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45192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20995-2019.xlsx", "A 20995-2019")</f>
        <v/>
      </c>
      <c r="T2">
        <f>HYPERLINK("https://klasma.github.io/Logging_NORDMALING/kartor/A 20995-2019.png", "A 20995-2019")</f>
        <v/>
      </c>
      <c r="U2">
        <f>HYPERLINK("https://klasma.github.io/Logging_NORDMALING/knärot/A 20995-2019.png", "A 20995-2019")</f>
        <v/>
      </c>
      <c r="V2">
        <f>HYPERLINK("https://klasma.github.io/Logging_NORDMALING/klagomål/A 20995-2019.docx", "A 20995-2019")</f>
        <v/>
      </c>
      <c r="W2">
        <f>HYPERLINK("https://klasma.github.io/Logging_NORDMALING/klagomålsmail/A 20995-2019.docx", "A 20995-2019")</f>
        <v/>
      </c>
      <c r="X2">
        <f>HYPERLINK("https://klasma.github.io/Logging_NORDMALING/tillsyn/A 20995-2019.docx", "A 20995-2019")</f>
        <v/>
      </c>
      <c r="Y2">
        <f>HYPERLINK("https://klasma.github.io/Logging_NORDMALING/tillsynsmail/A 20995-2019.docx", "A 20995-2019")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45192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7355-2020.xlsx", "A 7355-2020")</f>
        <v/>
      </c>
      <c r="T3">
        <f>HYPERLINK("https://klasma.github.io/Logging_NORDMALING/kartor/A 7355-2020.png", "A 7355-2020")</f>
        <v/>
      </c>
      <c r="V3">
        <f>HYPERLINK("https://klasma.github.io/Logging_NORDMALING/klagomål/A 7355-2020.docx", "A 7355-2020")</f>
        <v/>
      </c>
      <c r="W3">
        <f>HYPERLINK("https://klasma.github.io/Logging_NORDMALING/klagomålsmail/A 7355-2020.docx", "A 7355-2020")</f>
        <v/>
      </c>
      <c r="X3">
        <f>HYPERLINK("https://klasma.github.io/Logging_NORDMALING/tillsyn/A 7355-2020.docx", "A 7355-2020")</f>
        <v/>
      </c>
      <c r="Y3">
        <f>HYPERLINK("https://klasma.github.io/Logging_NORDMALING/tillsynsmail/A 7355-2020.docx", "A 7355-2020")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45192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40099-2019.xlsx", "A 40099-2019")</f>
        <v/>
      </c>
      <c r="T4">
        <f>HYPERLINK("https://klasma.github.io/Logging_NORDMALING/kartor/A 40099-2019.png", "A 40099-2019")</f>
        <v/>
      </c>
      <c r="V4">
        <f>HYPERLINK("https://klasma.github.io/Logging_NORDMALING/klagomål/A 40099-2019.docx", "A 40099-2019")</f>
        <v/>
      </c>
      <c r="W4">
        <f>HYPERLINK("https://klasma.github.io/Logging_NORDMALING/klagomålsmail/A 40099-2019.docx", "A 40099-2019")</f>
        <v/>
      </c>
      <c r="X4">
        <f>HYPERLINK("https://klasma.github.io/Logging_NORDMALING/tillsyn/A 40099-2019.docx", "A 40099-2019")</f>
        <v/>
      </c>
      <c r="Y4">
        <f>HYPERLINK("https://klasma.github.io/Logging_NORDMALING/tillsynsmail/A 40099-2019.docx", "A 40099-2019")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45192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54057-2022.xlsx", "A 54057-2022")</f>
        <v/>
      </c>
      <c r="T5">
        <f>HYPERLINK("https://klasma.github.io/Logging_NORDMALING/kartor/A 54057-2022.png", "A 54057-2022")</f>
        <v/>
      </c>
      <c r="V5">
        <f>HYPERLINK("https://klasma.github.io/Logging_NORDMALING/klagomål/A 54057-2022.docx", "A 54057-2022")</f>
        <v/>
      </c>
      <c r="W5">
        <f>HYPERLINK("https://klasma.github.io/Logging_NORDMALING/klagomålsmail/A 54057-2022.docx", "A 54057-2022")</f>
        <v/>
      </c>
      <c r="X5">
        <f>HYPERLINK("https://klasma.github.io/Logging_NORDMALING/tillsyn/A 54057-2022.docx", "A 54057-2022")</f>
        <v/>
      </c>
      <c r="Y5">
        <f>HYPERLINK("https://klasma.github.io/Logging_NORDMALING/tillsynsmail/A 54057-2022.docx", "A 54057-2022")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45192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24051-2021.xlsx", "A 24051-2021")</f>
        <v/>
      </c>
      <c r="T6">
        <f>HYPERLINK("https://klasma.github.io/Logging_NORDMALING/kartor/A 24051-2021.png", "A 24051-2021")</f>
        <v/>
      </c>
      <c r="V6">
        <f>HYPERLINK("https://klasma.github.io/Logging_NORDMALING/klagomål/A 24051-2021.docx", "A 24051-2021")</f>
        <v/>
      </c>
      <c r="W6">
        <f>HYPERLINK("https://klasma.github.io/Logging_NORDMALING/klagomålsmail/A 24051-2021.docx", "A 24051-2021")</f>
        <v/>
      </c>
      <c r="X6">
        <f>HYPERLINK("https://klasma.github.io/Logging_NORDMALING/tillsyn/A 24051-2021.docx", "A 24051-2021")</f>
        <v/>
      </c>
      <c r="Y6">
        <f>HYPERLINK("https://klasma.github.io/Logging_NORDMALING/tillsynsmail/A 24051-2021.docx", "A 24051-2021")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45192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10196-2020.xlsx", "A 10196-2020")</f>
        <v/>
      </c>
      <c r="T7">
        <f>HYPERLINK("https://klasma.github.io/Logging_NORDMALING/kartor/A 10196-2020.png", "A 10196-2020")</f>
        <v/>
      </c>
      <c r="V7">
        <f>HYPERLINK("https://klasma.github.io/Logging_NORDMALING/klagomål/A 10196-2020.docx", "A 10196-2020")</f>
        <v/>
      </c>
      <c r="W7">
        <f>HYPERLINK("https://klasma.github.io/Logging_NORDMALING/klagomålsmail/A 10196-2020.docx", "A 10196-2020")</f>
        <v/>
      </c>
      <c r="X7">
        <f>HYPERLINK("https://klasma.github.io/Logging_NORDMALING/tillsyn/A 10196-2020.docx", "A 10196-2020")</f>
        <v/>
      </c>
      <c r="Y7">
        <f>HYPERLINK("https://klasma.github.io/Logging_NORDMALING/tillsynsmail/A 10196-2020.docx", "A 10196-2020")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45192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9856-2020.xlsx", "A 9856-2020")</f>
        <v/>
      </c>
      <c r="T8">
        <f>HYPERLINK("https://klasma.github.io/Logging_NORDMALING/kartor/A 9856-2020.png", "A 9856-2020")</f>
        <v/>
      </c>
      <c r="V8">
        <f>HYPERLINK("https://klasma.github.io/Logging_NORDMALING/klagomål/A 9856-2020.docx", "A 9856-2020")</f>
        <v/>
      </c>
      <c r="W8">
        <f>HYPERLINK("https://klasma.github.io/Logging_NORDMALING/klagomålsmail/A 9856-2020.docx", "A 9856-2020")</f>
        <v/>
      </c>
      <c r="X8">
        <f>HYPERLINK("https://klasma.github.io/Logging_NORDMALING/tillsyn/A 9856-2020.docx", "A 9856-2020")</f>
        <v/>
      </c>
      <c r="Y8">
        <f>HYPERLINK("https://klasma.github.io/Logging_NORDMALING/tillsynsmail/A 9856-2020.docx", "A 9856-2020")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45192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10764-2023.xlsx", "A 10764-2023")</f>
        <v/>
      </c>
      <c r="T9">
        <f>HYPERLINK("https://klasma.github.io/Logging_NORDMALING/kartor/A 10764-2023.png", "A 10764-2023")</f>
        <v/>
      </c>
      <c r="V9">
        <f>HYPERLINK("https://klasma.github.io/Logging_NORDMALING/klagomål/A 10764-2023.docx", "A 10764-2023")</f>
        <v/>
      </c>
      <c r="W9">
        <f>HYPERLINK("https://klasma.github.io/Logging_NORDMALING/klagomålsmail/A 10764-2023.docx", "A 10764-2023")</f>
        <v/>
      </c>
      <c r="X9">
        <f>HYPERLINK("https://klasma.github.io/Logging_NORDMALING/tillsyn/A 10764-2023.docx", "A 10764-2023")</f>
        <v/>
      </c>
      <c r="Y9">
        <f>HYPERLINK("https://klasma.github.io/Logging_NORDMALING/tillsynsmail/A 10764-2023.docx", "A 10764-2023")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45192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12915-2019.xlsx", "A 12915-2019")</f>
        <v/>
      </c>
      <c r="T10">
        <f>HYPERLINK("https://klasma.github.io/Logging_NORDMALING/kartor/A 12915-2019.png", "A 12915-2019")</f>
        <v/>
      </c>
      <c r="V10">
        <f>HYPERLINK("https://klasma.github.io/Logging_NORDMALING/klagomål/A 12915-2019.docx", "A 12915-2019")</f>
        <v/>
      </c>
      <c r="W10">
        <f>HYPERLINK("https://klasma.github.io/Logging_NORDMALING/klagomålsmail/A 12915-2019.docx", "A 12915-2019")</f>
        <v/>
      </c>
      <c r="X10">
        <f>HYPERLINK("https://klasma.github.io/Logging_NORDMALING/tillsyn/A 12915-2019.docx", "A 12915-2019")</f>
        <v/>
      </c>
      <c r="Y10">
        <f>HYPERLINK("https://klasma.github.io/Logging_NORDMALING/tillsynsmail/A 12915-2019.docx", "A 12915-2019")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45192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18717-2020.xlsx", "A 18717-2020")</f>
        <v/>
      </c>
      <c r="T11">
        <f>HYPERLINK("https://klasma.github.io/Logging_NORDMALING/kartor/A 18717-2020.png", "A 18717-2020")</f>
        <v/>
      </c>
      <c r="V11">
        <f>HYPERLINK("https://klasma.github.io/Logging_NORDMALING/klagomål/A 18717-2020.docx", "A 18717-2020")</f>
        <v/>
      </c>
      <c r="W11">
        <f>HYPERLINK("https://klasma.github.io/Logging_NORDMALING/klagomålsmail/A 18717-2020.docx", "A 18717-2020")</f>
        <v/>
      </c>
      <c r="X11">
        <f>HYPERLINK("https://klasma.github.io/Logging_NORDMALING/tillsyn/A 18717-2020.docx", "A 18717-2020")</f>
        <v/>
      </c>
      <c r="Y11">
        <f>HYPERLINK("https://klasma.github.io/Logging_NORDMALING/tillsynsmail/A 18717-2020.docx", "A 18717-2020")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45192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40137-2020.xlsx", "A 40137-2020")</f>
        <v/>
      </c>
      <c r="T12">
        <f>HYPERLINK("https://klasma.github.io/Logging_NORDMALING/kartor/A 40137-2020.png", "A 40137-2020")</f>
        <v/>
      </c>
      <c r="V12">
        <f>HYPERLINK("https://klasma.github.io/Logging_NORDMALING/klagomål/A 40137-2020.docx", "A 40137-2020")</f>
        <v/>
      </c>
      <c r="W12">
        <f>HYPERLINK("https://klasma.github.io/Logging_NORDMALING/klagomålsmail/A 40137-2020.docx", "A 40137-2020")</f>
        <v/>
      </c>
      <c r="X12">
        <f>HYPERLINK("https://klasma.github.io/Logging_NORDMALING/tillsyn/A 40137-2020.docx", "A 40137-2020")</f>
        <v/>
      </c>
      <c r="Y12">
        <f>HYPERLINK("https://klasma.github.io/Logging_NORDMALING/tillsynsmail/A 40137-2020.docx", "A 40137-2020")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45192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60450-2022.xlsx", "A 60450-2022")</f>
        <v/>
      </c>
      <c r="T13">
        <f>HYPERLINK("https://klasma.github.io/Logging_NORDMALING/kartor/A 60450-2022.png", "A 60450-2022")</f>
        <v/>
      </c>
      <c r="V13">
        <f>HYPERLINK("https://klasma.github.io/Logging_NORDMALING/klagomål/A 60450-2022.docx", "A 60450-2022")</f>
        <v/>
      </c>
      <c r="W13">
        <f>HYPERLINK("https://klasma.github.io/Logging_NORDMALING/klagomålsmail/A 60450-2022.docx", "A 60450-2022")</f>
        <v/>
      </c>
      <c r="X13">
        <f>HYPERLINK("https://klasma.github.io/Logging_NORDMALING/tillsyn/A 60450-2022.docx", "A 60450-2022")</f>
        <v/>
      </c>
      <c r="Y13">
        <f>HYPERLINK("https://klasma.github.io/Logging_NORDMALING/tillsynsmail/A 60450-2022.docx", "A 60450-2022")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45192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17998-2019.xlsx", "A 17998-2019")</f>
        <v/>
      </c>
      <c r="T14">
        <f>HYPERLINK("https://klasma.github.io/Logging_NORDMALING/kartor/A 17998-2019.png", "A 17998-2019")</f>
        <v/>
      </c>
      <c r="V14">
        <f>HYPERLINK("https://klasma.github.io/Logging_NORDMALING/klagomål/A 17998-2019.docx", "A 17998-2019")</f>
        <v/>
      </c>
      <c r="W14">
        <f>HYPERLINK("https://klasma.github.io/Logging_NORDMALING/klagomålsmail/A 17998-2019.docx", "A 17998-2019")</f>
        <v/>
      </c>
      <c r="X14">
        <f>HYPERLINK("https://klasma.github.io/Logging_NORDMALING/tillsyn/A 17998-2019.docx", "A 17998-2019")</f>
        <v/>
      </c>
      <c r="Y14">
        <f>HYPERLINK("https://klasma.github.io/Logging_NORDMALING/tillsynsmail/A 17998-2019.docx", "A 17998-2019")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45192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29824-2019.xlsx", "A 29824-2019")</f>
        <v/>
      </c>
      <c r="T15">
        <f>HYPERLINK("https://klasma.github.io/Logging_NORDMALING/kartor/A 29824-2019.png", "A 29824-2019")</f>
        <v/>
      </c>
      <c r="V15">
        <f>HYPERLINK("https://klasma.github.io/Logging_NORDMALING/klagomål/A 29824-2019.docx", "A 29824-2019")</f>
        <v/>
      </c>
      <c r="W15">
        <f>HYPERLINK("https://klasma.github.io/Logging_NORDMALING/klagomålsmail/A 29824-2019.docx", "A 29824-2019")</f>
        <v/>
      </c>
      <c r="X15">
        <f>HYPERLINK("https://klasma.github.io/Logging_NORDMALING/tillsyn/A 29824-2019.docx", "A 29824-2019")</f>
        <v/>
      </c>
      <c r="Y15">
        <f>HYPERLINK("https://klasma.github.io/Logging_NORDMALING/tillsynsmail/A 29824-2019.docx", "A 29824-2019")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45192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3124-2020.xlsx", "A 3124-2020")</f>
        <v/>
      </c>
      <c r="T16">
        <f>HYPERLINK("https://klasma.github.io/Logging_NORDMALING/kartor/A 3124-2020.png", "A 3124-2020")</f>
        <v/>
      </c>
      <c r="V16">
        <f>HYPERLINK("https://klasma.github.io/Logging_NORDMALING/klagomål/A 3124-2020.docx", "A 3124-2020")</f>
        <v/>
      </c>
      <c r="W16">
        <f>HYPERLINK("https://klasma.github.io/Logging_NORDMALING/klagomålsmail/A 3124-2020.docx", "A 3124-2020")</f>
        <v/>
      </c>
      <c r="X16">
        <f>HYPERLINK("https://klasma.github.io/Logging_NORDMALING/tillsyn/A 3124-2020.docx", "A 3124-2020")</f>
        <v/>
      </c>
      <c r="Y16">
        <f>HYPERLINK("https://klasma.github.io/Logging_NORDMALING/tillsynsmail/A 3124-2020.docx", "A 3124-2020")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45192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40914-2020.xlsx", "A 40914-2020")</f>
        <v/>
      </c>
      <c r="T17">
        <f>HYPERLINK("https://klasma.github.io/Logging_NORDMALING/kartor/A 40914-2020.png", "A 40914-2020")</f>
        <v/>
      </c>
      <c r="V17">
        <f>HYPERLINK("https://klasma.github.io/Logging_NORDMALING/klagomål/A 40914-2020.docx", "A 40914-2020")</f>
        <v/>
      </c>
      <c r="W17">
        <f>HYPERLINK("https://klasma.github.io/Logging_NORDMALING/klagomålsmail/A 40914-2020.docx", "A 40914-2020")</f>
        <v/>
      </c>
      <c r="X17">
        <f>HYPERLINK("https://klasma.github.io/Logging_NORDMALING/tillsyn/A 40914-2020.docx", "A 40914-2020")</f>
        <v/>
      </c>
      <c r="Y17">
        <f>HYPERLINK("https://klasma.github.io/Logging_NORDMALING/tillsynsmail/A 40914-2020.docx", "A 40914-2020")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45192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1148-2021.xlsx", "A 1148-2021")</f>
        <v/>
      </c>
      <c r="T18">
        <f>HYPERLINK("https://klasma.github.io/Logging_NORDMALING/kartor/A 1148-2021.png", "A 1148-2021")</f>
        <v/>
      </c>
      <c r="V18">
        <f>HYPERLINK("https://klasma.github.io/Logging_NORDMALING/klagomål/A 1148-2021.docx", "A 1148-2021")</f>
        <v/>
      </c>
      <c r="W18">
        <f>HYPERLINK("https://klasma.github.io/Logging_NORDMALING/klagomålsmail/A 1148-2021.docx", "A 1148-2021")</f>
        <v/>
      </c>
      <c r="X18">
        <f>HYPERLINK("https://klasma.github.io/Logging_NORDMALING/tillsyn/A 1148-2021.docx", "A 1148-2021")</f>
        <v/>
      </c>
      <c r="Y18">
        <f>HYPERLINK("https://klasma.github.io/Logging_NORDMALING/tillsynsmail/A 1148-2021.docx", "A 1148-2021")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45192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40432-2023.xlsx", "A 40432-2023")</f>
        <v/>
      </c>
      <c r="T19">
        <f>HYPERLINK("https://klasma.github.io/Logging_NORDMALING/kartor/A 40432-2023.png", "A 40432-2023")</f>
        <v/>
      </c>
      <c r="V19">
        <f>HYPERLINK("https://klasma.github.io/Logging_NORDMALING/klagomål/A 40432-2023.docx", "A 40432-2023")</f>
        <v/>
      </c>
      <c r="W19">
        <f>HYPERLINK("https://klasma.github.io/Logging_NORDMALING/klagomålsmail/A 40432-2023.docx", "A 40432-2023")</f>
        <v/>
      </c>
      <c r="X19">
        <f>HYPERLINK("https://klasma.github.io/Logging_NORDMALING/tillsyn/A 40432-2023.docx", "A 40432-2023")</f>
        <v/>
      </c>
      <c r="Y19">
        <f>HYPERLINK("https://klasma.github.io/Logging_NORDMALING/tillsynsmail/A 40432-2023.docx", "A 40432-2023")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45192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57907-2018.xlsx", "A 57907-2018")</f>
        <v/>
      </c>
      <c r="T20">
        <f>HYPERLINK("https://klasma.github.io/Logging_NORDMALING/kartor/A 57907-2018.png", "A 57907-2018")</f>
        <v/>
      </c>
      <c r="V20">
        <f>HYPERLINK("https://klasma.github.io/Logging_NORDMALING/klagomål/A 57907-2018.docx", "A 57907-2018")</f>
        <v/>
      </c>
      <c r="W20">
        <f>HYPERLINK("https://klasma.github.io/Logging_NORDMALING/klagomålsmail/A 57907-2018.docx", "A 57907-2018")</f>
        <v/>
      </c>
      <c r="X20">
        <f>HYPERLINK("https://klasma.github.io/Logging_NORDMALING/tillsyn/A 57907-2018.docx", "A 57907-2018")</f>
        <v/>
      </c>
      <c r="Y20">
        <f>HYPERLINK("https://klasma.github.io/Logging_NORDMALING/tillsynsmail/A 57907-2018.docx", "A 57907-2018")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45192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7144-2019.xlsx", "A 7144-2019")</f>
        <v/>
      </c>
      <c r="T21">
        <f>HYPERLINK("https://klasma.github.io/Logging_NORDMALING/kartor/A 7144-2019.png", "A 7144-2019")</f>
        <v/>
      </c>
      <c r="V21">
        <f>HYPERLINK("https://klasma.github.io/Logging_NORDMALING/klagomål/A 7144-2019.docx", "A 7144-2019")</f>
        <v/>
      </c>
      <c r="W21">
        <f>HYPERLINK("https://klasma.github.io/Logging_NORDMALING/klagomålsmail/A 7144-2019.docx", "A 7144-2019")</f>
        <v/>
      </c>
      <c r="X21">
        <f>HYPERLINK("https://klasma.github.io/Logging_NORDMALING/tillsyn/A 7144-2019.docx", "A 7144-2019")</f>
        <v/>
      </c>
      <c r="Y21">
        <f>HYPERLINK("https://klasma.github.io/Logging_NORDMALING/tillsynsmail/A 7144-2019.docx", "A 7144-2019")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45192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63411-2019.xlsx", "A 63411-2019")</f>
        <v/>
      </c>
      <c r="T22">
        <f>HYPERLINK("https://klasma.github.io/Logging_NORDMALING/kartor/A 63411-2019.png", "A 63411-2019")</f>
        <v/>
      </c>
      <c r="V22">
        <f>HYPERLINK("https://klasma.github.io/Logging_NORDMALING/klagomål/A 63411-2019.docx", "A 63411-2019")</f>
        <v/>
      </c>
      <c r="W22">
        <f>HYPERLINK("https://klasma.github.io/Logging_NORDMALING/klagomålsmail/A 63411-2019.docx", "A 63411-2019")</f>
        <v/>
      </c>
      <c r="X22">
        <f>HYPERLINK("https://klasma.github.io/Logging_NORDMALING/tillsyn/A 63411-2019.docx", "A 63411-2019")</f>
        <v/>
      </c>
      <c r="Y22">
        <f>HYPERLINK("https://klasma.github.io/Logging_NORDMALING/tillsynsmail/A 63411-2019.docx", "A 63411-2019")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45192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64185-2020.xlsx", "A 64185-2020")</f>
        <v/>
      </c>
      <c r="T23">
        <f>HYPERLINK("https://klasma.github.io/Logging_NORDMALING/kartor/A 64185-2020.png", "A 64185-2020")</f>
        <v/>
      </c>
      <c r="V23">
        <f>HYPERLINK("https://klasma.github.io/Logging_NORDMALING/klagomål/A 64185-2020.docx", "A 64185-2020")</f>
        <v/>
      </c>
      <c r="W23">
        <f>HYPERLINK("https://klasma.github.io/Logging_NORDMALING/klagomålsmail/A 64185-2020.docx", "A 64185-2020")</f>
        <v/>
      </c>
      <c r="X23">
        <f>HYPERLINK("https://klasma.github.io/Logging_NORDMALING/tillsyn/A 64185-2020.docx", "A 64185-2020")</f>
        <v/>
      </c>
      <c r="Y23">
        <f>HYPERLINK("https://klasma.github.io/Logging_NORDMALING/tillsynsmail/A 64185-2020.docx", "A 64185-2020")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45192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65617-2020.xlsx", "A 65617-2020")</f>
        <v/>
      </c>
      <c r="T24">
        <f>HYPERLINK("https://klasma.github.io/Logging_NORDMALING/kartor/A 65617-2020.png", "A 65617-2020")</f>
        <v/>
      </c>
      <c r="V24">
        <f>HYPERLINK("https://klasma.github.io/Logging_NORDMALING/klagomål/A 65617-2020.docx", "A 65617-2020")</f>
        <v/>
      </c>
      <c r="W24">
        <f>HYPERLINK("https://klasma.github.io/Logging_NORDMALING/klagomålsmail/A 65617-2020.docx", "A 65617-2020")</f>
        <v/>
      </c>
      <c r="X24">
        <f>HYPERLINK("https://klasma.github.io/Logging_NORDMALING/tillsyn/A 65617-2020.docx", "A 65617-2020")</f>
        <v/>
      </c>
      <c r="Y24">
        <f>HYPERLINK("https://klasma.github.io/Logging_NORDMALING/tillsynsmail/A 65617-2020.docx", "A 65617-2020")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45192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68291-2020.xlsx", "A 68291-2020")</f>
        <v/>
      </c>
      <c r="T25">
        <f>HYPERLINK("https://klasma.github.io/Logging_NORDMALING/kartor/A 68291-2020.png", "A 68291-2020")</f>
        <v/>
      </c>
      <c r="V25">
        <f>HYPERLINK("https://klasma.github.io/Logging_NORDMALING/klagomål/A 68291-2020.docx", "A 68291-2020")</f>
        <v/>
      </c>
      <c r="W25">
        <f>HYPERLINK("https://klasma.github.io/Logging_NORDMALING/klagomålsmail/A 68291-2020.docx", "A 68291-2020")</f>
        <v/>
      </c>
      <c r="X25">
        <f>HYPERLINK("https://klasma.github.io/Logging_NORDMALING/tillsyn/A 68291-2020.docx", "A 68291-2020")</f>
        <v/>
      </c>
      <c r="Y25">
        <f>HYPERLINK("https://klasma.github.io/Logging_NORDMALING/tillsynsmail/A 68291-2020.docx", "A 68291-2020")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45192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3816-2021.xlsx", "A 3816-2021")</f>
        <v/>
      </c>
      <c r="T26">
        <f>HYPERLINK("https://klasma.github.io/Logging_NORDMALING/kartor/A 3816-2021.png", "A 3816-2021")</f>
        <v/>
      </c>
      <c r="V26">
        <f>HYPERLINK("https://klasma.github.io/Logging_NORDMALING/klagomål/A 3816-2021.docx", "A 3816-2021")</f>
        <v/>
      </c>
      <c r="W26">
        <f>HYPERLINK("https://klasma.github.io/Logging_NORDMALING/klagomålsmail/A 3816-2021.docx", "A 3816-2021")</f>
        <v/>
      </c>
      <c r="X26">
        <f>HYPERLINK("https://klasma.github.io/Logging_NORDMALING/tillsyn/A 3816-2021.docx", "A 3816-2021")</f>
        <v/>
      </c>
      <c r="Y26">
        <f>HYPERLINK("https://klasma.github.io/Logging_NORDMALING/tillsynsmail/A 3816-2021.docx", "A 3816-2021")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45192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27850-2021.xlsx", "A 27850-2021")</f>
        <v/>
      </c>
      <c r="T27">
        <f>HYPERLINK("https://klasma.github.io/Logging_NORDMALING/kartor/A 27850-2021.png", "A 27850-2021")</f>
        <v/>
      </c>
      <c r="V27">
        <f>HYPERLINK("https://klasma.github.io/Logging_NORDMALING/klagomål/A 27850-2021.docx", "A 27850-2021")</f>
        <v/>
      </c>
      <c r="W27">
        <f>HYPERLINK("https://klasma.github.io/Logging_NORDMALING/klagomålsmail/A 27850-2021.docx", "A 27850-2021")</f>
        <v/>
      </c>
      <c r="X27">
        <f>HYPERLINK("https://klasma.github.io/Logging_NORDMALING/tillsyn/A 27850-2021.docx", "A 27850-2021")</f>
        <v/>
      </c>
      <c r="Y27">
        <f>HYPERLINK("https://klasma.github.io/Logging_NORDMALING/tillsynsmail/A 27850-2021.docx", "A 27850-2021")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45192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43050-2021.xlsx", "A 43050-2021")</f>
        <v/>
      </c>
      <c r="T28">
        <f>HYPERLINK("https://klasma.github.io/Logging_NORDMALING/kartor/A 43050-2021.png", "A 43050-2021")</f>
        <v/>
      </c>
      <c r="V28">
        <f>HYPERLINK("https://klasma.github.io/Logging_NORDMALING/klagomål/A 43050-2021.docx", "A 43050-2021")</f>
        <v/>
      </c>
      <c r="W28">
        <f>HYPERLINK("https://klasma.github.io/Logging_NORDMALING/klagomålsmail/A 43050-2021.docx", "A 43050-2021")</f>
        <v/>
      </c>
      <c r="X28">
        <f>HYPERLINK("https://klasma.github.io/Logging_NORDMALING/tillsyn/A 43050-2021.docx", "A 43050-2021")</f>
        <v/>
      </c>
      <c r="Y28">
        <f>HYPERLINK("https://klasma.github.io/Logging_NORDMALING/tillsynsmail/A 43050-2021.docx", "A 43050-2021")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45192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60309-2021.xlsx", "A 60309-2021")</f>
        <v/>
      </c>
      <c r="T29">
        <f>HYPERLINK("https://klasma.github.io/Logging_NORDMALING/kartor/A 60309-2021.png", "A 60309-2021")</f>
        <v/>
      </c>
      <c r="V29">
        <f>HYPERLINK("https://klasma.github.io/Logging_NORDMALING/klagomål/A 60309-2021.docx", "A 60309-2021")</f>
        <v/>
      </c>
      <c r="W29">
        <f>HYPERLINK("https://klasma.github.io/Logging_NORDMALING/klagomålsmail/A 60309-2021.docx", "A 60309-2021")</f>
        <v/>
      </c>
      <c r="X29">
        <f>HYPERLINK("https://klasma.github.io/Logging_NORDMALING/tillsyn/A 60309-2021.docx", "A 60309-2021")</f>
        <v/>
      </c>
      <c r="Y29">
        <f>HYPERLINK("https://klasma.github.io/Logging_NORDMALING/tillsynsmail/A 60309-2021.docx", "A 60309-2021")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45192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60310-2021.xlsx", "A 60310-2021")</f>
        <v/>
      </c>
      <c r="T30">
        <f>HYPERLINK("https://klasma.github.io/Logging_NORDMALING/kartor/A 60310-2021.png", "A 60310-2021")</f>
        <v/>
      </c>
      <c r="V30">
        <f>HYPERLINK("https://klasma.github.io/Logging_NORDMALING/klagomål/A 60310-2021.docx", "A 60310-2021")</f>
        <v/>
      </c>
      <c r="W30">
        <f>HYPERLINK("https://klasma.github.io/Logging_NORDMALING/klagomålsmail/A 60310-2021.docx", "A 60310-2021")</f>
        <v/>
      </c>
      <c r="X30">
        <f>HYPERLINK("https://klasma.github.io/Logging_NORDMALING/tillsyn/A 60310-2021.docx", "A 60310-2021")</f>
        <v/>
      </c>
      <c r="Y30">
        <f>HYPERLINK("https://klasma.github.io/Logging_NORDMALING/tillsynsmail/A 60310-2021.docx", "A 60310-2021")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45192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23496-2022.xlsx", "A 23496-2022")</f>
        <v/>
      </c>
      <c r="T31">
        <f>HYPERLINK("https://klasma.github.io/Logging_NORDMALING/kartor/A 23496-2022.png", "A 23496-2022")</f>
        <v/>
      </c>
      <c r="V31">
        <f>HYPERLINK("https://klasma.github.io/Logging_NORDMALING/klagomål/A 23496-2022.docx", "A 23496-2022")</f>
        <v/>
      </c>
      <c r="W31">
        <f>HYPERLINK("https://klasma.github.io/Logging_NORDMALING/klagomålsmail/A 23496-2022.docx", "A 23496-2022")</f>
        <v/>
      </c>
      <c r="X31">
        <f>HYPERLINK("https://klasma.github.io/Logging_NORDMALING/tillsyn/A 23496-2022.docx", "A 23496-2022")</f>
        <v/>
      </c>
      <c r="Y31">
        <f>HYPERLINK("https://klasma.github.io/Logging_NORDMALING/tillsynsmail/A 23496-2022.docx", "A 23496-2022")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45192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46990-2022.xlsx", "A 46990-2022")</f>
        <v/>
      </c>
      <c r="T32">
        <f>HYPERLINK("https://klasma.github.io/Logging_NORDMALING/kartor/A 46990-2022.png", "A 46990-2022")</f>
        <v/>
      </c>
      <c r="V32">
        <f>HYPERLINK("https://klasma.github.io/Logging_NORDMALING/klagomål/A 46990-2022.docx", "A 46990-2022")</f>
        <v/>
      </c>
      <c r="W32">
        <f>HYPERLINK("https://klasma.github.io/Logging_NORDMALING/klagomålsmail/A 46990-2022.docx", "A 46990-2022")</f>
        <v/>
      </c>
      <c r="X32">
        <f>HYPERLINK("https://klasma.github.io/Logging_NORDMALING/tillsyn/A 46990-2022.docx", "A 46990-2022")</f>
        <v/>
      </c>
      <c r="Y32">
        <f>HYPERLINK("https://klasma.github.io/Logging_NORDMALING/tillsynsmail/A 46990-2022.docx", "A 46990-2022")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45192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48947-2022.xlsx", "A 48947-2022")</f>
        <v/>
      </c>
      <c r="T33">
        <f>HYPERLINK("https://klasma.github.io/Logging_NORDMALING/kartor/A 48947-2022.png", "A 48947-2022")</f>
        <v/>
      </c>
      <c r="V33">
        <f>HYPERLINK("https://klasma.github.io/Logging_NORDMALING/klagomål/A 48947-2022.docx", "A 48947-2022")</f>
        <v/>
      </c>
      <c r="W33">
        <f>HYPERLINK("https://klasma.github.io/Logging_NORDMALING/klagomålsmail/A 48947-2022.docx", "A 48947-2022")</f>
        <v/>
      </c>
      <c r="X33">
        <f>HYPERLINK("https://klasma.github.io/Logging_NORDMALING/tillsyn/A 48947-2022.docx", "A 48947-2022")</f>
        <v/>
      </c>
      <c r="Y33">
        <f>HYPERLINK("https://klasma.github.io/Logging_NORDMALING/tillsynsmail/A 48947-2022.docx", "A 48947-2022")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45192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50257-2022.xlsx", "A 50257-2022")</f>
        <v/>
      </c>
      <c r="T34">
        <f>HYPERLINK("https://klasma.github.io/Logging_NORDMALING/kartor/A 50257-2022.png", "A 50257-2022")</f>
        <v/>
      </c>
      <c r="V34">
        <f>HYPERLINK("https://klasma.github.io/Logging_NORDMALING/klagomål/A 50257-2022.docx", "A 50257-2022")</f>
        <v/>
      </c>
      <c r="W34">
        <f>HYPERLINK("https://klasma.github.io/Logging_NORDMALING/klagomålsmail/A 50257-2022.docx", "A 50257-2022")</f>
        <v/>
      </c>
      <c r="X34">
        <f>HYPERLINK("https://klasma.github.io/Logging_NORDMALING/tillsyn/A 50257-2022.docx", "A 50257-2022")</f>
        <v/>
      </c>
      <c r="Y34">
        <f>HYPERLINK("https://klasma.github.io/Logging_NORDMALING/tillsynsmail/A 50257-2022.docx", "A 50257-2022")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45192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60719-2022.xlsx", "A 60719-2022")</f>
        <v/>
      </c>
      <c r="T35">
        <f>HYPERLINK("https://klasma.github.io/Logging_NORDMALING/kartor/A 60719-2022.png", "A 60719-2022")</f>
        <v/>
      </c>
      <c r="V35">
        <f>HYPERLINK("https://klasma.github.io/Logging_NORDMALING/klagomål/A 60719-2022.docx", "A 60719-2022")</f>
        <v/>
      </c>
      <c r="W35">
        <f>HYPERLINK("https://klasma.github.io/Logging_NORDMALING/klagomålsmail/A 60719-2022.docx", "A 60719-2022")</f>
        <v/>
      </c>
      <c r="X35">
        <f>HYPERLINK("https://klasma.github.io/Logging_NORDMALING/tillsyn/A 60719-2022.docx", "A 60719-2022")</f>
        <v/>
      </c>
      <c r="Y35">
        <f>HYPERLINK("https://klasma.github.io/Logging_NORDMALING/tillsynsmail/A 60719-2022.docx", "A 60719-2022")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45192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11056-2023.xlsx", "A 11056-2023")</f>
        <v/>
      </c>
      <c r="T36">
        <f>HYPERLINK("https://klasma.github.io/Logging_NORDMALING/kartor/A 11056-2023.png", "A 11056-2023")</f>
        <v/>
      </c>
      <c r="V36">
        <f>HYPERLINK("https://klasma.github.io/Logging_NORDMALING/klagomål/A 11056-2023.docx", "A 11056-2023")</f>
        <v/>
      </c>
      <c r="W36">
        <f>HYPERLINK("https://klasma.github.io/Logging_NORDMALING/klagomålsmail/A 11056-2023.docx", "A 11056-2023")</f>
        <v/>
      </c>
      <c r="X36">
        <f>HYPERLINK("https://klasma.github.io/Logging_NORDMALING/tillsyn/A 11056-2023.docx", "A 11056-2023")</f>
        <v/>
      </c>
      <c r="Y36">
        <f>HYPERLINK("https://klasma.github.io/Logging_NORDMALING/tillsynsmail/A 11056-2023.docx", "A 11056-2023")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45192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40113-2023.xlsx", "A 40113-2023")</f>
        <v/>
      </c>
      <c r="T37">
        <f>HYPERLINK("https://klasma.github.io/Logging_NORDMALING/kartor/A 40113-2023.png", "A 40113-2023")</f>
        <v/>
      </c>
      <c r="V37">
        <f>HYPERLINK("https://klasma.github.io/Logging_NORDMALING/klagomål/A 40113-2023.docx", "A 40113-2023")</f>
        <v/>
      </c>
      <c r="W37">
        <f>HYPERLINK("https://klasma.github.io/Logging_NORDMALING/klagomålsmail/A 40113-2023.docx", "A 40113-2023")</f>
        <v/>
      </c>
      <c r="X37">
        <f>HYPERLINK("https://klasma.github.io/Logging_NORDMALING/tillsyn/A 40113-2023.docx", "A 40113-2023")</f>
        <v/>
      </c>
      <c r="Y37">
        <f>HYPERLINK("https://klasma.github.io/Logging_NORDMALING/tillsynsmail/A 40113-2023.docx", "A 40113-2023")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45192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45192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45192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45192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45192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45192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45192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45192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45192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45192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45192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45192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45192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45192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45192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45192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45192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45192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45192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45192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45192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45192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45192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45192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45192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45192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45192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45192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45192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45192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45192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45192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45192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45192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45192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45192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45192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45192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45192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45192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45192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45192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45192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45192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45192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45192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45192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45192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45192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45192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45192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45192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45192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45192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45192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45192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45192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45192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45192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45192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45192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45192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45192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45192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45192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45192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45192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45192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45192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45192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45192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45192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45192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45192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45192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45192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45192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45192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45192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45192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45192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45192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45192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45192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45192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45192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45192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45192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45192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45192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45192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45192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45192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45192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45192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45192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45192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45192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45192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45192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45192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45192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45192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45192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45192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45192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45192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45192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45192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45192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45192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45192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45192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45192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45192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45192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45192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45192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45192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45192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45192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45192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45192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45192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45192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45192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45192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45192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45192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45192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45192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45192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45192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45192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45192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45192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45192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45192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45192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45192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45192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45192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45192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45192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45192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45192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45192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45192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45192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45192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45192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45192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45192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45192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45192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45192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45192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45192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45192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45192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45192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45192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45192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45192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45192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45192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45192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45192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45192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45192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45192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45192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45192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45192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45192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45192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45192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45192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45192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45192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45192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45192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45192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45192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45192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45192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45192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45192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45192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45192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45192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45192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45192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45192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45192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45192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45192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45192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45192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45192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45192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45192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45192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45192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45192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45192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45192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45192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45192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45192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45192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45192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45192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45192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45192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45192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45192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45192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45192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45192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45192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45192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45192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45192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45192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45192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45192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45192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45192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45192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45192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45192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45192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45192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45192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45192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45192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45192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45192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45192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45192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45192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45192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45192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45192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45192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45192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45192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24944-2022.png", "A 24944-2022")</f>
        <v/>
      </c>
      <c r="V285">
        <f>HYPERLINK("https://klasma.github.io/Logging_NORDMALING/klagomål/A 24944-2022.docx", "A 24944-2022")</f>
        <v/>
      </c>
      <c r="W285">
        <f>HYPERLINK("https://klasma.github.io/Logging_NORDMALING/klagomålsmail/A 24944-2022.docx", "A 24944-2022")</f>
        <v/>
      </c>
      <c r="X285">
        <f>HYPERLINK("https://klasma.github.io/Logging_NORDMALING/tillsyn/A 24944-2022.docx", "A 24944-2022")</f>
        <v/>
      </c>
      <c r="Y285">
        <f>HYPERLINK("https://klasma.github.io/Logging_NORDMALING/tillsynsmail/A 24944-2022.docx", "A 24944-2022")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45192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45192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45192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45192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45192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45192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45192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45192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45192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45192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45192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45192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45192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45192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45192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45192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45192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45192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45192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45192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45192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45192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45192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45192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45192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45192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45192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45192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45192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45192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45192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45192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45192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45192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45192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45192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45192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45192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45192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45192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45192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45192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45192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45192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45192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45192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45192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45192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45192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45192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45192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45192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45192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45192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45192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45192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45192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45192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45192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45192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45192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45192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45192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45192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45192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45192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45192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45192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45192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45192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45192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45192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45192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45192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45192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45192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45192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45192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45192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45192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45192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45192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45192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45192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45192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45192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45192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45192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45192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45192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45192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45192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45192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45192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45192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45192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45192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45192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45192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45192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45192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45192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45192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45192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45192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45192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45192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45192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45192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45192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45192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45192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45192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45192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45192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45192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45192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45192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45192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45192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45192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45192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45192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45192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45192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45192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45192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45192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45192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45192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45192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45192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45192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45192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45192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2023-09-23T07:08:05Z</dcterms:created>
  <dcterms:modified xmlns:dcterms="http://purl.org/dc/terms/" xmlns:xsi="http://www.w3.org/2001/XMLSchema-instance" xsi:type="dcterms:W3CDTF">2023-09-23T07:08:06Z</dcterms:modified>
</cp:coreProperties>
</file>