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45190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7430-2020.xlsx", "A 7430-2020")</f>
        <v/>
      </c>
      <c r="T2">
        <f>HYPERLINK("https://klasma.github.io/Logging_NYNASHAMN/kartor/A 7430-2020.png", "A 7430-2020")</f>
        <v/>
      </c>
      <c r="V2">
        <f>HYPERLINK("https://klasma.github.io/Logging_NYNASHAMN/klagomål/A 7430-2020.docx", "A 7430-2020")</f>
        <v/>
      </c>
      <c r="W2">
        <f>HYPERLINK("https://klasma.github.io/Logging_NYNASHAMN/klagomålsmail/A 7430-2020.docx", "A 7430-2020")</f>
        <v/>
      </c>
      <c r="X2">
        <f>HYPERLINK("https://klasma.github.io/Logging_NYNASHAMN/tillsyn/A 7430-2020.docx", "A 7430-2020")</f>
        <v/>
      </c>
      <c r="Y2">
        <f>HYPERLINK("https://klasma.github.io/Logging_NYNASHAMN/tillsynsmail/A 7430-2020.docx", "A 7430-2020")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45190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5527-2023.xlsx", "A 5527-2023")</f>
        <v/>
      </c>
      <c r="T3">
        <f>HYPERLINK("https://klasma.github.io/Logging_NYNASHAMN/kartor/A 5527-2023.png", "A 5527-2023")</f>
        <v/>
      </c>
      <c r="V3">
        <f>HYPERLINK("https://klasma.github.io/Logging_NYNASHAMN/klagomål/A 5527-2023.docx", "A 5527-2023")</f>
        <v/>
      </c>
      <c r="W3">
        <f>HYPERLINK("https://klasma.github.io/Logging_NYNASHAMN/klagomålsmail/A 5527-2023.docx", "A 5527-2023")</f>
        <v/>
      </c>
      <c r="X3">
        <f>HYPERLINK("https://klasma.github.io/Logging_NYNASHAMN/tillsyn/A 5527-2023.docx", "A 5527-2023")</f>
        <v/>
      </c>
      <c r="Y3">
        <f>HYPERLINK("https://klasma.github.io/Logging_NYNASHAMN/tillsynsmail/A 5527-2023.docx", "A 5527-2023")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45190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39902-2019.xlsx", "A 39902-2019")</f>
        <v/>
      </c>
      <c r="T4">
        <f>HYPERLINK("https://klasma.github.io/Logging_NYNASHAMN/kartor/A 39902-2019.png", "A 39902-2019")</f>
        <v/>
      </c>
      <c r="V4">
        <f>HYPERLINK("https://klasma.github.io/Logging_NYNASHAMN/klagomål/A 39902-2019.docx", "A 39902-2019")</f>
        <v/>
      </c>
      <c r="W4">
        <f>HYPERLINK("https://klasma.github.io/Logging_NYNASHAMN/klagomålsmail/A 39902-2019.docx", "A 39902-2019")</f>
        <v/>
      </c>
      <c r="X4">
        <f>HYPERLINK("https://klasma.github.io/Logging_NYNASHAMN/tillsyn/A 39902-2019.docx", "A 39902-2019")</f>
        <v/>
      </c>
      <c r="Y4">
        <f>HYPERLINK("https://klasma.github.io/Logging_NYNASHAMN/tillsynsmail/A 39902-2019.docx", "A 39902-2019")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45190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3220-2020.xlsx", "A 3220-2020")</f>
        <v/>
      </c>
      <c r="T5">
        <f>HYPERLINK("https://klasma.github.io/Logging_NYNASHAMN/kartor/A 3220-2020.png", "A 3220-2020")</f>
        <v/>
      </c>
      <c r="V5">
        <f>HYPERLINK("https://klasma.github.io/Logging_NYNASHAMN/klagomål/A 3220-2020.docx", "A 3220-2020")</f>
        <v/>
      </c>
      <c r="W5">
        <f>HYPERLINK("https://klasma.github.io/Logging_NYNASHAMN/klagomålsmail/A 3220-2020.docx", "A 3220-2020")</f>
        <v/>
      </c>
      <c r="X5">
        <f>HYPERLINK("https://klasma.github.io/Logging_NYNASHAMN/tillsyn/A 3220-2020.docx", "A 3220-2020")</f>
        <v/>
      </c>
      <c r="Y5">
        <f>HYPERLINK("https://klasma.github.io/Logging_NYNASHAMN/tillsynsmail/A 3220-2020.docx", "A 3220-2020")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45190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71283-2018.xlsx", "A 71283-2018")</f>
        <v/>
      </c>
      <c r="T6">
        <f>HYPERLINK("https://klasma.github.io/Logging_NYNASHAMN/kartor/A 71283-2018.png", "A 71283-2018")</f>
        <v/>
      </c>
      <c r="V6">
        <f>HYPERLINK("https://klasma.github.io/Logging_NYNASHAMN/klagomål/A 71283-2018.docx", "A 71283-2018")</f>
        <v/>
      </c>
      <c r="W6">
        <f>HYPERLINK("https://klasma.github.io/Logging_NYNASHAMN/klagomålsmail/A 71283-2018.docx", "A 71283-2018")</f>
        <v/>
      </c>
      <c r="X6">
        <f>HYPERLINK("https://klasma.github.io/Logging_NYNASHAMN/tillsyn/A 71283-2018.docx", "A 71283-2018")</f>
        <v/>
      </c>
      <c r="Y6">
        <f>HYPERLINK("https://klasma.github.io/Logging_NYNASHAMN/tillsynsmail/A 71283-2018.docx", "A 71283-2018")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45190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1212-2023.xlsx", "A 1212-2023")</f>
        <v/>
      </c>
      <c r="T7">
        <f>HYPERLINK("https://klasma.github.io/Logging_NYNASHAMN/kartor/A 1212-2023.png", "A 1212-2023")</f>
        <v/>
      </c>
      <c r="V7">
        <f>HYPERLINK("https://klasma.github.io/Logging_NYNASHAMN/klagomål/A 1212-2023.docx", "A 1212-2023")</f>
        <v/>
      </c>
      <c r="W7">
        <f>HYPERLINK("https://klasma.github.io/Logging_NYNASHAMN/klagomålsmail/A 1212-2023.docx", "A 1212-2023")</f>
        <v/>
      </c>
      <c r="X7">
        <f>HYPERLINK("https://klasma.github.io/Logging_NYNASHAMN/tillsyn/A 1212-2023.docx", "A 1212-2023")</f>
        <v/>
      </c>
      <c r="Y7">
        <f>HYPERLINK("https://klasma.github.io/Logging_NYNASHAMN/tillsynsmail/A 1212-2023.docx", "A 1212-2023")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45190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5558-2023.xlsx", "A 5558-2023")</f>
        <v/>
      </c>
      <c r="T8">
        <f>HYPERLINK("https://klasma.github.io/Logging_NYNASHAMN/kartor/A 5558-2023.png", "A 5558-2023")</f>
        <v/>
      </c>
      <c r="V8">
        <f>HYPERLINK("https://klasma.github.io/Logging_NYNASHAMN/klagomål/A 5558-2023.docx", "A 5558-2023")</f>
        <v/>
      </c>
      <c r="W8">
        <f>HYPERLINK("https://klasma.github.io/Logging_NYNASHAMN/klagomålsmail/A 5558-2023.docx", "A 5558-2023")</f>
        <v/>
      </c>
      <c r="X8">
        <f>HYPERLINK("https://klasma.github.io/Logging_NYNASHAMN/tillsyn/A 5558-2023.docx", "A 5558-2023")</f>
        <v/>
      </c>
      <c r="Y8">
        <f>HYPERLINK("https://klasma.github.io/Logging_NYNASHAMN/tillsynsmail/A 5558-2023.docx", "A 5558-2023")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45190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41371-2021.xlsx", "A 41371-2021")</f>
        <v/>
      </c>
      <c r="T9">
        <f>HYPERLINK("https://klasma.github.io/Logging_NYNASHAMN/kartor/A 41371-2021.png", "A 41371-2021")</f>
        <v/>
      </c>
      <c r="V9">
        <f>HYPERLINK("https://klasma.github.io/Logging_NYNASHAMN/klagomål/A 41371-2021.docx", "A 41371-2021")</f>
        <v/>
      </c>
      <c r="W9">
        <f>HYPERLINK("https://klasma.github.io/Logging_NYNASHAMN/klagomålsmail/A 41371-2021.docx", "A 41371-2021")</f>
        <v/>
      </c>
      <c r="X9">
        <f>HYPERLINK("https://klasma.github.io/Logging_NYNASHAMN/tillsyn/A 41371-2021.docx", "A 41371-2021")</f>
        <v/>
      </c>
      <c r="Y9">
        <f>HYPERLINK("https://klasma.github.io/Logging_NYNASHAMN/tillsynsmail/A 41371-2021.docx", "A 41371-2021")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45190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3215-2020.xlsx", "A 3215-2020")</f>
        <v/>
      </c>
      <c r="T10">
        <f>HYPERLINK("https://klasma.github.io/Logging_NYNASHAMN/kartor/A 3215-2020.png", "A 3215-2020")</f>
        <v/>
      </c>
      <c r="V10">
        <f>HYPERLINK("https://klasma.github.io/Logging_NYNASHAMN/klagomål/A 3215-2020.docx", "A 3215-2020")</f>
        <v/>
      </c>
      <c r="W10">
        <f>HYPERLINK("https://klasma.github.io/Logging_NYNASHAMN/klagomålsmail/A 3215-2020.docx", "A 3215-2020")</f>
        <v/>
      </c>
      <c r="X10">
        <f>HYPERLINK("https://klasma.github.io/Logging_NYNASHAMN/tillsyn/A 3215-2020.docx", "A 3215-2020")</f>
        <v/>
      </c>
      <c r="Y10">
        <f>HYPERLINK("https://klasma.github.io/Logging_NYNASHAMN/tillsynsmail/A 3215-2020.docx", "A 3215-2020")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45190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559-2021.xlsx", "A 559-2021")</f>
        <v/>
      </c>
      <c r="T11">
        <f>HYPERLINK("https://klasma.github.io/Logging_NYNASHAMN/kartor/A 559-2021.png", "A 559-2021")</f>
        <v/>
      </c>
      <c r="V11">
        <f>HYPERLINK("https://klasma.github.io/Logging_NYNASHAMN/klagomål/A 559-2021.docx", "A 559-2021")</f>
        <v/>
      </c>
      <c r="W11">
        <f>HYPERLINK("https://klasma.github.io/Logging_NYNASHAMN/klagomålsmail/A 559-2021.docx", "A 559-2021")</f>
        <v/>
      </c>
      <c r="X11">
        <f>HYPERLINK("https://klasma.github.io/Logging_NYNASHAMN/tillsyn/A 559-2021.docx", "A 559-2021")</f>
        <v/>
      </c>
      <c r="Y11">
        <f>HYPERLINK("https://klasma.github.io/Logging_NYNASHAMN/tillsynsmail/A 559-2021.docx", "A 559-2021")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45190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2294-2021.xlsx", "A 2294-2021")</f>
        <v/>
      </c>
      <c r="T12">
        <f>HYPERLINK("https://klasma.github.io/Logging_NYNASHAMN/kartor/A 2294-2021.png", "A 2294-2021")</f>
        <v/>
      </c>
      <c r="V12">
        <f>HYPERLINK("https://klasma.github.io/Logging_NYNASHAMN/klagomål/A 2294-2021.docx", "A 2294-2021")</f>
        <v/>
      </c>
      <c r="W12">
        <f>HYPERLINK("https://klasma.github.io/Logging_NYNASHAMN/klagomålsmail/A 2294-2021.docx", "A 2294-2021")</f>
        <v/>
      </c>
      <c r="X12">
        <f>HYPERLINK("https://klasma.github.io/Logging_NYNASHAMN/tillsyn/A 2294-2021.docx", "A 2294-2021")</f>
        <v/>
      </c>
      <c r="Y12">
        <f>HYPERLINK("https://klasma.github.io/Logging_NYNASHAMN/tillsynsmail/A 2294-2021.docx", "A 2294-2021")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45190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15314-2021.xlsx", "A 15314-2021")</f>
        <v/>
      </c>
      <c r="T13">
        <f>HYPERLINK("https://klasma.github.io/Logging_NYNASHAMN/kartor/A 15314-2021.png", "A 15314-2021")</f>
        <v/>
      </c>
      <c r="V13">
        <f>HYPERLINK("https://klasma.github.io/Logging_NYNASHAMN/klagomål/A 15314-2021.docx", "A 15314-2021")</f>
        <v/>
      </c>
      <c r="W13">
        <f>HYPERLINK("https://klasma.github.io/Logging_NYNASHAMN/klagomålsmail/A 15314-2021.docx", "A 15314-2021")</f>
        <v/>
      </c>
      <c r="X13">
        <f>HYPERLINK("https://klasma.github.io/Logging_NYNASHAMN/tillsyn/A 15314-2021.docx", "A 15314-2021")</f>
        <v/>
      </c>
      <c r="Y13">
        <f>HYPERLINK("https://klasma.github.io/Logging_NYNASHAMN/tillsynsmail/A 15314-2021.docx", "A 15314-2021")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45190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16869-2021.xlsx", "A 16869-2021")</f>
        <v/>
      </c>
      <c r="T14">
        <f>HYPERLINK("https://klasma.github.io/Logging_NYNASHAMN/kartor/A 16869-2021.png", "A 16869-2021")</f>
        <v/>
      </c>
      <c r="V14">
        <f>HYPERLINK("https://klasma.github.io/Logging_NYNASHAMN/klagomål/A 16869-2021.docx", "A 16869-2021")</f>
        <v/>
      </c>
      <c r="W14">
        <f>HYPERLINK("https://klasma.github.io/Logging_NYNASHAMN/klagomålsmail/A 16869-2021.docx", "A 16869-2021")</f>
        <v/>
      </c>
      <c r="X14">
        <f>HYPERLINK("https://klasma.github.io/Logging_NYNASHAMN/tillsyn/A 16869-2021.docx", "A 16869-2021")</f>
        <v/>
      </c>
      <c r="Y14">
        <f>HYPERLINK("https://klasma.github.io/Logging_NYNASHAMN/tillsynsmail/A 16869-2021.docx", "A 16869-2021")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45190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7152-2020.xlsx", "A 7152-2020")</f>
        <v/>
      </c>
      <c r="T15">
        <f>HYPERLINK("https://klasma.github.io/Logging_NYNASHAMN/kartor/A 7152-2020.png", "A 7152-2020")</f>
        <v/>
      </c>
      <c r="V15">
        <f>HYPERLINK("https://klasma.github.io/Logging_NYNASHAMN/klagomål/A 7152-2020.docx", "A 7152-2020")</f>
        <v/>
      </c>
      <c r="W15">
        <f>HYPERLINK("https://klasma.github.io/Logging_NYNASHAMN/klagomålsmail/A 7152-2020.docx", "A 7152-2020")</f>
        <v/>
      </c>
      <c r="X15">
        <f>HYPERLINK("https://klasma.github.io/Logging_NYNASHAMN/tillsyn/A 7152-2020.docx", "A 7152-2020")</f>
        <v/>
      </c>
      <c r="Y15">
        <f>HYPERLINK("https://klasma.github.io/Logging_NYNASHAMN/tillsynsmail/A 7152-2020.docx", "A 7152-2020")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45190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18965-2020.xlsx", "A 18965-2020")</f>
        <v/>
      </c>
      <c r="T16">
        <f>HYPERLINK("https://klasma.github.io/Logging_NYNASHAMN/kartor/A 18965-2020.png", "A 18965-2020")</f>
        <v/>
      </c>
      <c r="V16">
        <f>HYPERLINK("https://klasma.github.io/Logging_NYNASHAMN/klagomål/A 18965-2020.docx", "A 18965-2020")</f>
        <v/>
      </c>
      <c r="W16">
        <f>HYPERLINK("https://klasma.github.io/Logging_NYNASHAMN/klagomålsmail/A 18965-2020.docx", "A 18965-2020")</f>
        <v/>
      </c>
      <c r="X16">
        <f>HYPERLINK("https://klasma.github.io/Logging_NYNASHAMN/tillsyn/A 18965-2020.docx", "A 18965-2020")</f>
        <v/>
      </c>
      <c r="Y16">
        <f>HYPERLINK("https://klasma.github.io/Logging_NYNASHAMN/tillsynsmail/A 18965-2020.docx", "A 18965-2020")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45190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12989-2021.xlsx", "A 12989-2021")</f>
        <v/>
      </c>
      <c r="T17">
        <f>HYPERLINK("https://klasma.github.io/Logging_NYNASHAMN/kartor/A 12989-2021.png", "A 12989-2021")</f>
        <v/>
      </c>
      <c r="V17">
        <f>HYPERLINK("https://klasma.github.io/Logging_NYNASHAMN/klagomål/A 12989-2021.docx", "A 12989-2021")</f>
        <v/>
      </c>
      <c r="W17">
        <f>HYPERLINK("https://klasma.github.io/Logging_NYNASHAMN/klagomålsmail/A 12989-2021.docx", "A 12989-2021")</f>
        <v/>
      </c>
      <c r="X17">
        <f>HYPERLINK("https://klasma.github.io/Logging_NYNASHAMN/tillsyn/A 12989-2021.docx", "A 12989-2021")</f>
        <v/>
      </c>
      <c r="Y17">
        <f>HYPERLINK("https://klasma.github.io/Logging_NYNASHAMN/tillsynsmail/A 12989-2021.docx", "A 12989-2021")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45190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31980-2021.xlsx", "A 31980-2021")</f>
        <v/>
      </c>
      <c r="T18">
        <f>HYPERLINK("https://klasma.github.io/Logging_NYNASHAMN/kartor/A 31980-2021.png", "A 31980-2021")</f>
        <v/>
      </c>
      <c r="V18">
        <f>HYPERLINK("https://klasma.github.io/Logging_NYNASHAMN/klagomål/A 31980-2021.docx", "A 31980-2021")</f>
        <v/>
      </c>
      <c r="W18">
        <f>HYPERLINK("https://klasma.github.io/Logging_NYNASHAMN/klagomålsmail/A 31980-2021.docx", "A 31980-2021")</f>
        <v/>
      </c>
      <c r="X18">
        <f>HYPERLINK("https://klasma.github.io/Logging_NYNASHAMN/tillsyn/A 31980-2021.docx", "A 31980-2021")</f>
        <v/>
      </c>
      <c r="Y18">
        <f>HYPERLINK("https://klasma.github.io/Logging_NYNASHAMN/tillsynsmail/A 31980-2021.docx", "A 31980-2021")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45190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37100-2021.xlsx", "A 37100-2021")</f>
        <v/>
      </c>
      <c r="T19">
        <f>HYPERLINK("https://klasma.github.io/Logging_NYNASHAMN/kartor/A 37100-2021.png", "A 37100-2021")</f>
        <v/>
      </c>
      <c r="V19">
        <f>HYPERLINK("https://klasma.github.io/Logging_NYNASHAMN/klagomål/A 37100-2021.docx", "A 37100-2021")</f>
        <v/>
      </c>
      <c r="W19">
        <f>HYPERLINK("https://klasma.github.io/Logging_NYNASHAMN/klagomålsmail/A 37100-2021.docx", "A 37100-2021")</f>
        <v/>
      </c>
      <c r="X19">
        <f>HYPERLINK("https://klasma.github.io/Logging_NYNASHAMN/tillsyn/A 37100-2021.docx", "A 37100-2021")</f>
        <v/>
      </c>
      <c r="Y19">
        <f>HYPERLINK("https://klasma.github.io/Logging_NYNASHAMN/tillsynsmail/A 37100-2021.docx", "A 37100-2021")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45190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42050-2021.xlsx", "A 42050-2021")</f>
        <v/>
      </c>
      <c r="T20">
        <f>HYPERLINK("https://klasma.github.io/Logging_NYNASHAMN/kartor/A 42050-2021.png", "A 42050-2021")</f>
        <v/>
      </c>
      <c r="V20">
        <f>HYPERLINK("https://klasma.github.io/Logging_NYNASHAMN/klagomål/A 42050-2021.docx", "A 42050-2021")</f>
        <v/>
      </c>
      <c r="W20">
        <f>HYPERLINK("https://klasma.github.io/Logging_NYNASHAMN/klagomålsmail/A 42050-2021.docx", "A 42050-2021")</f>
        <v/>
      </c>
      <c r="X20">
        <f>HYPERLINK("https://klasma.github.io/Logging_NYNASHAMN/tillsyn/A 42050-2021.docx", "A 42050-2021")</f>
        <v/>
      </c>
      <c r="Y20">
        <f>HYPERLINK("https://klasma.github.io/Logging_NYNASHAMN/tillsynsmail/A 42050-2021.docx", "A 42050-2021")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45190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16309-2022.xlsx", "A 16309-2022")</f>
        <v/>
      </c>
      <c r="T21">
        <f>HYPERLINK("https://klasma.github.io/Logging_NYNASHAMN/kartor/A 16309-2022.png", "A 16309-2022")</f>
        <v/>
      </c>
      <c r="V21">
        <f>HYPERLINK("https://klasma.github.io/Logging_NYNASHAMN/klagomål/A 16309-2022.docx", "A 16309-2022")</f>
        <v/>
      </c>
      <c r="W21">
        <f>HYPERLINK("https://klasma.github.io/Logging_NYNASHAMN/klagomålsmail/A 16309-2022.docx", "A 16309-2022")</f>
        <v/>
      </c>
      <c r="X21">
        <f>HYPERLINK("https://klasma.github.io/Logging_NYNASHAMN/tillsyn/A 16309-2022.docx", "A 16309-2022")</f>
        <v/>
      </c>
      <c r="Y21">
        <f>HYPERLINK("https://klasma.github.io/Logging_NYNASHAMN/tillsynsmail/A 16309-2022.docx", "A 16309-2022")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45190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6435-2023.xlsx", "A 6435-2023")</f>
        <v/>
      </c>
      <c r="T22">
        <f>HYPERLINK("https://klasma.github.io/Logging_NYNASHAMN/kartor/A 6435-2023.png", "A 6435-2023")</f>
        <v/>
      </c>
      <c r="V22">
        <f>HYPERLINK("https://klasma.github.io/Logging_NYNASHAMN/klagomål/A 6435-2023.docx", "A 6435-2023")</f>
        <v/>
      </c>
      <c r="W22">
        <f>HYPERLINK("https://klasma.github.io/Logging_NYNASHAMN/klagomålsmail/A 6435-2023.docx", "A 6435-2023")</f>
        <v/>
      </c>
      <c r="X22">
        <f>HYPERLINK("https://klasma.github.io/Logging_NYNASHAMN/tillsyn/A 6435-2023.docx", "A 6435-2023")</f>
        <v/>
      </c>
      <c r="Y22">
        <f>HYPERLINK("https://klasma.github.io/Logging_NYNASHAMN/tillsynsmail/A 6435-2023.docx", "A 6435-2023")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45190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7540-2023.xlsx", "A 7540-2023")</f>
        <v/>
      </c>
      <c r="T23">
        <f>HYPERLINK("https://klasma.github.io/Logging_NYNASHAMN/kartor/A 7540-2023.png", "A 7540-2023")</f>
        <v/>
      </c>
      <c r="V23">
        <f>HYPERLINK("https://klasma.github.io/Logging_NYNASHAMN/klagomål/A 7540-2023.docx", "A 7540-2023")</f>
        <v/>
      </c>
      <c r="W23">
        <f>HYPERLINK("https://klasma.github.io/Logging_NYNASHAMN/klagomålsmail/A 7540-2023.docx", "A 7540-2023")</f>
        <v/>
      </c>
      <c r="X23">
        <f>HYPERLINK("https://klasma.github.io/Logging_NYNASHAMN/tillsyn/A 7540-2023.docx", "A 7540-2023")</f>
        <v/>
      </c>
      <c r="Y23">
        <f>HYPERLINK("https://klasma.github.io/Logging_NYNASHAMN/tillsynsmail/A 7540-2023.docx", "A 7540-2023")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45190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9268-2023.xlsx", "A 9268-2023")</f>
        <v/>
      </c>
      <c r="T24">
        <f>HYPERLINK("https://klasma.github.io/Logging_NYNASHAMN/kartor/A 9268-2023.png", "A 9268-2023")</f>
        <v/>
      </c>
      <c r="V24">
        <f>HYPERLINK("https://klasma.github.io/Logging_NYNASHAMN/klagomål/A 9268-2023.docx", "A 9268-2023")</f>
        <v/>
      </c>
      <c r="W24">
        <f>HYPERLINK("https://klasma.github.io/Logging_NYNASHAMN/klagomålsmail/A 9268-2023.docx", "A 9268-2023")</f>
        <v/>
      </c>
      <c r="X24">
        <f>HYPERLINK("https://klasma.github.io/Logging_NYNASHAMN/tillsyn/A 9268-2023.docx", "A 9268-2023")</f>
        <v/>
      </c>
      <c r="Y24">
        <f>HYPERLINK("https://klasma.github.io/Logging_NYNASHAMN/tillsynsmail/A 9268-2023.docx", "A 9268-2023")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45190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31142-2023.xlsx", "A 31142-2023")</f>
        <v/>
      </c>
      <c r="T25">
        <f>HYPERLINK("https://klasma.github.io/Logging_NYNASHAMN/kartor/A 31142-2023.png", "A 31142-2023")</f>
        <v/>
      </c>
      <c r="V25">
        <f>HYPERLINK("https://klasma.github.io/Logging_NYNASHAMN/klagomål/A 31142-2023.docx", "A 31142-2023")</f>
        <v/>
      </c>
      <c r="W25">
        <f>HYPERLINK("https://klasma.github.io/Logging_NYNASHAMN/klagomålsmail/A 31142-2023.docx", "A 31142-2023")</f>
        <v/>
      </c>
      <c r="X25">
        <f>HYPERLINK("https://klasma.github.io/Logging_NYNASHAMN/tillsyn/A 31142-2023.docx", "A 31142-2023")</f>
        <v/>
      </c>
      <c r="Y25">
        <f>HYPERLINK("https://klasma.github.io/Logging_NYNASHAMN/tillsynsmail/A 31142-2023.docx", "A 31142-2023")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45190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31828-2023.xlsx", "A 31828-2023")</f>
        <v/>
      </c>
      <c r="T26">
        <f>HYPERLINK("https://klasma.github.io/Logging_NYNASHAMN/kartor/A 31828-2023.png", "A 31828-2023")</f>
        <v/>
      </c>
      <c r="V26">
        <f>HYPERLINK("https://klasma.github.io/Logging_NYNASHAMN/klagomål/A 31828-2023.docx", "A 31828-2023")</f>
        <v/>
      </c>
      <c r="W26">
        <f>HYPERLINK("https://klasma.github.io/Logging_NYNASHAMN/klagomålsmail/A 31828-2023.docx", "A 31828-2023")</f>
        <v/>
      </c>
      <c r="X26">
        <f>HYPERLINK("https://klasma.github.io/Logging_NYNASHAMN/tillsyn/A 31828-2023.docx", "A 31828-2023")</f>
        <v/>
      </c>
      <c r="Y26">
        <f>HYPERLINK("https://klasma.github.io/Logging_NYNASHAMN/tillsynsmail/A 31828-2023.docx", "A 31828-2023")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45190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33528-2023.xlsx", "A 33528-2023")</f>
        <v/>
      </c>
      <c r="T27">
        <f>HYPERLINK("https://klasma.github.io/Logging_NYNASHAMN/kartor/A 33528-2023.png", "A 33528-2023")</f>
        <v/>
      </c>
      <c r="V27">
        <f>HYPERLINK("https://klasma.github.io/Logging_NYNASHAMN/klagomål/A 33528-2023.docx", "A 33528-2023")</f>
        <v/>
      </c>
      <c r="W27">
        <f>HYPERLINK("https://klasma.github.io/Logging_NYNASHAMN/klagomålsmail/A 33528-2023.docx", "A 33528-2023")</f>
        <v/>
      </c>
      <c r="X27">
        <f>HYPERLINK("https://klasma.github.io/Logging_NYNASHAMN/tillsyn/A 33528-2023.docx", "A 33528-2023")</f>
        <v/>
      </c>
      <c r="Y27">
        <f>HYPERLINK("https://klasma.github.io/Logging_NYNASHAMN/tillsynsmail/A 33528-2023.docx", "A 33528-2023")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45190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45190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45190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45190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45190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45190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45190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45190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45190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45190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45190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45190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45190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45190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45190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45190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45190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45190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45190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45190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45190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45190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45190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45190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45190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45190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45190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45190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45190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45190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45190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45190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45190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45190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45190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45190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45190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45190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45190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45190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45190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45190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45190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45190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45190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45190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45190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45190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45190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45190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45190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45190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45190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45190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45190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45190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45190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45190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45190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45190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45190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45190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45190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45190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45190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45190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45190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45190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45190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45190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45190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45190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45190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45190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45190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45190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45190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45190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45190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45190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45190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45190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45190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45190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45190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45190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45190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45190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45190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45190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45190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45190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45190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45190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45190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45190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45190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45190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45190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45190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45190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45190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45190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45190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45190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45190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45190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45190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45190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45190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45190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45190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45190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45190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45190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45190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45190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45190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45190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45190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45190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45190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45190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45190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45190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45190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45190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>
      <c r="A155" t="inlineStr">
        <is>
          <t>A 36056-2023</t>
        </is>
      </c>
      <c r="B155" s="1" t="n">
        <v>45149</v>
      </c>
      <c r="C155" s="1" t="n">
        <v>45190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2023-09-21T06:48:41Z</dcterms:created>
  <dcterms:modified xmlns:dcterms="http://purl.org/dc/terms/" xmlns:xsi="http://www.w3.org/2001/XMLSchema-instance" xsi:type="dcterms:W3CDTF">2023-09-21T06:48:42Z</dcterms:modified>
</cp:coreProperties>
</file>