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20300-2019</t>
        </is>
      </c>
      <c r="B2" s="1" t="n">
        <v>43570</v>
      </c>
      <c r="C2" s="1" t="n">
        <v>45172</v>
      </c>
      <c r="D2" t="inlineStr">
        <is>
          <t>ÖSTERGÖTLANDS LÄN</t>
        </is>
      </c>
      <c r="E2" t="inlineStr">
        <is>
          <t>ÖDESHÖG</t>
        </is>
      </c>
      <c r="G2" t="n">
        <v>18.2</v>
      </c>
      <c r="H2" t="n">
        <v>1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Skogsbräsma
Strutbräken
Grönvit nattviol</t>
        </is>
      </c>
      <c r="S2">
        <f>HYPERLINK("https://klasma.github.io/Logging_ODESHOG/artfynd/A 20300-2019.xlsx")</f>
        <v/>
      </c>
      <c r="T2">
        <f>HYPERLINK("https://klasma.github.io/Logging_ODESHOG/kartor/A 20300-2019.png")</f>
        <v/>
      </c>
      <c r="V2">
        <f>HYPERLINK("https://klasma.github.io/Logging_ODESHOG/klagomål/A 20300-2019.docx")</f>
        <v/>
      </c>
      <c r="W2">
        <f>HYPERLINK("https://klasma.github.io/Logging_ODESHOG/klagomålsmail/A 20300-2019.docx")</f>
        <v/>
      </c>
      <c r="X2">
        <f>HYPERLINK("https://klasma.github.io/Logging_ODESHOG/tillsyn/A 20300-2019.docx")</f>
        <v/>
      </c>
      <c r="Y2">
        <f>HYPERLINK("https://klasma.github.io/Logging_ODESHOG/tillsynsmail/A 20300-2019.docx")</f>
        <v/>
      </c>
    </row>
    <row r="3" ht="15" customHeight="1">
      <c r="A3" t="inlineStr">
        <is>
          <t>A 33435-2020</t>
        </is>
      </c>
      <c r="B3" s="1" t="n">
        <v>44022</v>
      </c>
      <c r="C3" s="1" t="n">
        <v>45172</v>
      </c>
      <c r="D3" t="inlineStr">
        <is>
          <t>ÖSTERGÖTLANDS LÄN</t>
        </is>
      </c>
      <c r="E3" t="inlineStr">
        <is>
          <t>ÖDESHÖG</t>
        </is>
      </c>
      <c r="G3" t="n">
        <v>1.6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Slåtterfibbla
Svart trolldruva</t>
        </is>
      </c>
      <c r="S3">
        <f>HYPERLINK("https://klasma.github.io/Logging_ODESHOG/artfynd/A 33435-2020.xlsx")</f>
        <v/>
      </c>
      <c r="T3">
        <f>HYPERLINK("https://klasma.github.io/Logging_ODESHOG/kartor/A 33435-2020.png")</f>
        <v/>
      </c>
      <c r="V3">
        <f>HYPERLINK("https://klasma.github.io/Logging_ODESHOG/klagomål/A 33435-2020.docx")</f>
        <v/>
      </c>
      <c r="W3">
        <f>HYPERLINK("https://klasma.github.io/Logging_ODESHOG/klagomålsmail/A 33435-2020.docx")</f>
        <v/>
      </c>
      <c r="X3">
        <f>HYPERLINK("https://klasma.github.io/Logging_ODESHOG/tillsyn/A 33435-2020.docx")</f>
        <v/>
      </c>
      <c r="Y3">
        <f>HYPERLINK("https://klasma.github.io/Logging_ODESHOG/tillsynsmail/A 33435-2020.docx")</f>
        <v/>
      </c>
    </row>
    <row r="4" ht="15" customHeight="1">
      <c r="A4" t="inlineStr">
        <is>
          <t>A 40493-2021</t>
        </is>
      </c>
      <c r="B4" s="1" t="n">
        <v>44420</v>
      </c>
      <c r="C4" s="1" t="n">
        <v>45172</v>
      </c>
      <c r="D4" t="inlineStr">
        <is>
          <t>ÖSTERGÖTLANDS LÄN</t>
        </is>
      </c>
      <c r="E4" t="inlineStr">
        <is>
          <t>ÖDESHÖG</t>
        </is>
      </c>
      <c r="G4" t="n">
        <v>0.7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Knärot
Revlummer</t>
        </is>
      </c>
      <c r="S4">
        <f>HYPERLINK("https://klasma.github.io/Logging_ODESHOG/artfynd/A 40493-2021.xlsx")</f>
        <v/>
      </c>
      <c r="T4">
        <f>HYPERLINK("https://klasma.github.io/Logging_ODESHOG/kartor/A 40493-2021.png")</f>
        <v/>
      </c>
      <c r="U4">
        <f>HYPERLINK("https://klasma.github.io/Logging_ODESHOG/knärot/A 40493-2021.png")</f>
        <v/>
      </c>
      <c r="V4">
        <f>HYPERLINK("https://klasma.github.io/Logging_ODESHOG/klagomål/A 40493-2021.docx")</f>
        <v/>
      </c>
      <c r="W4">
        <f>HYPERLINK("https://klasma.github.io/Logging_ODESHOG/klagomålsmail/A 40493-2021.docx")</f>
        <v/>
      </c>
      <c r="X4">
        <f>HYPERLINK("https://klasma.github.io/Logging_ODESHOG/tillsyn/A 40493-2021.docx")</f>
        <v/>
      </c>
      <c r="Y4">
        <f>HYPERLINK("https://klasma.github.io/Logging_ODESHOG/tillsynsmail/A 40493-2021.docx")</f>
        <v/>
      </c>
    </row>
    <row r="5" ht="15" customHeight="1">
      <c r="A5" t="inlineStr">
        <is>
          <t>A 45681-2018</t>
        </is>
      </c>
      <c r="B5" s="1" t="n">
        <v>43363</v>
      </c>
      <c r="C5" s="1" t="n">
        <v>45172</v>
      </c>
      <c r="D5" t="inlineStr">
        <is>
          <t>ÖSTERGÖTLANDS LÄN</t>
        </is>
      </c>
      <c r="E5" t="inlineStr">
        <is>
          <t>ÖDESHÖG</t>
        </is>
      </c>
      <c r="G5" t="n">
        <v>7.3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Blåsippa</t>
        </is>
      </c>
      <c r="S5">
        <f>HYPERLINK("https://klasma.github.io/Logging_ODESHOG/artfynd/A 45681-2018.xlsx")</f>
        <v/>
      </c>
      <c r="T5">
        <f>HYPERLINK("https://klasma.github.io/Logging_ODESHOG/kartor/A 45681-2018.png")</f>
        <v/>
      </c>
      <c r="V5">
        <f>HYPERLINK("https://klasma.github.io/Logging_ODESHOG/klagomål/A 45681-2018.docx")</f>
        <v/>
      </c>
      <c r="W5">
        <f>HYPERLINK("https://klasma.github.io/Logging_ODESHOG/klagomålsmail/A 45681-2018.docx")</f>
        <v/>
      </c>
      <c r="X5">
        <f>HYPERLINK("https://klasma.github.io/Logging_ODESHOG/tillsyn/A 45681-2018.docx")</f>
        <v/>
      </c>
      <c r="Y5">
        <f>HYPERLINK("https://klasma.github.io/Logging_ODESHOG/tillsynsmail/A 45681-2018.docx")</f>
        <v/>
      </c>
    </row>
    <row r="6" ht="15" customHeight="1">
      <c r="A6" t="inlineStr">
        <is>
          <t>A 25868-2021</t>
        </is>
      </c>
      <c r="B6" s="1" t="n">
        <v>44344</v>
      </c>
      <c r="C6" s="1" t="n">
        <v>45172</v>
      </c>
      <c r="D6" t="inlineStr">
        <is>
          <t>ÖSTERGÖTLANDS LÄN</t>
        </is>
      </c>
      <c r="E6" t="inlineStr">
        <is>
          <t>ÖDESHÖG</t>
        </is>
      </c>
      <c r="G6" t="n">
        <v>2.8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HYPERLINK("https://klasma.github.io/Logging_ODESHOG/artfynd/A 25868-2021.xlsx")</f>
        <v/>
      </c>
      <c r="T6">
        <f>HYPERLINK("https://klasma.github.io/Logging_ODESHOG/kartor/A 25868-2021.png")</f>
        <v/>
      </c>
      <c r="V6">
        <f>HYPERLINK("https://klasma.github.io/Logging_ODESHOG/klagomål/A 25868-2021.docx")</f>
        <v/>
      </c>
      <c r="W6">
        <f>HYPERLINK("https://klasma.github.io/Logging_ODESHOG/klagomålsmail/A 25868-2021.docx")</f>
        <v/>
      </c>
      <c r="X6">
        <f>HYPERLINK("https://klasma.github.io/Logging_ODESHOG/tillsyn/A 25868-2021.docx")</f>
        <v/>
      </c>
      <c r="Y6">
        <f>HYPERLINK("https://klasma.github.io/Logging_ODESHOG/tillsynsmail/A 25868-2021.docx")</f>
        <v/>
      </c>
    </row>
    <row r="7" ht="15" customHeight="1">
      <c r="A7" t="inlineStr">
        <is>
          <t>A 15823-2022</t>
        </is>
      </c>
      <c r="B7" s="1" t="n">
        <v>44664</v>
      </c>
      <c r="C7" s="1" t="n">
        <v>45172</v>
      </c>
      <c r="D7" t="inlineStr">
        <is>
          <t>ÖSTERGÖTLANDS LÄN</t>
        </is>
      </c>
      <c r="E7" t="inlineStr">
        <is>
          <t>ÖDESHÖG</t>
        </is>
      </c>
      <c r="F7" t="inlineStr">
        <is>
          <t>Sveaskog</t>
        </is>
      </c>
      <c r="G7" t="n">
        <v>6.5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Hasselmus</t>
        </is>
      </c>
      <c r="S7">
        <f>HYPERLINK("https://klasma.github.io/Logging_ODESHOG/artfynd/A 15823-2022.xlsx")</f>
        <v/>
      </c>
      <c r="T7">
        <f>HYPERLINK("https://klasma.github.io/Logging_ODESHOG/kartor/A 15823-2022.png")</f>
        <v/>
      </c>
      <c r="V7">
        <f>HYPERLINK("https://klasma.github.io/Logging_ODESHOG/klagomål/A 15823-2022.docx")</f>
        <v/>
      </c>
      <c r="W7">
        <f>HYPERLINK("https://klasma.github.io/Logging_ODESHOG/klagomålsmail/A 15823-2022.docx")</f>
        <v/>
      </c>
      <c r="X7">
        <f>HYPERLINK("https://klasma.github.io/Logging_ODESHOG/tillsyn/A 15823-2022.docx")</f>
        <v/>
      </c>
      <c r="Y7">
        <f>HYPERLINK("https://klasma.github.io/Logging_ODESHOG/tillsynsmail/A 15823-2022.docx")</f>
        <v/>
      </c>
    </row>
    <row r="8" ht="15" customHeight="1">
      <c r="A8" t="inlineStr">
        <is>
          <t>A 8255-2023</t>
        </is>
      </c>
      <c r="B8" s="1" t="n">
        <v>44974</v>
      </c>
      <c r="C8" s="1" t="n">
        <v>45172</v>
      </c>
      <c r="D8" t="inlineStr">
        <is>
          <t>ÖSTERGÖTLANDS LÄN</t>
        </is>
      </c>
      <c r="E8" t="inlineStr">
        <is>
          <t>ÖDESHÖG</t>
        </is>
      </c>
      <c r="G8" t="n">
        <v>2.4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Ask</t>
        </is>
      </c>
      <c r="S8">
        <f>HYPERLINK("https://klasma.github.io/Logging_ODESHOG/artfynd/A 8255-2023.xlsx")</f>
        <v/>
      </c>
      <c r="T8">
        <f>HYPERLINK("https://klasma.github.io/Logging_ODESHOG/kartor/A 8255-2023.png")</f>
        <v/>
      </c>
      <c r="V8">
        <f>HYPERLINK("https://klasma.github.io/Logging_ODESHOG/klagomål/A 8255-2023.docx")</f>
        <v/>
      </c>
      <c r="W8">
        <f>HYPERLINK("https://klasma.github.io/Logging_ODESHOG/klagomålsmail/A 8255-2023.docx")</f>
        <v/>
      </c>
      <c r="X8">
        <f>HYPERLINK("https://klasma.github.io/Logging_ODESHOG/tillsyn/A 8255-2023.docx")</f>
        <v/>
      </c>
      <c r="Y8">
        <f>HYPERLINK("https://klasma.github.io/Logging_ODESHOG/tillsynsmail/A 8255-2023.docx")</f>
        <v/>
      </c>
    </row>
    <row r="9" ht="15" customHeight="1">
      <c r="A9" t="inlineStr">
        <is>
          <t>A 16169-2023</t>
        </is>
      </c>
      <c r="B9" s="1" t="n">
        <v>45027</v>
      </c>
      <c r="C9" s="1" t="n">
        <v>45172</v>
      </c>
      <c r="D9" t="inlineStr">
        <is>
          <t>ÖSTERGÖTLANDS LÄN</t>
        </is>
      </c>
      <c r="E9" t="inlineStr">
        <is>
          <t>ÖDESHÖG</t>
        </is>
      </c>
      <c r="F9" t="inlineStr">
        <is>
          <t>Allmännings- och besparingsskogar</t>
        </is>
      </c>
      <c r="G9" t="n">
        <v>11.9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HYPERLINK("https://klasma.github.io/Logging_ODESHOG/artfynd/A 16169-2023.xlsx")</f>
        <v/>
      </c>
      <c r="T9">
        <f>HYPERLINK("https://klasma.github.io/Logging_ODESHOG/kartor/A 16169-2023.png")</f>
        <v/>
      </c>
      <c r="V9">
        <f>HYPERLINK("https://klasma.github.io/Logging_ODESHOG/klagomål/A 16169-2023.docx")</f>
        <v/>
      </c>
      <c r="W9">
        <f>HYPERLINK("https://klasma.github.io/Logging_ODESHOG/klagomålsmail/A 16169-2023.docx")</f>
        <v/>
      </c>
      <c r="X9">
        <f>HYPERLINK("https://klasma.github.io/Logging_ODESHOG/tillsyn/A 16169-2023.docx")</f>
        <v/>
      </c>
      <c r="Y9">
        <f>HYPERLINK("https://klasma.github.io/Logging_ODESHOG/tillsynsmail/A 16169-2023.docx")</f>
        <v/>
      </c>
    </row>
    <row r="10" ht="15" customHeight="1">
      <c r="A10" t="inlineStr">
        <is>
          <t>A 45370-2018</t>
        </is>
      </c>
      <c r="B10" s="1" t="n">
        <v>43363</v>
      </c>
      <c r="C10" s="1" t="n">
        <v>45172</v>
      </c>
      <c r="D10" t="inlineStr">
        <is>
          <t>ÖSTERGÖTLANDS LÄN</t>
        </is>
      </c>
      <c r="E10" t="inlineStr">
        <is>
          <t>ÖDESHÖG</t>
        </is>
      </c>
      <c r="F10" t="inlineStr">
        <is>
          <t>Allmännings- och besparingsskogar</t>
        </is>
      </c>
      <c r="G10" t="n">
        <v>7.1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50201-2018</t>
        </is>
      </c>
      <c r="B11" s="1" t="n">
        <v>43378</v>
      </c>
      <c r="C11" s="1" t="n">
        <v>45172</v>
      </c>
      <c r="D11" t="inlineStr">
        <is>
          <t>ÖSTERGÖTLANDS LÄN</t>
        </is>
      </c>
      <c r="E11" t="inlineStr">
        <is>
          <t>ÖDESHÖG</t>
        </is>
      </c>
      <c r="G11" t="n">
        <v>5.7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50166-2018</t>
        </is>
      </c>
      <c r="B12" s="1" t="n">
        <v>43378</v>
      </c>
      <c r="C12" s="1" t="n">
        <v>45172</v>
      </c>
      <c r="D12" t="inlineStr">
        <is>
          <t>ÖSTERGÖTLANDS LÄN</t>
        </is>
      </c>
      <c r="E12" t="inlineStr">
        <is>
          <t>ÖDESHÖG</t>
        </is>
      </c>
      <c r="G12" t="n">
        <v>2.9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50249-2018</t>
        </is>
      </c>
      <c r="B13" s="1" t="n">
        <v>43378</v>
      </c>
      <c r="C13" s="1" t="n">
        <v>45172</v>
      </c>
      <c r="D13" t="inlineStr">
        <is>
          <t>ÖSTERGÖTLANDS LÄN</t>
        </is>
      </c>
      <c r="E13" t="inlineStr">
        <is>
          <t>ÖDESHÖG</t>
        </is>
      </c>
      <c r="G13" t="n">
        <v>5.1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50542-2018</t>
        </is>
      </c>
      <c r="B14" s="1" t="n">
        <v>43381</v>
      </c>
      <c r="C14" s="1" t="n">
        <v>45172</v>
      </c>
      <c r="D14" t="inlineStr">
        <is>
          <t>ÖSTERGÖTLANDS LÄN</t>
        </is>
      </c>
      <c r="E14" t="inlineStr">
        <is>
          <t>ÖDESHÖG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59182-2018</t>
        </is>
      </c>
      <c r="B15" s="1" t="n">
        <v>43403</v>
      </c>
      <c r="C15" s="1" t="n">
        <v>45172</v>
      </c>
      <c r="D15" t="inlineStr">
        <is>
          <t>ÖSTERGÖTLANDS LÄN</t>
        </is>
      </c>
      <c r="E15" t="inlineStr">
        <is>
          <t>ÖDESHÖG</t>
        </is>
      </c>
      <c r="G15" t="n">
        <v>5.3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59964-2018</t>
        </is>
      </c>
      <c r="B16" s="1" t="n">
        <v>43411</v>
      </c>
      <c r="C16" s="1" t="n">
        <v>45172</v>
      </c>
      <c r="D16" t="inlineStr">
        <is>
          <t>ÖSTERGÖTLANDS LÄN</t>
        </is>
      </c>
      <c r="E16" t="inlineStr">
        <is>
          <t>ÖDESHÖG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59963-2018</t>
        </is>
      </c>
      <c r="B17" s="1" t="n">
        <v>43411</v>
      </c>
      <c r="C17" s="1" t="n">
        <v>45172</v>
      </c>
      <c r="D17" t="inlineStr">
        <is>
          <t>ÖSTERGÖTLANDS LÄN</t>
        </is>
      </c>
      <c r="E17" t="inlineStr">
        <is>
          <t>ÖDESHÖG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60026-2018</t>
        </is>
      </c>
      <c r="B18" s="1" t="n">
        <v>43412</v>
      </c>
      <c r="C18" s="1" t="n">
        <v>45172</v>
      </c>
      <c r="D18" t="inlineStr">
        <is>
          <t>ÖSTERGÖTLANDS LÄN</t>
        </is>
      </c>
      <c r="E18" t="inlineStr">
        <is>
          <t>ÖDESHÖG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60018-2018</t>
        </is>
      </c>
      <c r="B19" s="1" t="n">
        <v>43412</v>
      </c>
      <c r="C19" s="1" t="n">
        <v>45172</v>
      </c>
      <c r="D19" t="inlineStr">
        <is>
          <t>ÖSTERGÖTLANDS LÄN</t>
        </is>
      </c>
      <c r="E19" t="inlineStr">
        <is>
          <t>ÖDESHÖG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62416-2018</t>
        </is>
      </c>
      <c r="B20" s="1" t="n">
        <v>43416</v>
      </c>
      <c r="C20" s="1" t="n">
        <v>45172</v>
      </c>
      <c r="D20" t="inlineStr">
        <is>
          <t>ÖSTERGÖTLANDS LÄN</t>
        </is>
      </c>
      <c r="E20" t="inlineStr">
        <is>
          <t>ÖDESHÖG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62411-2018</t>
        </is>
      </c>
      <c r="B21" s="1" t="n">
        <v>43416</v>
      </c>
      <c r="C21" s="1" t="n">
        <v>45172</v>
      </c>
      <c r="D21" t="inlineStr">
        <is>
          <t>ÖSTERGÖTLANDS LÄN</t>
        </is>
      </c>
      <c r="E21" t="inlineStr">
        <is>
          <t>ÖDESHÖG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63693-2018</t>
        </is>
      </c>
      <c r="B22" s="1" t="n">
        <v>43417</v>
      </c>
      <c r="C22" s="1" t="n">
        <v>45172</v>
      </c>
      <c r="D22" t="inlineStr">
        <is>
          <t>ÖSTERGÖTLANDS LÄN</t>
        </is>
      </c>
      <c r="E22" t="inlineStr">
        <is>
          <t>ÖDESHÖG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68025-2018</t>
        </is>
      </c>
      <c r="B23" s="1" t="n">
        <v>43440</v>
      </c>
      <c r="C23" s="1" t="n">
        <v>45172</v>
      </c>
      <c r="D23" t="inlineStr">
        <is>
          <t>ÖSTERGÖTLANDS LÄN</t>
        </is>
      </c>
      <c r="E23" t="inlineStr">
        <is>
          <t>ÖDESHÖG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69206-2018</t>
        </is>
      </c>
      <c r="B24" s="1" t="n">
        <v>43445</v>
      </c>
      <c r="C24" s="1" t="n">
        <v>45172</v>
      </c>
      <c r="D24" t="inlineStr">
        <is>
          <t>ÖSTERGÖTLANDS LÄN</t>
        </is>
      </c>
      <c r="E24" t="inlineStr">
        <is>
          <t>ÖDESHÖG</t>
        </is>
      </c>
      <c r="F24" t="inlineStr">
        <is>
          <t>Allmännings- och besparingsskogar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69204-2018</t>
        </is>
      </c>
      <c r="B25" s="1" t="n">
        <v>43445</v>
      </c>
      <c r="C25" s="1" t="n">
        <v>45172</v>
      </c>
      <c r="D25" t="inlineStr">
        <is>
          <t>ÖSTERGÖTLANDS LÄN</t>
        </is>
      </c>
      <c r="E25" t="inlineStr">
        <is>
          <t>ÖDESHÖG</t>
        </is>
      </c>
      <c r="F25" t="inlineStr">
        <is>
          <t>Allmännings- och besparingsskogar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274-2019</t>
        </is>
      </c>
      <c r="B26" s="1" t="n">
        <v>43468</v>
      </c>
      <c r="C26" s="1" t="n">
        <v>45172</v>
      </c>
      <c r="D26" t="inlineStr">
        <is>
          <t>ÖSTERGÖTLANDS LÄN</t>
        </is>
      </c>
      <c r="E26" t="inlineStr">
        <is>
          <t>ÖDESHÖG</t>
        </is>
      </c>
      <c r="G26" t="n">
        <v>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580-2019</t>
        </is>
      </c>
      <c r="B27" s="1" t="n">
        <v>43469</v>
      </c>
      <c r="C27" s="1" t="n">
        <v>45172</v>
      </c>
      <c r="D27" t="inlineStr">
        <is>
          <t>ÖSTERGÖTLANDS LÄN</t>
        </is>
      </c>
      <c r="E27" t="inlineStr">
        <is>
          <t>ÖDESHÖG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1120-2019</t>
        </is>
      </c>
      <c r="B28" s="1" t="n">
        <v>43472</v>
      </c>
      <c r="C28" s="1" t="n">
        <v>45172</v>
      </c>
      <c r="D28" t="inlineStr">
        <is>
          <t>ÖSTERGÖTLANDS LÄN</t>
        </is>
      </c>
      <c r="E28" t="inlineStr">
        <is>
          <t>ÖDESHÖG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1531-2019</t>
        </is>
      </c>
      <c r="B29" s="1" t="n">
        <v>43473</v>
      </c>
      <c r="C29" s="1" t="n">
        <v>45172</v>
      </c>
      <c r="D29" t="inlineStr">
        <is>
          <t>ÖSTERGÖTLANDS LÄN</t>
        </is>
      </c>
      <c r="E29" t="inlineStr">
        <is>
          <t>ÖDESHÖG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5158-2019</t>
        </is>
      </c>
      <c r="B30" s="1" t="n">
        <v>43480</v>
      </c>
      <c r="C30" s="1" t="n">
        <v>45172</v>
      </c>
      <c r="D30" t="inlineStr">
        <is>
          <t>ÖSTERGÖTLANDS LÄN</t>
        </is>
      </c>
      <c r="E30" t="inlineStr">
        <is>
          <t>ÖDESHÖG</t>
        </is>
      </c>
      <c r="G30" t="n">
        <v>6.9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5313-2019</t>
        </is>
      </c>
      <c r="B31" s="1" t="n">
        <v>43481</v>
      </c>
      <c r="C31" s="1" t="n">
        <v>45172</v>
      </c>
      <c r="D31" t="inlineStr">
        <is>
          <t>ÖSTERGÖTLANDS LÄN</t>
        </is>
      </c>
      <c r="E31" t="inlineStr">
        <is>
          <t>ÖDESHÖG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4086-2019</t>
        </is>
      </c>
      <c r="B32" s="1" t="n">
        <v>43482</v>
      </c>
      <c r="C32" s="1" t="n">
        <v>45172</v>
      </c>
      <c r="D32" t="inlineStr">
        <is>
          <t>ÖSTERGÖTLANDS LÄN</t>
        </is>
      </c>
      <c r="E32" t="inlineStr">
        <is>
          <t>ÖDESHÖG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7936-2019</t>
        </is>
      </c>
      <c r="B33" s="1" t="n">
        <v>43501</v>
      </c>
      <c r="C33" s="1" t="n">
        <v>45172</v>
      </c>
      <c r="D33" t="inlineStr">
        <is>
          <t>ÖSTERGÖTLANDS LÄN</t>
        </is>
      </c>
      <c r="E33" t="inlineStr">
        <is>
          <t>ÖDESHÖG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9277-2019</t>
        </is>
      </c>
      <c r="B34" s="1" t="n">
        <v>43507</v>
      </c>
      <c r="C34" s="1" t="n">
        <v>45172</v>
      </c>
      <c r="D34" t="inlineStr">
        <is>
          <t>ÖSTERGÖTLANDS LÄN</t>
        </is>
      </c>
      <c r="E34" t="inlineStr">
        <is>
          <t>ÖDESHÖG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12673-2019</t>
        </is>
      </c>
      <c r="B35" s="1" t="n">
        <v>43524</v>
      </c>
      <c r="C35" s="1" t="n">
        <v>45172</v>
      </c>
      <c r="D35" t="inlineStr">
        <is>
          <t>ÖSTERGÖTLANDS LÄN</t>
        </is>
      </c>
      <c r="E35" t="inlineStr">
        <is>
          <t>ÖDESHÖG</t>
        </is>
      </c>
      <c r="G35" t="n">
        <v>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12771-2019</t>
        </is>
      </c>
      <c r="B36" s="1" t="n">
        <v>43525</v>
      </c>
      <c r="C36" s="1" t="n">
        <v>45172</v>
      </c>
      <c r="D36" t="inlineStr">
        <is>
          <t>ÖSTERGÖTLANDS LÄN</t>
        </is>
      </c>
      <c r="E36" t="inlineStr">
        <is>
          <t>ÖDESHÖG</t>
        </is>
      </c>
      <c r="G36" t="n">
        <v>7.2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13290-2019</t>
        </is>
      </c>
      <c r="B37" s="1" t="n">
        <v>43529</v>
      </c>
      <c r="C37" s="1" t="n">
        <v>45172</v>
      </c>
      <c r="D37" t="inlineStr">
        <is>
          <t>ÖSTERGÖTLANDS LÄN</t>
        </is>
      </c>
      <c r="E37" t="inlineStr">
        <is>
          <t>ÖDESHÖG</t>
        </is>
      </c>
      <c r="G37" t="n">
        <v>5.8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15101-2019</t>
        </is>
      </c>
      <c r="B38" s="1" t="n">
        <v>43539</v>
      </c>
      <c r="C38" s="1" t="n">
        <v>45172</v>
      </c>
      <c r="D38" t="inlineStr">
        <is>
          <t>ÖSTERGÖTLANDS LÄN</t>
        </is>
      </c>
      <c r="E38" t="inlineStr">
        <is>
          <t>ÖDESHÖG</t>
        </is>
      </c>
      <c r="G38" t="n">
        <v>5.3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15845-2019</t>
        </is>
      </c>
      <c r="B39" s="1" t="n">
        <v>43543</v>
      </c>
      <c r="C39" s="1" t="n">
        <v>45172</v>
      </c>
      <c r="D39" t="inlineStr">
        <is>
          <t>ÖSTERGÖTLANDS LÄN</t>
        </is>
      </c>
      <c r="E39" t="inlineStr">
        <is>
          <t>ÖDESHÖG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17127-2019</t>
        </is>
      </c>
      <c r="B40" s="1" t="n">
        <v>43551</v>
      </c>
      <c r="C40" s="1" t="n">
        <v>45172</v>
      </c>
      <c r="D40" t="inlineStr">
        <is>
          <t>ÖSTERGÖTLANDS LÄN</t>
        </is>
      </c>
      <c r="E40" t="inlineStr">
        <is>
          <t>ÖDESHÖG</t>
        </is>
      </c>
      <c r="G40" t="n">
        <v>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17193-2019</t>
        </is>
      </c>
      <c r="B41" s="1" t="n">
        <v>43552</v>
      </c>
      <c r="C41" s="1" t="n">
        <v>45172</v>
      </c>
      <c r="D41" t="inlineStr">
        <is>
          <t>ÖSTERGÖTLANDS LÄN</t>
        </is>
      </c>
      <c r="E41" t="inlineStr">
        <is>
          <t>ÖDESHÖG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18597-2019</t>
        </is>
      </c>
      <c r="B42" s="1" t="n">
        <v>43560</v>
      </c>
      <c r="C42" s="1" t="n">
        <v>45172</v>
      </c>
      <c r="D42" t="inlineStr">
        <is>
          <t>ÖSTERGÖTLANDS LÄN</t>
        </is>
      </c>
      <c r="E42" t="inlineStr">
        <is>
          <t>ÖDESHÖG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18779-2019</t>
        </is>
      </c>
      <c r="B43" s="1" t="n">
        <v>43561</v>
      </c>
      <c r="C43" s="1" t="n">
        <v>45172</v>
      </c>
      <c r="D43" t="inlineStr">
        <is>
          <t>ÖSTERGÖTLANDS LÄN</t>
        </is>
      </c>
      <c r="E43" t="inlineStr">
        <is>
          <t>ÖDESHÖG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18780-2019</t>
        </is>
      </c>
      <c r="B44" s="1" t="n">
        <v>43561</v>
      </c>
      <c r="C44" s="1" t="n">
        <v>45172</v>
      </c>
      <c r="D44" t="inlineStr">
        <is>
          <t>ÖSTERGÖTLANDS LÄN</t>
        </is>
      </c>
      <c r="E44" t="inlineStr">
        <is>
          <t>ÖDESHÖG</t>
        </is>
      </c>
      <c r="G44" t="n">
        <v>0.1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22831-2019</t>
        </is>
      </c>
      <c r="B45" s="1" t="n">
        <v>43591</v>
      </c>
      <c r="C45" s="1" t="n">
        <v>45172</v>
      </c>
      <c r="D45" t="inlineStr">
        <is>
          <t>ÖSTERGÖTLANDS LÄN</t>
        </is>
      </c>
      <c r="E45" t="inlineStr">
        <is>
          <t>ÖDESHÖG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23765-2019</t>
        </is>
      </c>
      <c r="B46" s="1" t="n">
        <v>43594</v>
      </c>
      <c r="C46" s="1" t="n">
        <v>45172</v>
      </c>
      <c r="D46" t="inlineStr">
        <is>
          <t>ÖSTERGÖTLANDS LÄN</t>
        </is>
      </c>
      <c r="E46" t="inlineStr">
        <is>
          <t>ÖDESHÖG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23761-2019</t>
        </is>
      </c>
      <c r="B47" s="1" t="n">
        <v>43594</v>
      </c>
      <c r="C47" s="1" t="n">
        <v>45172</v>
      </c>
      <c r="D47" t="inlineStr">
        <is>
          <t>ÖSTERGÖTLANDS LÄN</t>
        </is>
      </c>
      <c r="E47" t="inlineStr">
        <is>
          <t>ÖDESHÖG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24680-2019</t>
        </is>
      </c>
      <c r="B48" s="1" t="n">
        <v>43601</v>
      </c>
      <c r="C48" s="1" t="n">
        <v>45172</v>
      </c>
      <c r="D48" t="inlineStr">
        <is>
          <t>ÖSTERGÖTLANDS LÄN</t>
        </is>
      </c>
      <c r="E48" t="inlineStr">
        <is>
          <t>ÖDESHÖG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24718-2019</t>
        </is>
      </c>
      <c r="B49" s="1" t="n">
        <v>43601</v>
      </c>
      <c r="C49" s="1" t="n">
        <v>45172</v>
      </c>
      <c r="D49" t="inlineStr">
        <is>
          <t>ÖSTERGÖTLANDS LÄN</t>
        </is>
      </c>
      <c r="E49" t="inlineStr">
        <is>
          <t>ÖDESHÖG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25639-2019</t>
        </is>
      </c>
      <c r="B50" s="1" t="n">
        <v>43607</v>
      </c>
      <c r="C50" s="1" t="n">
        <v>45172</v>
      </c>
      <c r="D50" t="inlineStr">
        <is>
          <t>ÖSTERGÖTLANDS LÄN</t>
        </is>
      </c>
      <c r="E50" t="inlineStr">
        <is>
          <t>ÖDESHÖG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28120-2019</t>
        </is>
      </c>
      <c r="B51" s="1" t="n">
        <v>43621</v>
      </c>
      <c r="C51" s="1" t="n">
        <v>45172</v>
      </c>
      <c r="D51" t="inlineStr">
        <is>
          <t>ÖSTERGÖTLANDS LÄN</t>
        </is>
      </c>
      <c r="E51" t="inlineStr">
        <is>
          <t>ÖDESHÖG</t>
        </is>
      </c>
      <c r="G51" t="n">
        <v>7.6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28117-2019</t>
        </is>
      </c>
      <c r="B52" s="1" t="n">
        <v>43621</v>
      </c>
      <c r="C52" s="1" t="n">
        <v>45172</v>
      </c>
      <c r="D52" t="inlineStr">
        <is>
          <t>ÖSTERGÖTLANDS LÄN</t>
        </is>
      </c>
      <c r="E52" t="inlineStr">
        <is>
          <t>ÖDESHÖG</t>
        </is>
      </c>
      <c r="G52" t="n">
        <v>8.9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29735-2019</t>
        </is>
      </c>
      <c r="B53" s="1" t="n">
        <v>43630</v>
      </c>
      <c r="C53" s="1" t="n">
        <v>45172</v>
      </c>
      <c r="D53" t="inlineStr">
        <is>
          <t>ÖSTERGÖTLANDS LÄN</t>
        </is>
      </c>
      <c r="E53" t="inlineStr">
        <is>
          <t>ÖDESHÖG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29734-2019</t>
        </is>
      </c>
      <c r="B54" s="1" t="n">
        <v>43630</v>
      </c>
      <c r="C54" s="1" t="n">
        <v>45172</v>
      </c>
      <c r="D54" t="inlineStr">
        <is>
          <t>ÖSTERGÖTLANDS LÄN</t>
        </is>
      </c>
      <c r="E54" t="inlineStr">
        <is>
          <t>ÖDESHÖG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30572-2019</t>
        </is>
      </c>
      <c r="B55" s="1" t="n">
        <v>43635</v>
      </c>
      <c r="C55" s="1" t="n">
        <v>45172</v>
      </c>
      <c r="D55" t="inlineStr">
        <is>
          <t>ÖSTERGÖTLANDS LÄN</t>
        </is>
      </c>
      <c r="E55" t="inlineStr">
        <is>
          <t>ÖDESHÖG</t>
        </is>
      </c>
      <c r="F55" t="inlineStr">
        <is>
          <t>Allmännings- och besparingsskogar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30553-2019</t>
        </is>
      </c>
      <c r="B56" s="1" t="n">
        <v>43635</v>
      </c>
      <c r="C56" s="1" t="n">
        <v>45172</v>
      </c>
      <c r="D56" t="inlineStr">
        <is>
          <t>ÖSTERGÖTLANDS LÄN</t>
        </is>
      </c>
      <c r="E56" t="inlineStr">
        <is>
          <t>ÖDESHÖG</t>
        </is>
      </c>
      <c r="F56" t="inlineStr">
        <is>
          <t>Allmännings- och besparingsskogar</t>
        </is>
      </c>
      <c r="G56" t="n">
        <v>8.6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30785-2019</t>
        </is>
      </c>
      <c r="B57" s="1" t="n">
        <v>43636</v>
      </c>
      <c r="C57" s="1" t="n">
        <v>45172</v>
      </c>
      <c r="D57" t="inlineStr">
        <is>
          <t>ÖSTERGÖTLANDS LÄN</t>
        </is>
      </c>
      <c r="E57" t="inlineStr">
        <is>
          <t>ÖDESHÖG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38901-2019</t>
        </is>
      </c>
      <c r="B58" s="1" t="n">
        <v>43689</v>
      </c>
      <c r="C58" s="1" t="n">
        <v>45172</v>
      </c>
      <c r="D58" t="inlineStr">
        <is>
          <t>ÖSTERGÖTLANDS LÄN</t>
        </is>
      </c>
      <c r="E58" t="inlineStr">
        <is>
          <t>ÖDESHÖG</t>
        </is>
      </c>
      <c r="F58" t="inlineStr">
        <is>
          <t>Allmännings- och besparingsskogar</t>
        </is>
      </c>
      <c r="G58" t="n">
        <v>7.6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40608-2019</t>
        </is>
      </c>
      <c r="B59" s="1" t="n">
        <v>43696</v>
      </c>
      <c r="C59" s="1" t="n">
        <v>45172</v>
      </c>
      <c r="D59" t="inlineStr">
        <is>
          <t>ÖSTERGÖTLANDS LÄN</t>
        </is>
      </c>
      <c r="E59" t="inlineStr">
        <is>
          <t>ÖDESHÖG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42593-2019</t>
        </is>
      </c>
      <c r="B60" s="1" t="n">
        <v>43699</v>
      </c>
      <c r="C60" s="1" t="n">
        <v>45172</v>
      </c>
      <c r="D60" t="inlineStr">
        <is>
          <t>ÖSTERGÖTLANDS LÄN</t>
        </is>
      </c>
      <c r="E60" t="inlineStr">
        <is>
          <t>ÖDESHÖG</t>
        </is>
      </c>
      <c r="G60" t="n">
        <v>17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45152-2019</t>
        </is>
      </c>
      <c r="B61" s="1" t="n">
        <v>43699</v>
      </c>
      <c r="C61" s="1" t="n">
        <v>45172</v>
      </c>
      <c r="D61" t="inlineStr">
        <is>
          <t>ÖSTERGÖTLANDS LÄN</t>
        </is>
      </c>
      <c r="E61" t="inlineStr">
        <is>
          <t>ÖDESHÖG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41938-2019</t>
        </is>
      </c>
      <c r="B62" s="1" t="n">
        <v>43700</v>
      </c>
      <c r="C62" s="1" t="n">
        <v>45172</v>
      </c>
      <c r="D62" t="inlineStr">
        <is>
          <t>ÖSTERGÖTLANDS LÄN</t>
        </is>
      </c>
      <c r="E62" t="inlineStr">
        <is>
          <t>ÖDESHÖG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41932-2019</t>
        </is>
      </c>
      <c r="B63" s="1" t="n">
        <v>43700</v>
      </c>
      <c r="C63" s="1" t="n">
        <v>45172</v>
      </c>
      <c r="D63" t="inlineStr">
        <is>
          <t>ÖSTERGÖTLANDS LÄN</t>
        </is>
      </c>
      <c r="E63" t="inlineStr">
        <is>
          <t>ÖDESHÖG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43641-2019</t>
        </is>
      </c>
      <c r="B64" s="1" t="n">
        <v>43707</v>
      </c>
      <c r="C64" s="1" t="n">
        <v>45172</v>
      </c>
      <c r="D64" t="inlineStr">
        <is>
          <t>ÖSTERGÖTLANDS LÄN</t>
        </is>
      </c>
      <c r="E64" t="inlineStr">
        <is>
          <t>ÖDESHÖG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44445-2019</t>
        </is>
      </c>
      <c r="B65" s="1" t="n">
        <v>43711</v>
      </c>
      <c r="C65" s="1" t="n">
        <v>45172</v>
      </c>
      <c r="D65" t="inlineStr">
        <is>
          <t>ÖSTERGÖTLANDS LÄN</t>
        </is>
      </c>
      <c r="E65" t="inlineStr">
        <is>
          <t>ÖDESHÖG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44562-2019</t>
        </is>
      </c>
      <c r="B66" s="1" t="n">
        <v>43711</v>
      </c>
      <c r="C66" s="1" t="n">
        <v>45172</v>
      </c>
      <c r="D66" t="inlineStr">
        <is>
          <t>ÖSTERGÖTLANDS LÄN</t>
        </is>
      </c>
      <c r="E66" t="inlineStr">
        <is>
          <t>ÖDESHÖG</t>
        </is>
      </c>
      <c r="G66" t="n">
        <v>6.7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48666-2019</t>
        </is>
      </c>
      <c r="B67" s="1" t="n">
        <v>43728</v>
      </c>
      <c r="C67" s="1" t="n">
        <v>45172</v>
      </c>
      <c r="D67" t="inlineStr">
        <is>
          <t>ÖSTERGÖTLANDS LÄN</t>
        </is>
      </c>
      <c r="E67" t="inlineStr">
        <is>
          <t>ÖDESHÖG</t>
        </is>
      </c>
      <c r="F67" t="inlineStr">
        <is>
          <t>Allmännings- och besparingsskogar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48669-2019</t>
        </is>
      </c>
      <c r="B68" s="1" t="n">
        <v>43728</v>
      </c>
      <c r="C68" s="1" t="n">
        <v>45172</v>
      </c>
      <c r="D68" t="inlineStr">
        <is>
          <t>ÖSTERGÖTLANDS LÄN</t>
        </is>
      </c>
      <c r="E68" t="inlineStr">
        <is>
          <t>ÖDESHÖG</t>
        </is>
      </c>
      <c r="F68" t="inlineStr">
        <is>
          <t>Allmännings- och besparingsskogar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49508-2019</t>
        </is>
      </c>
      <c r="B69" s="1" t="n">
        <v>43732</v>
      </c>
      <c r="C69" s="1" t="n">
        <v>45172</v>
      </c>
      <c r="D69" t="inlineStr">
        <is>
          <t>ÖSTERGÖTLANDS LÄN</t>
        </is>
      </c>
      <c r="E69" t="inlineStr">
        <is>
          <t>ÖDESHÖG</t>
        </is>
      </c>
      <c r="F69" t="inlineStr">
        <is>
          <t>Allmännings- och besparingsskogar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49480-2019</t>
        </is>
      </c>
      <c r="B70" s="1" t="n">
        <v>43732</v>
      </c>
      <c r="C70" s="1" t="n">
        <v>45172</v>
      </c>
      <c r="D70" t="inlineStr">
        <is>
          <t>ÖSTERGÖTLANDS LÄN</t>
        </is>
      </c>
      <c r="E70" t="inlineStr">
        <is>
          <t>ÖDESHÖG</t>
        </is>
      </c>
      <c r="F70" t="inlineStr">
        <is>
          <t>Allmännings- och besparingsskogar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49505-2019</t>
        </is>
      </c>
      <c r="B71" s="1" t="n">
        <v>43732</v>
      </c>
      <c r="C71" s="1" t="n">
        <v>45172</v>
      </c>
      <c r="D71" t="inlineStr">
        <is>
          <t>ÖSTERGÖTLANDS LÄN</t>
        </is>
      </c>
      <c r="E71" t="inlineStr">
        <is>
          <t>ÖDESHÖG</t>
        </is>
      </c>
      <c r="F71" t="inlineStr">
        <is>
          <t>Allmännings- och besparingsskogar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49532-2019</t>
        </is>
      </c>
      <c r="B72" s="1" t="n">
        <v>43732</v>
      </c>
      <c r="C72" s="1" t="n">
        <v>45172</v>
      </c>
      <c r="D72" t="inlineStr">
        <is>
          <t>ÖSTERGÖTLANDS LÄN</t>
        </is>
      </c>
      <c r="E72" t="inlineStr">
        <is>
          <t>ÖDESHÖG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52150-2019</t>
        </is>
      </c>
      <c r="B73" s="1" t="n">
        <v>43742</v>
      </c>
      <c r="C73" s="1" t="n">
        <v>45172</v>
      </c>
      <c r="D73" t="inlineStr">
        <is>
          <t>ÖSTERGÖTLANDS LÄN</t>
        </is>
      </c>
      <c r="E73" t="inlineStr">
        <is>
          <t>ÖDESHÖG</t>
        </is>
      </c>
      <c r="G73" t="n">
        <v>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53090-2019</t>
        </is>
      </c>
      <c r="B74" s="1" t="n">
        <v>43747</v>
      </c>
      <c r="C74" s="1" t="n">
        <v>45172</v>
      </c>
      <c r="D74" t="inlineStr">
        <is>
          <t>ÖSTERGÖTLANDS LÄN</t>
        </is>
      </c>
      <c r="E74" t="inlineStr">
        <is>
          <t>ÖDESHÖG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56279-2019</t>
        </is>
      </c>
      <c r="B75" s="1" t="n">
        <v>43762</v>
      </c>
      <c r="C75" s="1" t="n">
        <v>45172</v>
      </c>
      <c r="D75" t="inlineStr">
        <is>
          <t>ÖSTERGÖTLANDS LÄN</t>
        </is>
      </c>
      <c r="E75" t="inlineStr">
        <is>
          <t>ÖDESHÖG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60279-2019</t>
        </is>
      </c>
      <c r="B76" s="1" t="n">
        <v>43780</v>
      </c>
      <c r="C76" s="1" t="n">
        <v>45172</v>
      </c>
      <c r="D76" t="inlineStr">
        <is>
          <t>ÖSTERGÖTLANDS LÄN</t>
        </is>
      </c>
      <c r="E76" t="inlineStr">
        <is>
          <t>ÖDESHÖG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61406-2019</t>
        </is>
      </c>
      <c r="B77" s="1" t="n">
        <v>43783</v>
      </c>
      <c r="C77" s="1" t="n">
        <v>45172</v>
      </c>
      <c r="D77" t="inlineStr">
        <is>
          <t>ÖSTERGÖTLANDS LÄN</t>
        </is>
      </c>
      <c r="E77" t="inlineStr">
        <is>
          <t>ÖDESHÖG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61422-2019</t>
        </is>
      </c>
      <c r="B78" s="1" t="n">
        <v>43783</v>
      </c>
      <c r="C78" s="1" t="n">
        <v>45172</v>
      </c>
      <c r="D78" t="inlineStr">
        <is>
          <t>ÖSTERGÖTLANDS LÄN</t>
        </is>
      </c>
      <c r="E78" t="inlineStr">
        <is>
          <t>ÖDESHÖG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63017-2019</t>
        </is>
      </c>
      <c r="B79" s="1" t="n">
        <v>43791</v>
      </c>
      <c r="C79" s="1" t="n">
        <v>45172</v>
      </c>
      <c r="D79" t="inlineStr">
        <is>
          <t>ÖSTERGÖTLANDS LÄN</t>
        </is>
      </c>
      <c r="E79" t="inlineStr">
        <is>
          <t>ÖDESHÖG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64447-2019</t>
        </is>
      </c>
      <c r="B80" s="1" t="n">
        <v>43797</v>
      </c>
      <c r="C80" s="1" t="n">
        <v>45172</v>
      </c>
      <c r="D80" t="inlineStr">
        <is>
          <t>ÖSTERGÖTLANDS LÄN</t>
        </is>
      </c>
      <c r="E80" t="inlineStr">
        <is>
          <t>ÖDESHÖG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68926-2019</t>
        </is>
      </c>
      <c r="B81" s="1" t="n">
        <v>43822</v>
      </c>
      <c r="C81" s="1" t="n">
        <v>45172</v>
      </c>
      <c r="D81" t="inlineStr">
        <is>
          <t>ÖSTERGÖTLANDS LÄN</t>
        </is>
      </c>
      <c r="E81" t="inlineStr">
        <is>
          <t>ÖDESHÖG</t>
        </is>
      </c>
      <c r="G81" t="n">
        <v>10.3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69112-2019</t>
        </is>
      </c>
      <c r="B82" s="1" t="n">
        <v>43826</v>
      </c>
      <c r="C82" s="1" t="n">
        <v>45172</v>
      </c>
      <c r="D82" t="inlineStr">
        <is>
          <t>ÖSTERGÖTLANDS LÄN</t>
        </is>
      </c>
      <c r="E82" t="inlineStr">
        <is>
          <t>ÖDESHÖG</t>
        </is>
      </c>
      <c r="G82" t="n">
        <v>21.6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1499-2020</t>
        </is>
      </c>
      <c r="B83" s="1" t="n">
        <v>43843</v>
      </c>
      <c r="C83" s="1" t="n">
        <v>45172</v>
      </c>
      <c r="D83" t="inlineStr">
        <is>
          <t>ÖSTERGÖTLANDS LÄN</t>
        </is>
      </c>
      <c r="E83" t="inlineStr">
        <is>
          <t>ÖDESHÖG</t>
        </is>
      </c>
      <c r="F83" t="inlineStr">
        <is>
          <t>Allmännings- och besparingsskogar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3946-2020</t>
        </is>
      </c>
      <c r="B84" s="1" t="n">
        <v>43854</v>
      </c>
      <c r="C84" s="1" t="n">
        <v>45172</v>
      </c>
      <c r="D84" t="inlineStr">
        <is>
          <t>ÖSTERGÖTLANDS LÄN</t>
        </is>
      </c>
      <c r="E84" t="inlineStr">
        <is>
          <t>ÖDESHÖG</t>
        </is>
      </c>
      <c r="F84" t="inlineStr">
        <is>
          <t>Allmännings- och besparingsskogar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4720-2020</t>
        </is>
      </c>
      <c r="B85" s="1" t="n">
        <v>43858</v>
      </c>
      <c r="C85" s="1" t="n">
        <v>45172</v>
      </c>
      <c r="D85" t="inlineStr">
        <is>
          <t>ÖSTERGÖTLANDS LÄN</t>
        </is>
      </c>
      <c r="E85" t="inlineStr">
        <is>
          <t>ÖDESHÖG</t>
        </is>
      </c>
      <c r="F85" t="inlineStr">
        <is>
          <t>Allmännings- och besparingsskogar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4780-2020</t>
        </is>
      </c>
      <c r="B86" s="1" t="n">
        <v>43859</v>
      </c>
      <c r="C86" s="1" t="n">
        <v>45172</v>
      </c>
      <c r="D86" t="inlineStr">
        <is>
          <t>ÖSTERGÖTLANDS LÄN</t>
        </is>
      </c>
      <c r="E86" t="inlineStr">
        <is>
          <t>ÖDESHÖG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6627-2020</t>
        </is>
      </c>
      <c r="B87" s="1" t="n">
        <v>43867</v>
      </c>
      <c r="C87" s="1" t="n">
        <v>45172</v>
      </c>
      <c r="D87" t="inlineStr">
        <is>
          <t>ÖSTERGÖTLANDS LÄN</t>
        </is>
      </c>
      <c r="E87" t="inlineStr">
        <is>
          <t>ÖDESHÖG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6624-2020</t>
        </is>
      </c>
      <c r="B88" s="1" t="n">
        <v>43867</v>
      </c>
      <c r="C88" s="1" t="n">
        <v>45172</v>
      </c>
      <c r="D88" t="inlineStr">
        <is>
          <t>ÖSTERGÖTLANDS LÄN</t>
        </is>
      </c>
      <c r="E88" t="inlineStr">
        <is>
          <t>ÖDESHÖG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6958-2020</t>
        </is>
      </c>
      <c r="B89" s="1" t="n">
        <v>43868</v>
      </c>
      <c r="C89" s="1" t="n">
        <v>45172</v>
      </c>
      <c r="D89" t="inlineStr">
        <is>
          <t>ÖSTERGÖTLANDS LÄN</t>
        </is>
      </c>
      <c r="E89" t="inlineStr">
        <is>
          <t>ÖDESHÖG</t>
        </is>
      </c>
      <c r="F89" t="inlineStr">
        <is>
          <t>Allmännings- och besparingsskogar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6956-2020</t>
        </is>
      </c>
      <c r="B90" s="1" t="n">
        <v>43868</v>
      </c>
      <c r="C90" s="1" t="n">
        <v>45172</v>
      </c>
      <c r="D90" t="inlineStr">
        <is>
          <t>ÖSTERGÖTLANDS LÄN</t>
        </is>
      </c>
      <c r="E90" t="inlineStr">
        <is>
          <t>ÖDESHÖG</t>
        </is>
      </c>
      <c r="F90" t="inlineStr">
        <is>
          <t>Allmännings- och besparingsskogar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8906-2020</t>
        </is>
      </c>
      <c r="B91" s="1" t="n">
        <v>43878</v>
      </c>
      <c r="C91" s="1" t="n">
        <v>45172</v>
      </c>
      <c r="D91" t="inlineStr">
        <is>
          <t>ÖSTERGÖTLANDS LÄN</t>
        </is>
      </c>
      <c r="E91" t="inlineStr">
        <is>
          <t>ÖDESHÖG</t>
        </is>
      </c>
      <c r="G91" t="n">
        <v>4.2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10043-2020</t>
        </is>
      </c>
      <c r="B92" s="1" t="n">
        <v>43882</v>
      </c>
      <c r="C92" s="1" t="n">
        <v>45172</v>
      </c>
      <c r="D92" t="inlineStr">
        <is>
          <t>ÖSTERGÖTLANDS LÄN</t>
        </is>
      </c>
      <c r="E92" t="inlineStr">
        <is>
          <t>ÖDESHÖG</t>
        </is>
      </c>
      <c r="G92" t="n">
        <v>9.9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21181-2020</t>
        </is>
      </c>
      <c r="B93" s="1" t="n">
        <v>43951</v>
      </c>
      <c r="C93" s="1" t="n">
        <v>45172</v>
      </c>
      <c r="D93" t="inlineStr">
        <is>
          <t>ÖSTERGÖTLANDS LÄN</t>
        </is>
      </c>
      <c r="E93" t="inlineStr">
        <is>
          <t>ÖDESHÖG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21886-2020</t>
        </is>
      </c>
      <c r="B94" s="1" t="n">
        <v>43958</v>
      </c>
      <c r="C94" s="1" t="n">
        <v>45172</v>
      </c>
      <c r="D94" t="inlineStr">
        <is>
          <t>ÖSTERGÖTLANDS LÄN</t>
        </is>
      </c>
      <c r="E94" t="inlineStr">
        <is>
          <t>ÖDESHÖG</t>
        </is>
      </c>
      <c r="F94" t="inlineStr">
        <is>
          <t>Allmännings- och besparingsskogar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21881-2020</t>
        </is>
      </c>
      <c r="B95" s="1" t="n">
        <v>43958</v>
      </c>
      <c r="C95" s="1" t="n">
        <v>45172</v>
      </c>
      <c r="D95" t="inlineStr">
        <is>
          <t>ÖSTERGÖTLANDS LÄN</t>
        </is>
      </c>
      <c r="E95" t="inlineStr">
        <is>
          <t>ÖDESHÖG</t>
        </is>
      </c>
      <c r="F95" t="inlineStr">
        <is>
          <t>Allmännings- och besparingsskogar</t>
        </is>
      </c>
      <c r="G95" t="n">
        <v>5.6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21883-2020</t>
        </is>
      </c>
      <c r="B96" s="1" t="n">
        <v>43958</v>
      </c>
      <c r="C96" s="1" t="n">
        <v>45172</v>
      </c>
      <c r="D96" t="inlineStr">
        <is>
          <t>ÖSTERGÖTLANDS LÄN</t>
        </is>
      </c>
      <c r="E96" t="inlineStr">
        <is>
          <t>ÖDESHÖG</t>
        </is>
      </c>
      <c r="F96" t="inlineStr">
        <is>
          <t>Allmännings- och besparingsskogar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22675-2020</t>
        </is>
      </c>
      <c r="B97" s="1" t="n">
        <v>43963</v>
      </c>
      <c r="C97" s="1" t="n">
        <v>45172</v>
      </c>
      <c r="D97" t="inlineStr">
        <is>
          <t>ÖSTERGÖTLANDS LÄN</t>
        </is>
      </c>
      <c r="E97" t="inlineStr">
        <is>
          <t>ÖDESHÖG</t>
        </is>
      </c>
      <c r="G97" t="n">
        <v>0.2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22671-2020</t>
        </is>
      </c>
      <c r="B98" s="1" t="n">
        <v>43963</v>
      </c>
      <c r="C98" s="1" t="n">
        <v>45172</v>
      </c>
      <c r="D98" t="inlineStr">
        <is>
          <t>ÖSTERGÖTLANDS LÄN</t>
        </is>
      </c>
      <c r="E98" t="inlineStr">
        <is>
          <t>ÖDESHÖG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22672-2020</t>
        </is>
      </c>
      <c r="B99" s="1" t="n">
        <v>43963</v>
      </c>
      <c r="C99" s="1" t="n">
        <v>45172</v>
      </c>
      <c r="D99" t="inlineStr">
        <is>
          <t>ÖSTERGÖTLANDS LÄN</t>
        </is>
      </c>
      <c r="E99" t="inlineStr">
        <is>
          <t>ÖDESHÖG</t>
        </is>
      </c>
      <c r="G99" t="n">
        <v>0.3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24268-2020</t>
        </is>
      </c>
      <c r="B100" s="1" t="n">
        <v>43971</v>
      </c>
      <c r="C100" s="1" t="n">
        <v>45172</v>
      </c>
      <c r="D100" t="inlineStr">
        <is>
          <t>ÖSTERGÖTLANDS LÄN</t>
        </is>
      </c>
      <c r="E100" t="inlineStr">
        <is>
          <t>ÖDESHÖG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25866-2020</t>
        </is>
      </c>
      <c r="B101" s="1" t="n">
        <v>43984</v>
      </c>
      <c r="C101" s="1" t="n">
        <v>45172</v>
      </c>
      <c r="D101" t="inlineStr">
        <is>
          <t>ÖSTERGÖTLANDS LÄN</t>
        </is>
      </c>
      <c r="E101" t="inlineStr">
        <is>
          <t>ÖDESHÖG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25941-2020</t>
        </is>
      </c>
      <c r="B102" s="1" t="n">
        <v>43985</v>
      </c>
      <c r="C102" s="1" t="n">
        <v>45172</v>
      </c>
      <c r="D102" t="inlineStr">
        <is>
          <t>ÖSTERGÖTLANDS LÄN</t>
        </is>
      </c>
      <c r="E102" t="inlineStr">
        <is>
          <t>ÖDESHÖG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32923-2020</t>
        </is>
      </c>
      <c r="B103" s="1" t="n">
        <v>44020</v>
      </c>
      <c r="C103" s="1" t="n">
        <v>45172</v>
      </c>
      <c r="D103" t="inlineStr">
        <is>
          <t>ÖSTERGÖTLANDS LÄN</t>
        </is>
      </c>
      <c r="E103" t="inlineStr">
        <is>
          <t>ÖDESHÖG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35751-2020</t>
        </is>
      </c>
      <c r="B104" s="1" t="n">
        <v>44046</v>
      </c>
      <c r="C104" s="1" t="n">
        <v>45172</v>
      </c>
      <c r="D104" t="inlineStr">
        <is>
          <t>ÖSTERGÖTLANDS LÄN</t>
        </is>
      </c>
      <c r="E104" t="inlineStr">
        <is>
          <t>ÖDESHÖG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38823-2020</t>
        </is>
      </c>
      <c r="B105" s="1" t="n">
        <v>44062</v>
      </c>
      <c r="C105" s="1" t="n">
        <v>45172</v>
      </c>
      <c r="D105" t="inlineStr">
        <is>
          <t>ÖSTERGÖTLANDS LÄN</t>
        </is>
      </c>
      <c r="E105" t="inlineStr">
        <is>
          <t>ÖDESHÖG</t>
        </is>
      </c>
      <c r="F105" t="inlineStr">
        <is>
          <t>Kyrkan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41506-2020</t>
        </is>
      </c>
      <c r="B106" s="1" t="n">
        <v>44074</v>
      </c>
      <c r="C106" s="1" t="n">
        <v>45172</v>
      </c>
      <c r="D106" t="inlineStr">
        <is>
          <t>ÖSTERGÖTLANDS LÄN</t>
        </is>
      </c>
      <c r="E106" t="inlineStr">
        <is>
          <t>ÖDESHÖG</t>
        </is>
      </c>
      <c r="F106" t="inlineStr">
        <is>
          <t>Allmännings- och besparingsskogar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41516-2020</t>
        </is>
      </c>
      <c r="B107" s="1" t="n">
        <v>44074</v>
      </c>
      <c r="C107" s="1" t="n">
        <v>45172</v>
      </c>
      <c r="D107" t="inlineStr">
        <is>
          <t>ÖSTERGÖTLANDS LÄN</t>
        </is>
      </c>
      <c r="E107" t="inlineStr">
        <is>
          <t>ÖDESHÖG</t>
        </is>
      </c>
      <c r="F107" t="inlineStr">
        <is>
          <t>Allmännings- och besparingsskogar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41522-2020</t>
        </is>
      </c>
      <c r="B108" s="1" t="n">
        <v>44074</v>
      </c>
      <c r="C108" s="1" t="n">
        <v>45172</v>
      </c>
      <c r="D108" t="inlineStr">
        <is>
          <t>ÖSTERGÖTLANDS LÄN</t>
        </is>
      </c>
      <c r="E108" t="inlineStr">
        <is>
          <t>ÖDESHÖG</t>
        </is>
      </c>
      <c r="F108" t="inlineStr">
        <is>
          <t>Allmännings- och besparingsskogar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41810-2020</t>
        </is>
      </c>
      <c r="B109" s="1" t="n">
        <v>44074</v>
      </c>
      <c r="C109" s="1" t="n">
        <v>45172</v>
      </c>
      <c r="D109" t="inlineStr">
        <is>
          <t>ÖSTERGÖTLANDS LÄN</t>
        </is>
      </c>
      <c r="E109" t="inlineStr">
        <is>
          <t>ÖDESHÖG</t>
        </is>
      </c>
      <c r="F109" t="inlineStr">
        <is>
          <t>Allmännings- och besparingsskogar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41819-2020</t>
        </is>
      </c>
      <c r="B110" s="1" t="n">
        <v>44074</v>
      </c>
      <c r="C110" s="1" t="n">
        <v>45172</v>
      </c>
      <c r="D110" t="inlineStr">
        <is>
          <t>ÖSTERGÖTLANDS LÄN</t>
        </is>
      </c>
      <c r="E110" t="inlineStr">
        <is>
          <t>ÖDESHÖG</t>
        </is>
      </c>
      <c r="F110" t="inlineStr">
        <is>
          <t>Allmännings- och besparingsskogar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41663-2020</t>
        </is>
      </c>
      <c r="B111" s="1" t="n">
        <v>44074</v>
      </c>
      <c r="C111" s="1" t="n">
        <v>45172</v>
      </c>
      <c r="D111" t="inlineStr">
        <is>
          <t>ÖSTERGÖTLANDS LÄN</t>
        </is>
      </c>
      <c r="E111" t="inlineStr">
        <is>
          <t>ÖDESHÖG</t>
        </is>
      </c>
      <c r="G111" t="n">
        <v>6.4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41816-2020</t>
        </is>
      </c>
      <c r="B112" s="1" t="n">
        <v>44074</v>
      </c>
      <c r="C112" s="1" t="n">
        <v>45172</v>
      </c>
      <c r="D112" t="inlineStr">
        <is>
          <t>ÖSTERGÖTLANDS LÄN</t>
        </is>
      </c>
      <c r="E112" t="inlineStr">
        <is>
          <t>ÖDESHÖG</t>
        </is>
      </c>
      <c r="F112" t="inlineStr">
        <is>
          <t>Allmännings- och besparingsskogar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41518-2020</t>
        </is>
      </c>
      <c r="B113" s="1" t="n">
        <v>44074</v>
      </c>
      <c r="C113" s="1" t="n">
        <v>45172</v>
      </c>
      <c r="D113" t="inlineStr">
        <is>
          <t>ÖSTERGÖTLANDS LÄN</t>
        </is>
      </c>
      <c r="E113" t="inlineStr">
        <is>
          <t>ÖDESHÖG</t>
        </is>
      </c>
      <c r="F113" t="inlineStr">
        <is>
          <t>Allmännings- och besparingsskogar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42408-2020</t>
        </is>
      </c>
      <c r="B114" s="1" t="n">
        <v>44076</v>
      </c>
      <c r="C114" s="1" t="n">
        <v>45172</v>
      </c>
      <c r="D114" t="inlineStr">
        <is>
          <t>ÖSTERGÖTLANDS LÄN</t>
        </is>
      </c>
      <c r="E114" t="inlineStr">
        <is>
          <t>ÖDESHÖG</t>
        </is>
      </c>
      <c r="G114" t="n">
        <v>6.3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42239-2020</t>
        </is>
      </c>
      <c r="B115" s="1" t="n">
        <v>44076</v>
      </c>
      <c r="C115" s="1" t="n">
        <v>45172</v>
      </c>
      <c r="D115" t="inlineStr">
        <is>
          <t>ÖSTERGÖTLANDS LÄN</t>
        </is>
      </c>
      <c r="E115" t="inlineStr">
        <is>
          <t>ÖDESHÖG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42720-2020</t>
        </is>
      </c>
      <c r="B116" s="1" t="n">
        <v>44077</v>
      </c>
      <c r="C116" s="1" t="n">
        <v>45172</v>
      </c>
      <c r="D116" t="inlineStr">
        <is>
          <t>ÖSTERGÖTLANDS LÄN</t>
        </is>
      </c>
      <c r="E116" t="inlineStr">
        <is>
          <t>ÖDESHÖG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43040-2020</t>
        </is>
      </c>
      <c r="B117" s="1" t="n">
        <v>44078</v>
      </c>
      <c r="C117" s="1" t="n">
        <v>45172</v>
      </c>
      <c r="D117" t="inlineStr">
        <is>
          <t>ÖSTERGÖTLANDS LÄN</t>
        </is>
      </c>
      <c r="E117" t="inlineStr">
        <is>
          <t>ÖDESHÖG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44395-2020</t>
        </is>
      </c>
      <c r="B118" s="1" t="n">
        <v>44084</v>
      </c>
      <c r="C118" s="1" t="n">
        <v>45172</v>
      </c>
      <c r="D118" t="inlineStr">
        <is>
          <t>ÖSTERGÖTLANDS LÄN</t>
        </is>
      </c>
      <c r="E118" t="inlineStr">
        <is>
          <t>ÖDESHÖG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44465-2020</t>
        </is>
      </c>
      <c r="B119" s="1" t="n">
        <v>44084</v>
      </c>
      <c r="C119" s="1" t="n">
        <v>45172</v>
      </c>
      <c r="D119" t="inlineStr">
        <is>
          <t>ÖSTERGÖTLANDS LÄN</t>
        </is>
      </c>
      <c r="E119" t="inlineStr">
        <is>
          <t>ÖDESHÖG</t>
        </is>
      </c>
      <c r="F119" t="inlineStr">
        <is>
          <t>Kyrkan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49752-2020</t>
        </is>
      </c>
      <c r="B120" s="1" t="n">
        <v>44106</v>
      </c>
      <c r="C120" s="1" t="n">
        <v>45172</v>
      </c>
      <c r="D120" t="inlineStr">
        <is>
          <t>ÖSTERGÖTLANDS LÄN</t>
        </is>
      </c>
      <c r="E120" t="inlineStr">
        <is>
          <t>ÖDESHÖG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49749-2020</t>
        </is>
      </c>
      <c r="B121" s="1" t="n">
        <v>44106</v>
      </c>
      <c r="C121" s="1" t="n">
        <v>45172</v>
      </c>
      <c r="D121" t="inlineStr">
        <is>
          <t>ÖSTERGÖTLANDS LÄN</t>
        </is>
      </c>
      <c r="E121" t="inlineStr">
        <is>
          <t>ÖDESHÖG</t>
        </is>
      </c>
      <c r="G121" t="n">
        <v>2.7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50595-2020</t>
        </is>
      </c>
      <c r="B122" s="1" t="n">
        <v>44110</v>
      </c>
      <c r="C122" s="1" t="n">
        <v>45172</v>
      </c>
      <c r="D122" t="inlineStr">
        <is>
          <t>ÖSTERGÖTLANDS LÄN</t>
        </is>
      </c>
      <c r="E122" t="inlineStr">
        <is>
          <t>ÖDESHÖG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51200-2020</t>
        </is>
      </c>
      <c r="B123" s="1" t="n">
        <v>44112</v>
      </c>
      <c r="C123" s="1" t="n">
        <v>45172</v>
      </c>
      <c r="D123" t="inlineStr">
        <is>
          <t>ÖSTERGÖTLANDS LÄN</t>
        </is>
      </c>
      <c r="E123" t="inlineStr">
        <is>
          <t>ÖDESHÖG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51193-2020</t>
        </is>
      </c>
      <c r="B124" s="1" t="n">
        <v>44112</v>
      </c>
      <c r="C124" s="1" t="n">
        <v>45172</v>
      </c>
      <c r="D124" t="inlineStr">
        <is>
          <t>ÖSTERGÖTLANDS LÄN</t>
        </is>
      </c>
      <c r="E124" t="inlineStr">
        <is>
          <t>ÖDESHÖG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52284-2020</t>
        </is>
      </c>
      <c r="B125" s="1" t="n">
        <v>44117</v>
      </c>
      <c r="C125" s="1" t="n">
        <v>45172</v>
      </c>
      <c r="D125" t="inlineStr">
        <is>
          <t>ÖSTERGÖTLANDS LÄN</t>
        </is>
      </c>
      <c r="E125" t="inlineStr">
        <is>
          <t>ÖDESHÖG</t>
        </is>
      </c>
      <c r="F125" t="inlineStr">
        <is>
          <t>Allmännings- och besparingsskogar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52239-2020</t>
        </is>
      </c>
      <c r="B126" s="1" t="n">
        <v>44117</v>
      </c>
      <c r="C126" s="1" t="n">
        <v>45172</v>
      </c>
      <c r="D126" t="inlineStr">
        <is>
          <t>ÖSTERGÖTLANDS LÄN</t>
        </is>
      </c>
      <c r="E126" t="inlineStr">
        <is>
          <t>ÖDESHÖG</t>
        </is>
      </c>
      <c r="F126" t="inlineStr">
        <is>
          <t>Allmännings- och besparingsskogar</t>
        </is>
      </c>
      <c r="G126" t="n">
        <v>5.5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52280-2020</t>
        </is>
      </c>
      <c r="B127" s="1" t="n">
        <v>44117</v>
      </c>
      <c r="C127" s="1" t="n">
        <v>45172</v>
      </c>
      <c r="D127" t="inlineStr">
        <is>
          <t>ÖSTERGÖTLANDS LÄN</t>
        </is>
      </c>
      <c r="E127" t="inlineStr">
        <is>
          <t>ÖDESHÖG</t>
        </is>
      </c>
      <c r="F127" t="inlineStr">
        <is>
          <t>Allmännings- och besparingsskogar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53743-2020</t>
        </is>
      </c>
      <c r="B128" s="1" t="n">
        <v>44124</v>
      </c>
      <c r="C128" s="1" t="n">
        <v>45172</v>
      </c>
      <c r="D128" t="inlineStr">
        <is>
          <t>ÖSTERGÖTLANDS LÄN</t>
        </is>
      </c>
      <c r="E128" t="inlineStr">
        <is>
          <t>ÖDESHÖG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54099-2020</t>
        </is>
      </c>
      <c r="B129" s="1" t="n">
        <v>44125</v>
      </c>
      <c r="C129" s="1" t="n">
        <v>45172</v>
      </c>
      <c r="D129" t="inlineStr">
        <is>
          <t>ÖSTERGÖTLANDS LÄN</t>
        </is>
      </c>
      <c r="E129" t="inlineStr">
        <is>
          <t>ÖDESHÖG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54772-2020</t>
        </is>
      </c>
      <c r="B130" s="1" t="n">
        <v>44127</v>
      </c>
      <c r="C130" s="1" t="n">
        <v>45172</v>
      </c>
      <c r="D130" t="inlineStr">
        <is>
          <t>ÖSTERGÖTLANDS LÄN</t>
        </is>
      </c>
      <c r="E130" t="inlineStr">
        <is>
          <t>ÖDESHÖG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55793-2020</t>
        </is>
      </c>
      <c r="B131" s="1" t="n">
        <v>44132</v>
      </c>
      <c r="C131" s="1" t="n">
        <v>45172</v>
      </c>
      <c r="D131" t="inlineStr">
        <is>
          <t>ÖSTERGÖTLANDS LÄN</t>
        </is>
      </c>
      <c r="E131" t="inlineStr">
        <is>
          <t>ÖDESHÖG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58621-2020</t>
        </is>
      </c>
      <c r="B132" s="1" t="n">
        <v>44145</v>
      </c>
      <c r="C132" s="1" t="n">
        <v>45172</v>
      </c>
      <c r="D132" t="inlineStr">
        <is>
          <t>ÖSTERGÖTLANDS LÄN</t>
        </is>
      </c>
      <c r="E132" t="inlineStr">
        <is>
          <t>ÖDESHÖG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60286-2020</t>
        </is>
      </c>
      <c r="B133" s="1" t="n">
        <v>44152</v>
      </c>
      <c r="C133" s="1" t="n">
        <v>45172</v>
      </c>
      <c r="D133" t="inlineStr">
        <is>
          <t>ÖSTERGÖTLANDS LÄN</t>
        </is>
      </c>
      <c r="E133" t="inlineStr">
        <is>
          <t>ÖDESHÖG</t>
        </is>
      </c>
      <c r="F133" t="inlineStr">
        <is>
          <t>Kyrkan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63333-2020</t>
        </is>
      </c>
      <c r="B134" s="1" t="n">
        <v>44165</v>
      </c>
      <c r="C134" s="1" t="n">
        <v>45172</v>
      </c>
      <c r="D134" t="inlineStr">
        <is>
          <t>ÖSTERGÖTLANDS LÄN</t>
        </is>
      </c>
      <c r="E134" t="inlineStr">
        <is>
          <t>ÖDESHÖG</t>
        </is>
      </c>
      <c r="F134" t="inlineStr">
        <is>
          <t>Allmännings- och besparingsskogar</t>
        </is>
      </c>
      <c r="G134" t="n">
        <v>4.5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67737-2020</t>
        </is>
      </c>
      <c r="B135" s="1" t="n">
        <v>44182</v>
      </c>
      <c r="C135" s="1" t="n">
        <v>45172</v>
      </c>
      <c r="D135" t="inlineStr">
        <is>
          <t>ÖSTERGÖTLANDS LÄN</t>
        </is>
      </c>
      <c r="E135" t="inlineStr">
        <is>
          <t>ÖDESHÖG</t>
        </is>
      </c>
      <c r="G135" t="n">
        <v>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67754-2020</t>
        </is>
      </c>
      <c r="B136" s="1" t="n">
        <v>44182</v>
      </c>
      <c r="C136" s="1" t="n">
        <v>45172</v>
      </c>
      <c r="D136" t="inlineStr">
        <is>
          <t>ÖSTERGÖTLANDS LÄN</t>
        </is>
      </c>
      <c r="E136" t="inlineStr">
        <is>
          <t>ÖDESHÖG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67963-2020</t>
        </is>
      </c>
      <c r="B137" s="1" t="n">
        <v>44182</v>
      </c>
      <c r="C137" s="1" t="n">
        <v>45172</v>
      </c>
      <c r="D137" t="inlineStr">
        <is>
          <t>ÖSTERGÖTLANDS LÄN</t>
        </is>
      </c>
      <c r="E137" t="inlineStr">
        <is>
          <t>ÖDESHÖG</t>
        </is>
      </c>
      <c r="G137" t="n">
        <v>9.699999999999999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67956-2020</t>
        </is>
      </c>
      <c r="B138" s="1" t="n">
        <v>44182</v>
      </c>
      <c r="C138" s="1" t="n">
        <v>45172</v>
      </c>
      <c r="D138" t="inlineStr">
        <is>
          <t>ÖSTERGÖTLANDS LÄN</t>
        </is>
      </c>
      <c r="E138" t="inlineStr">
        <is>
          <t>ÖDESHÖG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67746-2020</t>
        </is>
      </c>
      <c r="B139" s="1" t="n">
        <v>44182</v>
      </c>
      <c r="C139" s="1" t="n">
        <v>45172</v>
      </c>
      <c r="D139" t="inlineStr">
        <is>
          <t>ÖSTERGÖTLANDS LÄN</t>
        </is>
      </c>
      <c r="E139" t="inlineStr">
        <is>
          <t>ÖDESHÖG</t>
        </is>
      </c>
      <c r="G139" t="n">
        <v>15.7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1702-2021</t>
        </is>
      </c>
      <c r="B140" s="1" t="n">
        <v>44209</v>
      </c>
      <c r="C140" s="1" t="n">
        <v>45172</v>
      </c>
      <c r="D140" t="inlineStr">
        <is>
          <t>ÖSTERGÖTLANDS LÄN</t>
        </is>
      </c>
      <c r="E140" t="inlineStr">
        <is>
          <t>ÖDESHÖG</t>
        </is>
      </c>
      <c r="G140" t="n">
        <v>5.3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5832-2021</t>
        </is>
      </c>
      <c r="B141" s="1" t="n">
        <v>44231</v>
      </c>
      <c r="C141" s="1" t="n">
        <v>45172</v>
      </c>
      <c r="D141" t="inlineStr">
        <is>
          <t>ÖSTERGÖTLANDS LÄN</t>
        </is>
      </c>
      <c r="E141" t="inlineStr">
        <is>
          <t>ÖDESHÖG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7854-2021</t>
        </is>
      </c>
      <c r="B142" s="1" t="n">
        <v>44242</v>
      </c>
      <c r="C142" s="1" t="n">
        <v>45172</v>
      </c>
      <c r="D142" t="inlineStr">
        <is>
          <t>ÖSTERGÖTLANDS LÄN</t>
        </is>
      </c>
      <c r="E142" t="inlineStr">
        <is>
          <t>ÖDESHÖG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7848-2021</t>
        </is>
      </c>
      <c r="B143" s="1" t="n">
        <v>44242</v>
      </c>
      <c r="C143" s="1" t="n">
        <v>45172</v>
      </c>
      <c r="D143" t="inlineStr">
        <is>
          <t>ÖSTERGÖTLANDS LÄN</t>
        </is>
      </c>
      <c r="E143" t="inlineStr">
        <is>
          <t>ÖDESHÖG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9500-2021</t>
        </is>
      </c>
      <c r="B144" s="1" t="n">
        <v>44251</v>
      </c>
      <c r="C144" s="1" t="n">
        <v>45172</v>
      </c>
      <c r="D144" t="inlineStr">
        <is>
          <t>ÖSTERGÖTLANDS LÄN</t>
        </is>
      </c>
      <c r="E144" t="inlineStr">
        <is>
          <t>ÖDESHÖG</t>
        </is>
      </c>
      <c r="G144" t="n">
        <v>2.8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9709-2021</t>
        </is>
      </c>
      <c r="B145" s="1" t="n">
        <v>44252</v>
      </c>
      <c r="C145" s="1" t="n">
        <v>45172</v>
      </c>
      <c r="D145" t="inlineStr">
        <is>
          <t>ÖSTERGÖTLANDS LÄN</t>
        </is>
      </c>
      <c r="E145" t="inlineStr">
        <is>
          <t>ÖDESHÖG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11744-2021</t>
        </is>
      </c>
      <c r="B146" s="1" t="n">
        <v>44265</v>
      </c>
      <c r="C146" s="1" t="n">
        <v>45172</v>
      </c>
      <c r="D146" t="inlineStr">
        <is>
          <t>ÖSTERGÖTLANDS LÄN</t>
        </is>
      </c>
      <c r="E146" t="inlineStr">
        <is>
          <t>ÖDESHÖG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18840-2021</t>
        </is>
      </c>
      <c r="B147" s="1" t="n">
        <v>44307</v>
      </c>
      <c r="C147" s="1" t="n">
        <v>45172</v>
      </c>
      <c r="D147" t="inlineStr">
        <is>
          <t>ÖSTERGÖTLANDS LÄN</t>
        </is>
      </c>
      <c r="E147" t="inlineStr">
        <is>
          <t>ÖDESHÖG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28137-2021</t>
        </is>
      </c>
      <c r="B148" s="1" t="n">
        <v>44355</v>
      </c>
      <c r="C148" s="1" t="n">
        <v>45172</v>
      </c>
      <c r="D148" t="inlineStr">
        <is>
          <t>ÖSTERGÖTLANDS LÄN</t>
        </is>
      </c>
      <c r="E148" t="inlineStr">
        <is>
          <t>ÖDESHÖG</t>
        </is>
      </c>
      <c r="G148" t="n">
        <v>9.5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29105-2021</t>
        </is>
      </c>
      <c r="B149" s="1" t="n">
        <v>44358</v>
      </c>
      <c r="C149" s="1" t="n">
        <v>45172</v>
      </c>
      <c r="D149" t="inlineStr">
        <is>
          <t>ÖSTERGÖTLANDS LÄN</t>
        </is>
      </c>
      <c r="E149" t="inlineStr">
        <is>
          <t>ÖDESHÖG</t>
        </is>
      </c>
      <c r="F149" t="inlineStr">
        <is>
          <t>Allmännings- och besparingsskogar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29126-2021</t>
        </is>
      </c>
      <c r="B150" s="1" t="n">
        <v>44358</v>
      </c>
      <c r="C150" s="1" t="n">
        <v>45172</v>
      </c>
      <c r="D150" t="inlineStr">
        <is>
          <t>ÖSTERGÖTLANDS LÄN</t>
        </is>
      </c>
      <c r="E150" t="inlineStr">
        <is>
          <t>ÖDESHÖG</t>
        </is>
      </c>
      <c r="F150" t="inlineStr">
        <is>
          <t>Allmännings- och besparingsskogar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35474-2021</t>
        </is>
      </c>
      <c r="B151" s="1" t="n">
        <v>44385</v>
      </c>
      <c r="C151" s="1" t="n">
        <v>45172</v>
      </c>
      <c r="D151" t="inlineStr">
        <is>
          <t>ÖSTERGÖTLANDS LÄN</t>
        </is>
      </c>
      <c r="E151" t="inlineStr">
        <is>
          <t>ÖDESHÖG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39640-2021</t>
        </is>
      </c>
      <c r="B152" s="1" t="n">
        <v>44417</v>
      </c>
      <c r="C152" s="1" t="n">
        <v>45172</v>
      </c>
      <c r="D152" t="inlineStr">
        <is>
          <t>ÖSTERGÖTLANDS LÄN</t>
        </is>
      </c>
      <c r="E152" t="inlineStr">
        <is>
          <t>ÖDESHÖG</t>
        </is>
      </c>
      <c r="F152" t="inlineStr">
        <is>
          <t>Allmännings- och besparingsskogar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52476-2021</t>
        </is>
      </c>
      <c r="B153" s="1" t="n">
        <v>44466</v>
      </c>
      <c r="C153" s="1" t="n">
        <v>45172</v>
      </c>
      <c r="D153" t="inlineStr">
        <is>
          <t>ÖSTERGÖTLANDS LÄN</t>
        </is>
      </c>
      <c r="E153" t="inlineStr">
        <is>
          <t>ÖDESHÖG</t>
        </is>
      </c>
      <c r="F153" t="inlineStr">
        <is>
          <t>Kyrkan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58052-2021</t>
        </is>
      </c>
      <c r="B154" s="1" t="n">
        <v>44487</v>
      </c>
      <c r="C154" s="1" t="n">
        <v>45172</v>
      </c>
      <c r="D154" t="inlineStr">
        <is>
          <t>ÖSTERGÖTLANDS LÄN</t>
        </is>
      </c>
      <c r="E154" t="inlineStr">
        <is>
          <t>ÖDESHÖG</t>
        </is>
      </c>
      <c r="F154" t="inlineStr">
        <is>
          <t>Sveaskog</t>
        </is>
      </c>
      <c r="G154" t="n">
        <v>4.3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61880-2021</t>
        </is>
      </c>
      <c r="B155" s="1" t="n">
        <v>44502</v>
      </c>
      <c r="C155" s="1" t="n">
        <v>45172</v>
      </c>
      <c r="D155" t="inlineStr">
        <is>
          <t>ÖSTERGÖTLANDS LÄN</t>
        </is>
      </c>
      <c r="E155" t="inlineStr">
        <is>
          <t>ÖDESHÖG</t>
        </is>
      </c>
      <c r="G155" t="n">
        <v>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62919-2021</t>
        </is>
      </c>
      <c r="B156" s="1" t="n">
        <v>44504</v>
      </c>
      <c r="C156" s="1" t="n">
        <v>45172</v>
      </c>
      <c r="D156" t="inlineStr">
        <is>
          <t>ÖSTERGÖTLANDS LÄN</t>
        </is>
      </c>
      <c r="E156" t="inlineStr">
        <is>
          <t>ÖDESHÖG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64622-2021</t>
        </is>
      </c>
      <c r="B157" s="1" t="n">
        <v>44511</v>
      </c>
      <c r="C157" s="1" t="n">
        <v>45172</v>
      </c>
      <c r="D157" t="inlineStr">
        <is>
          <t>ÖSTERGÖTLANDS LÄN</t>
        </is>
      </c>
      <c r="E157" t="inlineStr">
        <is>
          <t>ÖDESHÖG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64802-2021</t>
        </is>
      </c>
      <c r="B158" s="1" t="n">
        <v>44512</v>
      </c>
      <c r="C158" s="1" t="n">
        <v>45172</v>
      </c>
      <c r="D158" t="inlineStr">
        <is>
          <t>ÖSTERGÖTLANDS LÄN</t>
        </is>
      </c>
      <c r="E158" t="inlineStr">
        <is>
          <t>ÖDESHÖG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65821-2021</t>
        </is>
      </c>
      <c r="B159" s="1" t="n">
        <v>44517</v>
      </c>
      <c r="C159" s="1" t="n">
        <v>45172</v>
      </c>
      <c r="D159" t="inlineStr">
        <is>
          <t>ÖSTERGÖTLANDS LÄN</t>
        </is>
      </c>
      <c r="E159" t="inlineStr">
        <is>
          <t>ÖDESHÖG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71038-2021</t>
        </is>
      </c>
      <c r="B160" s="1" t="n">
        <v>44538</v>
      </c>
      <c r="C160" s="1" t="n">
        <v>45172</v>
      </c>
      <c r="D160" t="inlineStr">
        <is>
          <t>ÖSTERGÖTLANDS LÄN</t>
        </is>
      </c>
      <c r="E160" t="inlineStr">
        <is>
          <t>ÖDESHÖG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71034-2021</t>
        </is>
      </c>
      <c r="B161" s="1" t="n">
        <v>44538</v>
      </c>
      <c r="C161" s="1" t="n">
        <v>45172</v>
      </c>
      <c r="D161" t="inlineStr">
        <is>
          <t>ÖSTERGÖTLANDS LÄN</t>
        </is>
      </c>
      <c r="E161" t="inlineStr">
        <is>
          <t>ÖDESHÖG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71514-2021</t>
        </is>
      </c>
      <c r="B162" s="1" t="n">
        <v>44540</v>
      </c>
      <c r="C162" s="1" t="n">
        <v>45172</v>
      </c>
      <c r="D162" t="inlineStr">
        <is>
          <t>ÖSTERGÖTLANDS LÄN</t>
        </is>
      </c>
      <c r="E162" t="inlineStr">
        <is>
          <t>ÖDESHÖG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107-2022</t>
        </is>
      </c>
      <c r="B163" s="1" t="n">
        <v>44564</v>
      </c>
      <c r="C163" s="1" t="n">
        <v>45172</v>
      </c>
      <c r="D163" t="inlineStr">
        <is>
          <t>ÖSTERGÖTLANDS LÄN</t>
        </is>
      </c>
      <c r="E163" t="inlineStr">
        <is>
          <t>ÖDESHÖG</t>
        </is>
      </c>
      <c r="F163" t="inlineStr">
        <is>
          <t>Sveaskog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1312-2022</t>
        </is>
      </c>
      <c r="B164" s="1" t="n">
        <v>44572</v>
      </c>
      <c r="C164" s="1" t="n">
        <v>45172</v>
      </c>
      <c r="D164" t="inlineStr">
        <is>
          <t>ÖSTERGÖTLANDS LÄN</t>
        </is>
      </c>
      <c r="E164" t="inlineStr">
        <is>
          <t>ÖDESHÖG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3122-2022</t>
        </is>
      </c>
      <c r="B165" s="1" t="n">
        <v>44582</v>
      </c>
      <c r="C165" s="1" t="n">
        <v>45172</v>
      </c>
      <c r="D165" t="inlineStr">
        <is>
          <t>ÖSTERGÖTLANDS LÄN</t>
        </is>
      </c>
      <c r="E165" t="inlineStr">
        <is>
          <t>ÖDESHÖG</t>
        </is>
      </c>
      <c r="G165" t="n">
        <v>0.1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4772-2022</t>
        </is>
      </c>
      <c r="B166" s="1" t="n">
        <v>44592</v>
      </c>
      <c r="C166" s="1" t="n">
        <v>45172</v>
      </c>
      <c r="D166" t="inlineStr">
        <is>
          <t>ÖSTERGÖTLANDS LÄN</t>
        </is>
      </c>
      <c r="E166" t="inlineStr">
        <is>
          <t>ÖDESHÖG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8515-2022</t>
        </is>
      </c>
      <c r="B167" s="1" t="n">
        <v>44613</v>
      </c>
      <c r="C167" s="1" t="n">
        <v>45172</v>
      </c>
      <c r="D167" t="inlineStr">
        <is>
          <t>ÖSTERGÖTLANDS LÄN</t>
        </is>
      </c>
      <c r="E167" t="inlineStr">
        <is>
          <t>ÖDESHÖG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9676-2022</t>
        </is>
      </c>
      <c r="B168" s="1" t="n">
        <v>44617</v>
      </c>
      <c r="C168" s="1" t="n">
        <v>45172</v>
      </c>
      <c r="D168" t="inlineStr">
        <is>
          <t>ÖSTERGÖTLANDS LÄN</t>
        </is>
      </c>
      <c r="E168" t="inlineStr">
        <is>
          <t>ÖDESHÖG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10226-2022</t>
        </is>
      </c>
      <c r="B169" s="1" t="n">
        <v>44622</v>
      </c>
      <c r="C169" s="1" t="n">
        <v>45172</v>
      </c>
      <c r="D169" t="inlineStr">
        <is>
          <t>ÖSTERGÖTLANDS LÄN</t>
        </is>
      </c>
      <c r="E169" t="inlineStr">
        <is>
          <t>ÖDESHÖG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15813-2022</t>
        </is>
      </c>
      <c r="B170" s="1" t="n">
        <v>44664</v>
      </c>
      <c r="C170" s="1" t="n">
        <v>45172</v>
      </c>
      <c r="D170" t="inlineStr">
        <is>
          <t>ÖSTERGÖTLANDS LÄN</t>
        </is>
      </c>
      <c r="E170" t="inlineStr">
        <is>
          <t>ÖDESHÖG</t>
        </is>
      </c>
      <c r="F170" t="inlineStr">
        <is>
          <t>Sveaskog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20232-2022</t>
        </is>
      </c>
      <c r="B171" s="1" t="n">
        <v>44698</v>
      </c>
      <c r="C171" s="1" t="n">
        <v>45172</v>
      </c>
      <c r="D171" t="inlineStr">
        <is>
          <t>ÖSTERGÖTLANDS LÄN</t>
        </is>
      </c>
      <c r="E171" t="inlineStr">
        <is>
          <t>ÖDESHÖG</t>
        </is>
      </c>
      <c r="F171" t="inlineStr">
        <is>
          <t>Allmännings- och besparingsskogar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20262-2022</t>
        </is>
      </c>
      <c r="B172" s="1" t="n">
        <v>44698</v>
      </c>
      <c r="C172" s="1" t="n">
        <v>45172</v>
      </c>
      <c r="D172" t="inlineStr">
        <is>
          <t>ÖSTERGÖTLANDS LÄN</t>
        </is>
      </c>
      <c r="E172" t="inlineStr">
        <is>
          <t>ÖDESHÖG</t>
        </is>
      </c>
      <c r="F172" t="inlineStr">
        <is>
          <t>Allmännings- och besparingsskogar</t>
        </is>
      </c>
      <c r="G172" t="n">
        <v>10.3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27648-2022</t>
        </is>
      </c>
      <c r="B173" s="1" t="n">
        <v>44743</v>
      </c>
      <c r="C173" s="1" t="n">
        <v>45172</v>
      </c>
      <c r="D173" t="inlineStr">
        <is>
          <t>ÖSTERGÖTLANDS LÄN</t>
        </is>
      </c>
      <c r="E173" t="inlineStr">
        <is>
          <t>ÖDESHÖG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29269-2022</t>
        </is>
      </c>
      <c r="B174" s="1" t="n">
        <v>44750</v>
      </c>
      <c r="C174" s="1" t="n">
        <v>45172</v>
      </c>
      <c r="D174" t="inlineStr">
        <is>
          <t>ÖSTERGÖTLANDS LÄN</t>
        </is>
      </c>
      <c r="E174" t="inlineStr">
        <is>
          <t>ÖDESHÖG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34109-2022</t>
        </is>
      </c>
      <c r="B175" s="1" t="n">
        <v>44791</v>
      </c>
      <c r="C175" s="1" t="n">
        <v>45172</v>
      </c>
      <c r="D175" t="inlineStr">
        <is>
          <t>ÖSTERGÖTLANDS LÄN</t>
        </is>
      </c>
      <c r="E175" t="inlineStr">
        <is>
          <t>ÖDESHÖG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34426-2022</t>
        </is>
      </c>
      <c r="B176" s="1" t="n">
        <v>44792</v>
      </c>
      <c r="C176" s="1" t="n">
        <v>45172</v>
      </c>
      <c r="D176" t="inlineStr">
        <is>
          <t>ÖSTERGÖTLANDS LÄN</t>
        </is>
      </c>
      <c r="E176" t="inlineStr">
        <is>
          <t>ÖDESHÖG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34961-2022</t>
        </is>
      </c>
      <c r="B177" s="1" t="n">
        <v>44796</v>
      </c>
      <c r="C177" s="1" t="n">
        <v>45172</v>
      </c>
      <c r="D177" t="inlineStr">
        <is>
          <t>ÖSTERGÖTLANDS LÄN</t>
        </is>
      </c>
      <c r="E177" t="inlineStr">
        <is>
          <t>ÖDESHÖG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34979-2022</t>
        </is>
      </c>
      <c r="B178" s="1" t="n">
        <v>44796</v>
      </c>
      <c r="C178" s="1" t="n">
        <v>45172</v>
      </c>
      <c r="D178" t="inlineStr">
        <is>
          <t>ÖSTERGÖTLANDS LÄN</t>
        </is>
      </c>
      <c r="E178" t="inlineStr">
        <is>
          <t>ÖDESHÖG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35366-2022</t>
        </is>
      </c>
      <c r="B179" s="1" t="n">
        <v>44798</v>
      </c>
      <c r="C179" s="1" t="n">
        <v>45172</v>
      </c>
      <c r="D179" t="inlineStr">
        <is>
          <t>ÖSTERGÖTLANDS LÄN</t>
        </is>
      </c>
      <c r="E179" t="inlineStr">
        <is>
          <t>ÖDESHÖG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35443-2022</t>
        </is>
      </c>
      <c r="B180" s="1" t="n">
        <v>44798</v>
      </c>
      <c r="C180" s="1" t="n">
        <v>45172</v>
      </c>
      <c r="D180" t="inlineStr">
        <is>
          <t>ÖSTERGÖTLANDS LÄN</t>
        </is>
      </c>
      <c r="E180" t="inlineStr">
        <is>
          <t>ÖDESHÖG</t>
        </is>
      </c>
      <c r="G180" t="n">
        <v>4.7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38266-2022</t>
        </is>
      </c>
      <c r="B181" s="1" t="n">
        <v>44812</v>
      </c>
      <c r="C181" s="1" t="n">
        <v>45172</v>
      </c>
      <c r="D181" t="inlineStr">
        <is>
          <t>ÖSTERGÖTLANDS LÄN</t>
        </is>
      </c>
      <c r="E181" t="inlineStr">
        <is>
          <t>ÖDESHÖG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38281-2022</t>
        </is>
      </c>
      <c r="B182" s="1" t="n">
        <v>44812</v>
      </c>
      <c r="C182" s="1" t="n">
        <v>45172</v>
      </c>
      <c r="D182" t="inlineStr">
        <is>
          <t>ÖSTERGÖTLANDS LÄN</t>
        </is>
      </c>
      <c r="E182" t="inlineStr">
        <is>
          <t>ÖDESHÖG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41257-2022</t>
        </is>
      </c>
      <c r="B183" s="1" t="n">
        <v>44820</v>
      </c>
      <c r="C183" s="1" t="n">
        <v>45172</v>
      </c>
      <c r="D183" t="inlineStr">
        <is>
          <t>ÖSTERGÖTLANDS LÄN</t>
        </is>
      </c>
      <c r="E183" t="inlineStr">
        <is>
          <t>ÖDESHÖG</t>
        </is>
      </c>
      <c r="G183" t="n">
        <v>5.1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48325-2022</t>
        </is>
      </c>
      <c r="B184" s="1" t="n">
        <v>44858</v>
      </c>
      <c r="C184" s="1" t="n">
        <v>45172</v>
      </c>
      <c r="D184" t="inlineStr">
        <is>
          <t>ÖSTERGÖTLANDS LÄN</t>
        </is>
      </c>
      <c r="E184" t="inlineStr">
        <is>
          <t>ÖDESHÖG</t>
        </is>
      </c>
      <c r="F184" t="inlineStr">
        <is>
          <t>Allmännings- och besparingsskogar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49920-2022</t>
        </is>
      </c>
      <c r="B185" s="1" t="n">
        <v>44865</v>
      </c>
      <c r="C185" s="1" t="n">
        <v>45172</v>
      </c>
      <c r="D185" t="inlineStr">
        <is>
          <t>ÖSTERGÖTLANDS LÄN</t>
        </is>
      </c>
      <c r="E185" t="inlineStr">
        <is>
          <t>ÖDESHÖG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886-2023</t>
        </is>
      </c>
      <c r="B186" s="1" t="n">
        <v>44931</v>
      </c>
      <c r="C186" s="1" t="n">
        <v>45172</v>
      </c>
      <c r="D186" t="inlineStr">
        <is>
          <t>ÖSTERGÖTLANDS LÄN</t>
        </is>
      </c>
      <c r="E186" t="inlineStr">
        <is>
          <t>ÖDESHÖG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1321-2023</t>
        </is>
      </c>
      <c r="B187" s="1" t="n">
        <v>44936</v>
      </c>
      <c r="C187" s="1" t="n">
        <v>45172</v>
      </c>
      <c r="D187" t="inlineStr">
        <is>
          <t>ÖSTERGÖTLANDS LÄN</t>
        </is>
      </c>
      <c r="E187" t="inlineStr">
        <is>
          <t>ÖDESHÖG</t>
        </is>
      </c>
      <c r="G187" t="n">
        <v>5.7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8259-2023</t>
        </is>
      </c>
      <c r="B188" s="1" t="n">
        <v>44974</v>
      </c>
      <c r="C188" s="1" t="n">
        <v>45172</v>
      </c>
      <c r="D188" t="inlineStr">
        <is>
          <t>ÖSTERGÖTLANDS LÄN</t>
        </is>
      </c>
      <c r="E188" t="inlineStr">
        <is>
          <t>ÖDESHÖG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8256-2023</t>
        </is>
      </c>
      <c r="B189" s="1" t="n">
        <v>44974</v>
      </c>
      <c r="C189" s="1" t="n">
        <v>45172</v>
      </c>
      <c r="D189" t="inlineStr">
        <is>
          <t>ÖSTERGÖTLANDS LÄN</t>
        </is>
      </c>
      <c r="E189" t="inlineStr">
        <is>
          <t>ÖDESHÖG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8998-2023</t>
        </is>
      </c>
      <c r="B190" s="1" t="n">
        <v>44979</v>
      </c>
      <c r="C190" s="1" t="n">
        <v>45172</v>
      </c>
      <c r="D190" t="inlineStr">
        <is>
          <t>ÖSTERGÖTLANDS LÄN</t>
        </is>
      </c>
      <c r="E190" t="inlineStr">
        <is>
          <t>ÖDESHÖG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11192-2023</t>
        </is>
      </c>
      <c r="B191" s="1" t="n">
        <v>44992</v>
      </c>
      <c r="C191" s="1" t="n">
        <v>45172</v>
      </c>
      <c r="D191" t="inlineStr">
        <is>
          <t>ÖSTERGÖTLANDS LÄN</t>
        </is>
      </c>
      <c r="E191" t="inlineStr">
        <is>
          <t>ÖDESHÖG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11202-2023</t>
        </is>
      </c>
      <c r="B192" s="1" t="n">
        <v>44992</v>
      </c>
      <c r="C192" s="1" t="n">
        <v>45172</v>
      </c>
      <c r="D192" t="inlineStr">
        <is>
          <t>ÖSTERGÖTLANDS LÄN</t>
        </is>
      </c>
      <c r="E192" t="inlineStr">
        <is>
          <t>ÖDESHÖG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11193-2023</t>
        </is>
      </c>
      <c r="B193" s="1" t="n">
        <v>44992</v>
      </c>
      <c r="C193" s="1" t="n">
        <v>45172</v>
      </c>
      <c r="D193" t="inlineStr">
        <is>
          <t>ÖSTERGÖTLANDS LÄN</t>
        </is>
      </c>
      <c r="E193" t="inlineStr">
        <is>
          <t>ÖDESHÖG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11972-2023</t>
        </is>
      </c>
      <c r="B194" s="1" t="n">
        <v>44994</v>
      </c>
      <c r="C194" s="1" t="n">
        <v>45172</v>
      </c>
      <c r="D194" t="inlineStr">
        <is>
          <t>ÖSTERGÖTLANDS LÄN</t>
        </is>
      </c>
      <c r="E194" t="inlineStr">
        <is>
          <t>ÖDESHÖG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11967-2023</t>
        </is>
      </c>
      <c r="B195" s="1" t="n">
        <v>44994</v>
      </c>
      <c r="C195" s="1" t="n">
        <v>45172</v>
      </c>
      <c r="D195" t="inlineStr">
        <is>
          <t>ÖSTERGÖTLANDS LÄN</t>
        </is>
      </c>
      <c r="E195" t="inlineStr">
        <is>
          <t>ÖDESHÖG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12702-2023</t>
        </is>
      </c>
      <c r="B196" s="1" t="n">
        <v>45000</v>
      </c>
      <c r="C196" s="1" t="n">
        <v>45172</v>
      </c>
      <c r="D196" t="inlineStr">
        <is>
          <t>ÖSTERGÖTLANDS LÄN</t>
        </is>
      </c>
      <c r="E196" t="inlineStr">
        <is>
          <t>ÖDESHÖG</t>
        </is>
      </c>
      <c r="G196" t="n">
        <v>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16162-2023</t>
        </is>
      </c>
      <c r="B197" s="1" t="n">
        <v>45027</v>
      </c>
      <c r="C197" s="1" t="n">
        <v>45172</v>
      </c>
      <c r="D197" t="inlineStr">
        <is>
          <t>ÖSTERGÖTLANDS LÄN</t>
        </is>
      </c>
      <c r="E197" t="inlineStr">
        <is>
          <t>ÖDESHÖG</t>
        </is>
      </c>
      <c r="F197" t="inlineStr">
        <is>
          <t>Allmännings- och besparingsskogar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16164-2023</t>
        </is>
      </c>
      <c r="B198" s="1" t="n">
        <v>45027</v>
      </c>
      <c r="C198" s="1" t="n">
        <v>45172</v>
      </c>
      <c r="D198" t="inlineStr">
        <is>
          <t>ÖSTERGÖTLANDS LÄN</t>
        </is>
      </c>
      <c r="E198" t="inlineStr">
        <is>
          <t>ÖDESHÖG</t>
        </is>
      </c>
      <c r="F198" t="inlineStr">
        <is>
          <t>Allmännings- och besparingsskogar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16167-2023</t>
        </is>
      </c>
      <c r="B199" s="1" t="n">
        <v>45027</v>
      </c>
      <c r="C199" s="1" t="n">
        <v>45172</v>
      </c>
      <c r="D199" t="inlineStr">
        <is>
          <t>ÖSTERGÖTLANDS LÄN</t>
        </is>
      </c>
      <c r="E199" t="inlineStr">
        <is>
          <t>ÖDESHÖG</t>
        </is>
      </c>
      <c r="F199" t="inlineStr">
        <is>
          <t>Allmännings- och besparingsskogar</t>
        </is>
      </c>
      <c r="G199" t="n">
        <v>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19152-2023</t>
        </is>
      </c>
      <c r="B200" s="1" t="n">
        <v>45048</v>
      </c>
      <c r="C200" s="1" t="n">
        <v>45172</v>
      </c>
      <c r="D200" t="inlineStr">
        <is>
          <t>ÖSTERGÖTLANDS LÄN</t>
        </is>
      </c>
      <c r="E200" t="inlineStr">
        <is>
          <t>ÖDESHÖG</t>
        </is>
      </c>
      <c r="G200" t="n">
        <v>4.7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19085-2023</t>
        </is>
      </c>
      <c r="B201" s="1" t="n">
        <v>45048</v>
      </c>
      <c r="C201" s="1" t="n">
        <v>45172</v>
      </c>
      <c r="D201" t="inlineStr">
        <is>
          <t>ÖSTERGÖTLANDS LÄN</t>
        </is>
      </c>
      <c r="E201" t="inlineStr">
        <is>
          <t>ÖDESHÖG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19350-2023</t>
        </is>
      </c>
      <c r="B202" s="1" t="n">
        <v>45049</v>
      </c>
      <c r="C202" s="1" t="n">
        <v>45172</v>
      </c>
      <c r="D202" t="inlineStr">
        <is>
          <t>ÖSTERGÖTLANDS LÄN</t>
        </is>
      </c>
      <c r="E202" t="inlineStr">
        <is>
          <t>ÖDESHÖG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21770-2023</t>
        </is>
      </c>
      <c r="B203" s="1" t="n">
        <v>45065</v>
      </c>
      <c r="C203" s="1" t="n">
        <v>45172</v>
      </c>
      <c r="D203" t="inlineStr">
        <is>
          <t>ÖSTERGÖTLANDS LÄN</t>
        </is>
      </c>
      <c r="E203" t="inlineStr">
        <is>
          <t>ÖDESHÖG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22088-2023</t>
        </is>
      </c>
      <c r="B204" s="1" t="n">
        <v>45069</v>
      </c>
      <c r="C204" s="1" t="n">
        <v>45172</v>
      </c>
      <c r="D204" t="inlineStr">
        <is>
          <t>ÖSTERGÖTLANDS LÄN</t>
        </is>
      </c>
      <c r="E204" t="inlineStr">
        <is>
          <t>ÖDESHÖG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22282-2023</t>
        </is>
      </c>
      <c r="B205" s="1" t="n">
        <v>45070</v>
      </c>
      <c r="C205" s="1" t="n">
        <v>45172</v>
      </c>
      <c r="D205" t="inlineStr">
        <is>
          <t>ÖSTERGÖTLANDS LÄN</t>
        </is>
      </c>
      <c r="E205" t="inlineStr">
        <is>
          <t>ÖDESHÖG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25729-2023</t>
        </is>
      </c>
      <c r="B206" s="1" t="n">
        <v>45084</v>
      </c>
      <c r="C206" s="1" t="n">
        <v>45172</v>
      </c>
      <c r="D206" t="inlineStr">
        <is>
          <t>ÖSTERGÖTLANDS LÄN</t>
        </is>
      </c>
      <c r="E206" t="inlineStr">
        <is>
          <t>ÖDESHÖG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27569-2023</t>
        </is>
      </c>
      <c r="B207" s="1" t="n">
        <v>45097</v>
      </c>
      <c r="C207" s="1" t="n">
        <v>45172</v>
      </c>
      <c r="D207" t="inlineStr">
        <is>
          <t>ÖSTERGÖTLANDS LÄN</t>
        </is>
      </c>
      <c r="E207" t="inlineStr">
        <is>
          <t>ÖDESHÖG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35124-2023</t>
        </is>
      </c>
      <c r="B208" s="1" t="n">
        <v>45145</v>
      </c>
      <c r="C208" s="1" t="n">
        <v>45172</v>
      </c>
      <c r="D208" t="inlineStr">
        <is>
          <t>ÖSTERGÖTLANDS LÄN</t>
        </is>
      </c>
      <c r="E208" t="inlineStr">
        <is>
          <t>ÖDESHÖG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36075-2023</t>
        </is>
      </c>
      <c r="B209" s="1" t="n">
        <v>45149</v>
      </c>
      <c r="C209" s="1" t="n">
        <v>45172</v>
      </c>
      <c r="D209" t="inlineStr">
        <is>
          <t>ÖSTERGÖTLANDS LÄN</t>
        </is>
      </c>
      <c r="E209" t="inlineStr">
        <is>
          <t>ÖDESHÖG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36730-2023</t>
        </is>
      </c>
      <c r="B210" s="1" t="n">
        <v>45153</v>
      </c>
      <c r="C210" s="1" t="n">
        <v>45172</v>
      </c>
      <c r="D210" t="inlineStr">
        <is>
          <t>ÖSTERGÖTLANDS LÄN</t>
        </is>
      </c>
      <c r="E210" t="inlineStr">
        <is>
          <t>ÖDESHÖG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38212-2023</t>
        </is>
      </c>
      <c r="B211" s="1" t="n">
        <v>45161</v>
      </c>
      <c r="C211" s="1" t="n">
        <v>45172</v>
      </c>
      <c r="D211" t="inlineStr">
        <is>
          <t>ÖSTERGÖTLANDS LÄN</t>
        </is>
      </c>
      <c r="E211" t="inlineStr">
        <is>
          <t>ÖDESHÖG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38726-2023</t>
        </is>
      </c>
      <c r="B212" s="1" t="n">
        <v>45163</v>
      </c>
      <c r="C212" s="1" t="n">
        <v>45172</v>
      </c>
      <c r="D212" t="inlineStr">
        <is>
          <t>ÖSTERGÖTLANDS LÄN</t>
        </is>
      </c>
      <c r="E212" t="inlineStr">
        <is>
          <t>ÖDESHÖG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38720-2023</t>
        </is>
      </c>
      <c r="B213" s="1" t="n">
        <v>45163</v>
      </c>
      <c r="C213" s="1" t="n">
        <v>45172</v>
      </c>
      <c r="D213" t="inlineStr">
        <is>
          <t>ÖSTERGÖTLANDS LÄN</t>
        </is>
      </c>
      <c r="E213" t="inlineStr">
        <is>
          <t>ÖDESHÖG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38723-2023</t>
        </is>
      </c>
      <c r="B214" s="1" t="n">
        <v>45163</v>
      </c>
      <c r="C214" s="1" t="n">
        <v>45172</v>
      </c>
      <c r="D214" t="inlineStr">
        <is>
          <t>ÖSTERGÖTLANDS LÄN</t>
        </is>
      </c>
      <c r="E214" t="inlineStr">
        <is>
          <t>ÖDESHÖG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>
      <c r="A215" t="inlineStr">
        <is>
          <t>A 39190-2023</t>
        </is>
      </c>
      <c r="B215" s="1" t="n">
        <v>45166</v>
      </c>
      <c r="C215" s="1" t="n">
        <v>45172</v>
      </c>
      <c r="D215" t="inlineStr">
        <is>
          <t>ÖSTERGÖTLANDS LÄN</t>
        </is>
      </c>
      <c r="E215" t="inlineStr">
        <is>
          <t>ÖDESHÖG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2023-09-03T04:42:53Z</dcterms:created>
  <dcterms:modified xmlns:dcterms="http://purl.org/dc/terms/" xmlns:xsi="http://www.w3.org/2001/XMLSchema-instance" xsi:type="dcterms:W3CDTF">2023-09-03T04:42:53Z</dcterms:modified>
</cp:coreProperties>
</file>