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65874-2018</t>
        </is>
      </c>
      <c r="B2" s="1" t="n">
        <v>43434</v>
      </c>
      <c r="C2" s="1" t="n">
        <v>45189</v>
      </c>
      <c r="D2" t="inlineStr">
        <is>
          <t>BLEKINGE LÄN</t>
        </is>
      </c>
      <c r="E2" t="inlineStr">
        <is>
          <t>OLOFSTRÖM</t>
        </is>
      </c>
      <c r="G2" t="n">
        <v>4</v>
      </c>
      <c r="H2" t="n">
        <v>2</v>
      </c>
      <c r="I2" t="n">
        <v>4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11</v>
      </c>
      <c r="R2" s="2" t="inlineStr">
        <is>
          <t>Slåttergubbe
Småvänderot
Granspira
Sommarfibbla
Svinrot
Ängsstarr
Blåmossa
Guldlockmossa
Korallrot
Källmossa
Fläcknycklar</t>
        </is>
      </c>
      <c r="S2">
        <f>HYPERLINK("https://klasma.github.io/Logging_OLOFSTROM/artfynd/A 65874-2018.xlsx", "A 65874-2018")</f>
        <v/>
      </c>
      <c r="T2">
        <f>HYPERLINK("https://klasma.github.io/Logging_OLOFSTROM/kartor/A 65874-2018.png", "A 65874-2018")</f>
        <v/>
      </c>
      <c r="V2">
        <f>HYPERLINK("https://klasma.github.io/Logging_OLOFSTROM/klagomål/A 65874-2018.docx", "A 65874-2018")</f>
        <v/>
      </c>
      <c r="W2">
        <f>HYPERLINK("https://klasma.github.io/Logging_OLOFSTROM/klagomålsmail/A 65874-2018.docx", "A 65874-2018")</f>
        <v/>
      </c>
      <c r="X2">
        <f>HYPERLINK("https://klasma.github.io/Logging_OLOFSTROM/tillsyn/A 65874-2018.docx", "A 65874-2018")</f>
        <v/>
      </c>
      <c r="Y2">
        <f>HYPERLINK("https://klasma.github.io/Logging_OLOFSTROM/tillsynsmail/A 65874-2018.docx", "A 65874-2018")</f>
        <v/>
      </c>
    </row>
    <row r="3" ht="15" customHeight="1">
      <c r="A3" t="inlineStr">
        <is>
          <t>A 1595-2019</t>
        </is>
      </c>
      <c r="B3" s="1" t="n">
        <v>43461</v>
      </c>
      <c r="C3" s="1" t="n">
        <v>45189</v>
      </c>
      <c r="D3" t="inlineStr">
        <is>
          <t>BLEKINGE LÄN</t>
        </is>
      </c>
      <c r="E3" t="inlineStr">
        <is>
          <t>OLOFSTRÖM</t>
        </is>
      </c>
      <c r="G3" t="n">
        <v>10.4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Grönhjon
Brandticka
Tibast
Västlig hakmossa</t>
        </is>
      </c>
      <c r="S3">
        <f>HYPERLINK("https://klasma.github.io/Logging_OLOFSTROM/artfynd/A 1595-2019.xlsx", "A 1595-2019")</f>
        <v/>
      </c>
      <c r="T3">
        <f>HYPERLINK("https://klasma.github.io/Logging_OLOFSTROM/kartor/A 1595-2019.png", "A 1595-2019")</f>
        <v/>
      </c>
      <c r="U3">
        <f>HYPERLINK("https://klasma.github.io/Logging_OLOFSTROM/knärot/A 1595-2019.png", "A 1595-2019")</f>
        <v/>
      </c>
      <c r="V3">
        <f>HYPERLINK("https://klasma.github.io/Logging_OLOFSTROM/klagomål/A 1595-2019.docx", "A 1595-2019")</f>
        <v/>
      </c>
      <c r="W3">
        <f>HYPERLINK("https://klasma.github.io/Logging_OLOFSTROM/klagomålsmail/A 1595-2019.docx", "A 1595-2019")</f>
        <v/>
      </c>
      <c r="X3">
        <f>HYPERLINK("https://klasma.github.io/Logging_OLOFSTROM/tillsyn/A 1595-2019.docx", "A 1595-2019")</f>
        <v/>
      </c>
      <c r="Y3">
        <f>HYPERLINK("https://klasma.github.io/Logging_OLOFSTROM/tillsynsmail/A 1595-2019.docx", "A 1595-2019")</f>
        <v/>
      </c>
    </row>
    <row r="4" ht="15" customHeight="1">
      <c r="A4" t="inlineStr">
        <is>
          <t>A 54026-2018</t>
        </is>
      </c>
      <c r="B4" s="1" t="n">
        <v>43392</v>
      </c>
      <c r="C4" s="1" t="n">
        <v>45189</v>
      </c>
      <c r="D4" t="inlineStr">
        <is>
          <t>BLEKINGE LÄN</t>
        </is>
      </c>
      <c r="E4" t="inlineStr">
        <is>
          <t>OLOFSTRÖM</t>
        </is>
      </c>
      <c r="G4" t="n">
        <v>10.1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Brandticka
Fjällsopp
Jättesvampmal</t>
        </is>
      </c>
      <c r="S4">
        <f>HYPERLINK("https://klasma.github.io/Logging_OLOFSTROM/artfynd/A 54026-2018.xlsx", "A 54026-2018")</f>
        <v/>
      </c>
      <c r="T4">
        <f>HYPERLINK("https://klasma.github.io/Logging_OLOFSTROM/kartor/A 54026-2018.png", "A 54026-2018")</f>
        <v/>
      </c>
      <c r="V4">
        <f>HYPERLINK("https://klasma.github.io/Logging_OLOFSTROM/klagomål/A 54026-2018.docx", "A 54026-2018")</f>
        <v/>
      </c>
      <c r="W4">
        <f>HYPERLINK("https://klasma.github.io/Logging_OLOFSTROM/klagomålsmail/A 54026-2018.docx", "A 54026-2018")</f>
        <v/>
      </c>
      <c r="X4">
        <f>HYPERLINK("https://klasma.github.io/Logging_OLOFSTROM/tillsyn/A 54026-2018.docx", "A 54026-2018")</f>
        <v/>
      </c>
      <c r="Y4">
        <f>HYPERLINK("https://klasma.github.io/Logging_OLOFSTROM/tillsynsmail/A 54026-2018.docx", "A 54026-2018")</f>
        <v/>
      </c>
    </row>
    <row r="5" ht="15" customHeight="1">
      <c r="A5" t="inlineStr">
        <is>
          <t>A 45100-2019</t>
        </is>
      </c>
      <c r="B5" s="1" t="n">
        <v>43713</v>
      </c>
      <c r="C5" s="1" t="n">
        <v>45189</v>
      </c>
      <c r="D5" t="inlineStr">
        <is>
          <t>BLEKINGE LÄN</t>
        </is>
      </c>
      <c r="E5" t="inlineStr">
        <is>
          <t>OLOFSTRÖM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Mandelriska</t>
        </is>
      </c>
      <c r="S5">
        <f>HYPERLINK("https://klasma.github.io/Logging_OLOFSTROM/artfynd/A 45100-2019.xlsx", "A 45100-2019")</f>
        <v/>
      </c>
      <c r="T5">
        <f>HYPERLINK("https://klasma.github.io/Logging_OLOFSTROM/kartor/A 45100-2019.png", "A 45100-2019")</f>
        <v/>
      </c>
      <c r="V5">
        <f>HYPERLINK("https://klasma.github.io/Logging_OLOFSTROM/klagomål/A 45100-2019.docx", "A 45100-2019")</f>
        <v/>
      </c>
      <c r="W5">
        <f>HYPERLINK("https://klasma.github.io/Logging_OLOFSTROM/klagomålsmail/A 45100-2019.docx", "A 45100-2019")</f>
        <v/>
      </c>
      <c r="X5">
        <f>HYPERLINK("https://klasma.github.io/Logging_OLOFSTROM/tillsyn/A 45100-2019.docx", "A 45100-2019")</f>
        <v/>
      </c>
      <c r="Y5">
        <f>HYPERLINK("https://klasma.github.io/Logging_OLOFSTROM/tillsynsmail/A 45100-2019.docx", "A 45100-2019")</f>
        <v/>
      </c>
    </row>
    <row r="6" ht="15" customHeight="1">
      <c r="A6" t="inlineStr">
        <is>
          <t>A 50855-2019</t>
        </is>
      </c>
      <c r="B6" s="1" t="n">
        <v>43738</v>
      </c>
      <c r="C6" s="1" t="n">
        <v>45189</v>
      </c>
      <c r="D6" t="inlineStr">
        <is>
          <t>BLEKINGE LÄN</t>
        </is>
      </c>
      <c r="E6" t="inlineStr">
        <is>
          <t>OLOFSTRÖM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Jättesvampmal</t>
        </is>
      </c>
      <c r="S6">
        <f>HYPERLINK("https://klasma.github.io/Logging_OLOFSTROM/artfynd/A 50855-2019.xlsx", "A 50855-2019")</f>
        <v/>
      </c>
      <c r="T6">
        <f>HYPERLINK("https://klasma.github.io/Logging_OLOFSTROM/kartor/A 50855-2019.png", "A 50855-2019")</f>
        <v/>
      </c>
      <c r="V6">
        <f>HYPERLINK("https://klasma.github.io/Logging_OLOFSTROM/klagomål/A 50855-2019.docx", "A 50855-2019")</f>
        <v/>
      </c>
      <c r="W6">
        <f>HYPERLINK("https://klasma.github.io/Logging_OLOFSTROM/klagomålsmail/A 50855-2019.docx", "A 50855-2019")</f>
        <v/>
      </c>
      <c r="X6">
        <f>HYPERLINK("https://klasma.github.io/Logging_OLOFSTROM/tillsyn/A 50855-2019.docx", "A 50855-2019")</f>
        <v/>
      </c>
      <c r="Y6">
        <f>HYPERLINK("https://klasma.github.io/Logging_OLOFSTROM/tillsynsmail/A 50855-2019.docx", "A 50855-2019")</f>
        <v/>
      </c>
    </row>
    <row r="7" ht="15" customHeight="1">
      <c r="A7" t="inlineStr">
        <is>
          <t>A 34682-2020</t>
        </is>
      </c>
      <c r="B7" s="1" t="n">
        <v>44034</v>
      </c>
      <c r="C7" s="1" t="n">
        <v>45189</v>
      </c>
      <c r="D7" t="inlineStr">
        <is>
          <t>BLEKINGE LÄN</t>
        </is>
      </c>
      <c r="E7" t="inlineStr">
        <is>
          <t>OLOFSTRÖM</t>
        </is>
      </c>
      <c r="G7" t="n">
        <v>63.3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Spindelblomster</t>
        </is>
      </c>
      <c r="S7">
        <f>HYPERLINK("https://klasma.github.io/Logging_OLOFSTROM/artfynd/A 34682-2020.xlsx", "A 34682-2020")</f>
        <v/>
      </c>
      <c r="T7">
        <f>HYPERLINK("https://klasma.github.io/Logging_OLOFSTROM/kartor/A 34682-2020.png", "A 34682-2020")</f>
        <v/>
      </c>
      <c r="V7">
        <f>HYPERLINK("https://klasma.github.io/Logging_OLOFSTROM/klagomål/A 34682-2020.docx", "A 34682-2020")</f>
        <v/>
      </c>
      <c r="W7">
        <f>HYPERLINK("https://klasma.github.io/Logging_OLOFSTROM/klagomålsmail/A 34682-2020.docx", "A 34682-2020")</f>
        <v/>
      </c>
      <c r="X7">
        <f>HYPERLINK("https://klasma.github.io/Logging_OLOFSTROM/tillsyn/A 34682-2020.docx", "A 34682-2020")</f>
        <v/>
      </c>
      <c r="Y7">
        <f>HYPERLINK("https://klasma.github.io/Logging_OLOFSTROM/tillsynsmail/A 34682-2020.docx", "A 34682-2020")</f>
        <v/>
      </c>
    </row>
    <row r="8" ht="15" customHeight="1">
      <c r="A8" t="inlineStr">
        <is>
          <t>A 41063-2020</t>
        </is>
      </c>
      <c r="B8" s="1" t="n">
        <v>44071</v>
      </c>
      <c r="C8" s="1" t="n">
        <v>45189</v>
      </c>
      <c r="D8" t="inlineStr">
        <is>
          <t>BLEKINGE LÄN</t>
        </is>
      </c>
      <c r="E8" t="inlineStr">
        <is>
          <t>OLOFSTRÖM</t>
        </is>
      </c>
      <c r="G8" t="n">
        <v>2.5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HYPERLINK("https://klasma.github.io/Logging_OLOFSTROM/artfynd/A 41063-2020.xlsx", "A 41063-2020")</f>
        <v/>
      </c>
      <c r="T8">
        <f>HYPERLINK("https://klasma.github.io/Logging_OLOFSTROM/kartor/A 41063-2020.png", "A 41063-2020")</f>
        <v/>
      </c>
      <c r="V8">
        <f>HYPERLINK("https://klasma.github.io/Logging_OLOFSTROM/klagomål/A 41063-2020.docx", "A 41063-2020")</f>
        <v/>
      </c>
      <c r="W8">
        <f>HYPERLINK("https://klasma.github.io/Logging_OLOFSTROM/klagomålsmail/A 41063-2020.docx", "A 41063-2020")</f>
        <v/>
      </c>
      <c r="X8">
        <f>HYPERLINK("https://klasma.github.io/Logging_OLOFSTROM/tillsyn/A 41063-2020.docx", "A 41063-2020")</f>
        <v/>
      </c>
      <c r="Y8">
        <f>HYPERLINK("https://klasma.github.io/Logging_OLOFSTROM/tillsynsmail/A 41063-2020.docx", "A 41063-2020")</f>
        <v/>
      </c>
    </row>
    <row r="9" ht="15" customHeight="1">
      <c r="A9" t="inlineStr">
        <is>
          <t>A 44540-2020</t>
        </is>
      </c>
      <c r="B9" s="1" t="n">
        <v>44084</v>
      </c>
      <c r="C9" s="1" t="n">
        <v>45189</v>
      </c>
      <c r="D9" t="inlineStr">
        <is>
          <t>BLEKINGE LÄN</t>
        </is>
      </c>
      <c r="E9" t="inlineStr">
        <is>
          <t>OLOFSTRÖM</t>
        </is>
      </c>
      <c r="G9" t="n">
        <v>22.1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Järpe</t>
        </is>
      </c>
      <c r="S9">
        <f>HYPERLINK("https://klasma.github.io/Logging_OLOFSTROM/artfynd/A 44540-2020.xlsx", "A 44540-2020")</f>
        <v/>
      </c>
      <c r="T9">
        <f>HYPERLINK("https://klasma.github.io/Logging_OLOFSTROM/kartor/A 44540-2020.png", "A 44540-2020")</f>
        <v/>
      </c>
      <c r="V9">
        <f>HYPERLINK("https://klasma.github.io/Logging_OLOFSTROM/klagomål/A 44540-2020.docx", "A 44540-2020")</f>
        <v/>
      </c>
      <c r="W9">
        <f>HYPERLINK("https://klasma.github.io/Logging_OLOFSTROM/klagomålsmail/A 44540-2020.docx", "A 44540-2020")</f>
        <v/>
      </c>
      <c r="X9">
        <f>HYPERLINK("https://klasma.github.io/Logging_OLOFSTROM/tillsyn/A 44540-2020.docx", "A 44540-2020")</f>
        <v/>
      </c>
      <c r="Y9">
        <f>HYPERLINK("https://klasma.github.io/Logging_OLOFSTROM/tillsynsmail/A 44540-2020.docx", "A 44540-2020")</f>
        <v/>
      </c>
    </row>
    <row r="10" ht="15" customHeight="1">
      <c r="A10" t="inlineStr">
        <is>
          <t>A 50311-2020</t>
        </is>
      </c>
      <c r="B10" s="1" t="n">
        <v>44109</v>
      </c>
      <c r="C10" s="1" t="n">
        <v>45189</v>
      </c>
      <c r="D10" t="inlineStr">
        <is>
          <t>BLEKINGE LÄN</t>
        </is>
      </c>
      <c r="E10" t="inlineStr">
        <is>
          <t>OLOFSTRÖM</t>
        </is>
      </c>
      <c r="G10" t="n">
        <v>3.5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HYPERLINK("https://klasma.github.io/Logging_OLOFSTROM/artfynd/A 50311-2020.xlsx", "A 50311-2020")</f>
        <v/>
      </c>
      <c r="T10">
        <f>HYPERLINK("https://klasma.github.io/Logging_OLOFSTROM/kartor/A 50311-2020.png", "A 50311-2020")</f>
        <v/>
      </c>
      <c r="U10">
        <f>HYPERLINK("https://klasma.github.io/Logging_OLOFSTROM/knärot/A 50311-2020.png", "A 50311-2020")</f>
        <v/>
      </c>
      <c r="V10">
        <f>HYPERLINK("https://klasma.github.io/Logging_OLOFSTROM/klagomål/A 50311-2020.docx", "A 50311-2020")</f>
        <v/>
      </c>
      <c r="W10">
        <f>HYPERLINK("https://klasma.github.io/Logging_OLOFSTROM/klagomålsmail/A 50311-2020.docx", "A 50311-2020")</f>
        <v/>
      </c>
      <c r="X10">
        <f>HYPERLINK("https://klasma.github.io/Logging_OLOFSTROM/tillsyn/A 50311-2020.docx", "A 50311-2020")</f>
        <v/>
      </c>
      <c r="Y10">
        <f>HYPERLINK("https://klasma.github.io/Logging_OLOFSTROM/tillsynsmail/A 50311-2020.docx", "A 50311-2020")</f>
        <v/>
      </c>
    </row>
    <row r="11" ht="15" customHeight="1">
      <c r="A11" t="inlineStr">
        <is>
          <t>A 20040-2021</t>
        </is>
      </c>
      <c r="B11" s="1" t="n">
        <v>44313</v>
      </c>
      <c r="C11" s="1" t="n">
        <v>45189</v>
      </c>
      <c r="D11" t="inlineStr">
        <is>
          <t>BLEKINGE LÄN</t>
        </is>
      </c>
      <c r="E11" t="inlineStr">
        <is>
          <t>OLOFSTRÖM</t>
        </is>
      </c>
      <c r="G11" t="n">
        <v>1.2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HYPERLINK("https://klasma.github.io/Logging_OLOFSTROM/artfynd/A 20040-2021.xlsx", "A 20040-2021")</f>
        <v/>
      </c>
      <c r="T11">
        <f>HYPERLINK("https://klasma.github.io/Logging_OLOFSTROM/kartor/A 20040-2021.png", "A 20040-2021")</f>
        <v/>
      </c>
      <c r="V11">
        <f>HYPERLINK("https://klasma.github.io/Logging_OLOFSTROM/klagomål/A 20040-2021.docx", "A 20040-2021")</f>
        <v/>
      </c>
      <c r="W11">
        <f>HYPERLINK("https://klasma.github.io/Logging_OLOFSTROM/klagomålsmail/A 20040-2021.docx", "A 20040-2021")</f>
        <v/>
      </c>
      <c r="X11">
        <f>HYPERLINK("https://klasma.github.io/Logging_OLOFSTROM/tillsyn/A 20040-2021.docx", "A 20040-2021")</f>
        <v/>
      </c>
      <c r="Y11">
        <f>HYPERLINK("https://klasma.github.io/Logging_OLOFSTROM/tillsynsmail/A 20040-2021.docx", "A 20040-2021")</f>
        <v/>
      </c>
    </row>
    <row r="12" ht="15" customHeight="1">
      <c r="A12" t="inlineStr">
        <is>
          <t>A 38709-2021</t>
        </is>
      </c>
      <c r="B12" s="1" t="n">
        <v>44410</v>
      </c>
      <c r="C12" s="1" t="n">
        <v>45189</v>
      </c>
      <c r="D12" t="inlineStr">
        <is>
          <t>BLEKINGE LÄN</t>
        </is>
      </c>
      <c r="E12" t="inlineStr">
        <is>
          <t>OLOFSTRÖM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Grönhjon</t>
        </is>
      </c>
      <c r="S12">
        <f>HYPERLINK("https://klasma.github.io/Logging_OLOFSTROM/artfynd/A 38709-2021.xlsx", "A 38709-2021")</f>
        <v/>
      </c>
      <c r="T12">
        <f>HYPERLINK("https://klasma.github.io/Logging_OLOFSTROM/kartor/A 38709-2021.png", "A 38709-2021")</f>
        <v/>
      </c>
      <c r="V12">
        <f>HYPERLINK("https://klasma.github.io/Logging_OLOFSTROM/klagomål/A 38709-2021.docx", "A 38709-2021")</f>
        <v/>
      </c>
      <c r="W12">
        <f>HYPERLINK("https://klasma.github.io/Logging_OLOFSTROM/klagomålsmail/A 38709-2021.docx", "A 38709-2021")</f>
        <v/>
      </c>
      <c r="X12">
        <f>HYPERLINK("https://klasma.github.io/Logging_OLOFSTROM/tillsyn/A 38709-2021.docx", "A 38709-2021")</f>
        <v/>
      </c>
      <c r="Y12">
        <f>HYPERLINK("https://klasma.github.io/Logging_OLOFSTROM/tillsynsmail/A 38709-2021.docx", "A 38709-2021")</f>
        <v/>
      </c>
    </row>
    <row r="13" ht="15" customHeight="1">
      <c r="A13" t="inlineStr">
        <is>
          <t>A 43368-2022</t>
        </is>
      </c>
      <c r="B13" s="1" t="n">
        <v>44834</v>
      </c>
      <c r="C13" s="1" t="n">
        <v>45189</v>
      </c>
      <c r="D13" t="inlineStr">
        <is>
          <t>BLEKINGE LÄN</t>
        </is>
      </c>
      <c r="E13" t="inlineStr">
        <is>
          <t>OLOFSTRÖM</t>
        </is>
      </c>
      <c r="G13" t="n">
        <v>4.1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Mandelriska</t>
        </is>
      </c>
      <c r="S13">
        <f>HYPERLINK("https://klasma.github.io/Logging_OLOFSTROM/artfynd/A 43368-2022.xlsx", "A 43368-2022")</f>
        <v/>
      </c>
      <c r="T13">
        <f>HYPERLINK("https://klasma.github.io/Logging_OLOFSTROM/kartor/A 43368-2022.png", "A 43368-2022")</f>
        <v/>
      </c>
      <c r="V13">
        <f>HYPERLINK("https://klasma.github.io/Logging_OLOFSTROM/klagomål/A 43368-2022.docx", "A 43368-2022")</f>
        <v/>
      </c>
      <c r="W13">
        <f>HYPERLINK("https://klasma.github.io/Logging_OLOFSTROM/klagomålsmail/A 43368-2022.docx", "A 43368-2022")</f>
        <v/>
      </c>
      <c r="X13">
        <f>HYPERLINK("https://klasma.github.io/Logging_OLOFSTROM/tillsyn/A 43368-2022.docx", "A 43368-2022")</f>
        <v/>
      </c>
      <c r="Y13">
        <f>HYPERLINK("https://klasma.github.io/Logging_OLOFSTROM/tillsynsmail/A 43368-2022.docx", "A 43368-2022")</f>
        <v/>
      </c>
    </row>
    <row r="14" ht="15" customHeight="1">
      <c r="A14" t="inlineStr">
        <is>
          <t>A 53806-2022</t>
        </is>
      </c>
      <c r="B14" s="1" t="n">
        <v>44880</v>
      </c>
      <c r="C14" s="1" t="n">
        <v>45189</v>
      </c>
      <c r="D14" t="inlineStr">
        <is>
          <t>BLEKINGE LÄN</t>
        </is>
      </c>
      <c r="E14" t="inlineStr">
        <is>
          <t>OLOFSTRÖM</t>
        </is>
      </c>
      <c r="G14" t="n">
        <v>11.5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HYPERLINK("https://klasma.github.io/Logging_OLOFSTROM/artfynd/A 53806-2022.xlsx", "A 53806-2022")</f>
        <v/>
      </c>
      <c r="T14">
        <f>HYPERLINK("https://klasma.github.io/Logging_OLOFSTROM/kartor/A 53806-2022.png", "A 53806-2022")</f>
        <v/>
      </c>
      <c r="V14">
        <f>HYPERLINK("https://klasma.github.io/Logging_OLOFSTROM/klagomål/A 53806-2022.docx", "A 53806-2022")</f>
        <v/>
      </c>
      <c r="W14">
        <f>HYPERLINK("https://klasma.github.io/Logging_OLOFSTROM/klagomålsmail/A 53806-2022.docx", "A 53806-2022")</f>
        <v/>
      </c>
      <c r="X14">
        <f>HYPERLINK("https://klasma.github.io/Logging_OLOFSTROM/tillsyn/A 53806-2022.docx", "A 53806-2022")</f>
        <v/>
      </c>
      <c r="Y14">
        <f>HYPERLINK("https://klasma.github.io/Logging_OLOFSTROM/tillsynsmail/A 53806-2022.docx", "A 53806-2022")</f>
        <v/>
      </c>
    </row>
    <row r="15" ht="15" customHeight="1">
      <c r="A15" t="inlineStr">
        <is>
          <t>A 27979-2023</t>
        </is>
      </c>
      <c r="B15" s="1" t="n">
        <v>45098</v>
      </c>
      <c r="C15" s="1" t="n">
        <v>45189</v>
      </c>
      <c r="D15" t="inlineStr">
        <is>
          <t>BLEKINGE LÄN</t>
        </is>
      </c>
      <c r="E15" t="inlineStr">
        <is>
          <t>OLOFSTRÖM</t>
        </is>
      </c>
      <c r="G15" t="n">
        <v>1.9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HYPERLINK("https://klasma.github.io/Logging_OLOFSTROM/artfynd/A 27979-2023.xlsx", "A 27979-2023")</f>
        <v/>
      </c>
      <c r="T15">
        <f>HYPERLINK("https://klasma.github.io/Logging_OLOFSTROM/kartor/A 27979-2023.png", "A 27979-2023")</f>
        <v/>
      </c>
      <c r="V15">
        <f>HYPERLINK("https://klasma.github.io/Logging_OLOFSTROM/klagomål/A 27979-2023.docx", "A 27979-2023")</f>
        <v/>
      </c>
      <c r="W15">
        <f>HYPERLINK("https://klasma.github.io/Logging_OLOFSTROM/klagomålsmail/A 27979-2023.docx", "A 27979-2023")</f>
        <v/>
      </c>
      <c r="X15">
        <f>HYPERLINK("https://klasma.github.io/Logging_OLOFSTROM/tillsyn/A 27979-2023.docx", "A 27979-2023")</f>
        <v/>
      </c>
      <c r="Y15">
        <f>HYPERLINK("https://klasma.github.io/Logging_OLOFSTROM/tillsynsmail/A 27979-2023.docx", "A 27979-2023")</f>
        <v/>
      </c>
    </row>
    <row r="16" ht="15" customHeight="1">
      <c r="A16" t="inlineStr">
        <is>
          <t>A 40945-2018</t>
        </is>
      </c>
      <c r="B16" s="1" t="n">
        <v>43346</v>
      </c>
      <c r="C16" s="1" t="n">
        <v>45189</v>
      </c>
      <c r="D16" t="inlineStr">
        <is>
          <t>BLEKINGE LÄN</t>
        </is>
      </c>
      <c r="E16" t="inlineStr">
        <is>
          <t>OLOFSTRÖM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40931-2018</t>
        </is>
      </c>
      <c r="B17" s="1" t="n">
        <v>43346</v>
      </c>
      <c r="C17" s="1" t="n">
        <v>45189</v>
      </c>
      <c r="D17" t="inlineStr">
        <is>
          <t>BLEKINGE LÄN</t>
        </is>
      </c>
      <c r="E17" t="inlineStr">
        <is>
          <t>OLOFSTRÖM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40955-2018</t>
        </is>
      </c>
      <c r="B18" s="1" t="n">
        <v>43346</v>
      </c>
      <c r="C18" s="1" t="n">
        <v>45189</v>
      </c>
      <c r="D18" t="inlineStr">
        <is>
          <t>BLEKINGE LÄN</t>
        </is>
      </c>
      <c r="E18" t="inlineStr">
        <is>
          <t>OLOFSTRÖM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42717-2018</t>
        </is>
      </c>
      <c r="B19" s="1" t="n">
        <v>43350</v>
      </c>
      <c r="C19" s="1" t="n">
        <v>45189</v>
      </c>
      <c r="D19" t="inlineStr">
        <is>
          <t>BLEKINGE LÄN</t>
        </is>
      </c>
      <c r="E19" t="inlineStr">
        <is>
          <t>OLOFSTRÖM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43132-2018</t>
        </is>
      </c>
      <c r="B20" s="1" t="n">
        <v>43353</v>
      </c>
      <c r="C20" s="1" t="n">
        <v>45189</v>
      </c>
      <c r="D20" t="inlineStr">
        <is>
          <t>BLEKINGE LÄN</t>
        </is>
      </c>
      <c r="E20" t="inlineStr">
        <is>
          <t>OLOFSTRÖM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43128-2018</t>
        </is>
      </c>
      <c r="B21" s="1" t="n">
        <v>43353</v>
      </c>
      <c r="C21" s="1" t="n">
        <v>45189</v>
      </c>
      <c r="D21" t="inlineStr">
        <is>
          <t>BLEKINGE LÄN</t>
        </is>
      </c>
      <c r="E21" t="inlineStr">
        <is>
          <t>OLOFSTRÖM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49411-2018</t>
        </is>
      </c>
      <c r="B22" s="1" t="n">
        <v>43374</v>
      </c>
      <c r="C22" s="1" t="n">
        <v>45189</v>
      </c>
      <c r="D22" t="inlineStr">
        <is>
          <t>BLEKINGE LÄN</t>
        </is>
      </c>
      <c r="E22" t="inlineStr">
        <is>
          <t>OLOFSTRÖM</t>
        </is>
      </c>
      <c r="G22" t="n">
        <v>13.1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50236-2018</t>
        </is>
      </c>
      <c r="B23" s="1" t="n">
        <v>43378</v>
      </c>
      <c r="C23" s="1" t="n">
        <v>45189</v>
      </c>
      <c r="D23" t="inlineStr">
        <is>
          <t>BLEKINGE LÄN</t>
        </is>
      </c>
      <c r="E23" t="inlineStr">
        <is>
          <t>OLOFSTRÖM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50318-2018</t>
        </is>
      </c>
      <c r="B24" s="1" t="n">
        <v>43378</v>
      </c>
      <c r="C24" s="1" t="n">
        <v>45189</v>
      </c>
      <c r="D24" t="inlineStr">
        <is>
          <t>BLEKINGE LÄN</t>
        </is>
      </c>
      <c r="E24" t="inlineStr">
        <is>
          <t>OLOFSTRÖM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52244-2018</t>
        </is>
      </c>
      <c r="B25" s="1" t="n">
        <v>43382</v>
      </c>
      <c r="C25" s="1" t="n">
        <v>45189</v>
      </c>
      <c r="D25" t="inlineStr">
        <is>
          <t>BLEKINGE LÄN</t>
        </is>
      </c>
      <c r="E25" t="inlineStr">
        <is>
          <t>OLOFSTRÖM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52144-2018</t>
        </is>
      </c>
      <c r="B26" s="1" t="n">
        <v>43385</v>
      </c>
      <c r="C26" s="1" t="n">
        <v>45189</v>
      </c>
      <c r="D26" t="inlineStr">
        <is>
          <t>BLEKINGE LÄN</t>
        </is>
      </c>
      <c r="E26" t="inlineStr">
        <is>
          <t>OLOFSTRÖM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52143-2018</t>
        </is>
      </c>
      <c r="B27" s="1" t="n">
        <v>43385</v>
      </c>
      <c r="C27" s="1" t="n">
        <v>45189</v>
      </c>
      <c r="D27" t="inlineStr">
        <is>
          <t>BLEKINGE LÄN</t>
        </is>
      </c>
      <c r="E27" t="inlineStr">
        <is>
          <t>OLOFSTRÖM</t>
        </is>
      </c>
      <c r="G27" t="n">
        <v>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55576-2018</t>
        </is>
      </c>
      <c r="B28" s="1" t="n">
        <v>43397</v>
      </c>
      <c r="C28" s="1" t="n">
        <v>45189</v>
      </c>
      <c r="D28" t="inlineStr">
        <is>
          <t>BLEKINGE LÄN</t>
        </is>
      </c>
      <c r="E28" t="inlineStr">
        <is>
          <t>OLOFSTRÖM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55578-2018</t>
        </is>
      </c>
      <c r="B29" s="1" t="n">
        <v>43397</v>
      </c>
      <c r="C29" s="1" t="n">
        <v>45189</v>
      </c>
      <c r="D29" t="inlineStr">
        <is>
          <t>BLEKINGE LÄN</t>
        </is>
      </c>
      <c r="E29" t="inlineStr">
        <is>
          <t>OLOFSTRÖM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56881-2018</t>
        </is>
      </c>
      <c r="B30" s="1" t="n">
        <v>43402</v>
      </c>
      <c r="C30" s="1" t="n">
        <v>45189</v>
      </c>
      <c r="D30" t="inlineStr">
        <is>
          <t>BLEKINGE LÄN</t>
        </is>
      </c>
      <c r="E30" t="inlineStr">
        <is>
          <t>OLOFSTRÖM</t>
        </is>
      </c>
      <c r="G30" t="n">
        <v>6.8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56877-2018</t>
        </is>
      </c>
      <c r="B31" s="1" t="n">
        <v>43402</v>
      </c>
      <c r="C31" s="1" t="n">
        <v>45189</v>
      </c>
      <c r="D31" t="inlineStr">
        <is>
          <t>BLEKINGE LÄN</t>
        </is>
      </c>
      <c r="E31" t="inlineStr">
        <is>
          <t>OLOFSTRÖM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59540-2018</t>
        </is>
      </c>
      <c r="B32" s="1" t="n">
        <v>43404</v>
      </c>
      <c r="C32" s="1" t="n">
        <v>45189</v>
      </c>
      <c r="D32" t="inlineStr">
        <is>
          <t>BLEKINGE LÄN</t>
        </is>
      </c>
      <c r="E32" t="inlineStr">
        <is>
          <t>OLOFSTRÖM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57737-2018</t>
        </is>
      </c>
      <c r="B33" s="1" t="n">
        <v>43405</v>
      </c>
      <c r="C33" s="1" t="n">
        <v>45189</v>
      </c>
      <c r="D33" t="inlineStr">
        <is>
          <t>BLEKINGE LÄN</t>
        </is>
      </c>
      <c r="E33" t="inlineStr">
        <is>
          <t>OLOFSTRÖM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58389-2018</t>
        </is>
      </c>
      <c r="B34" s="1" t="n">
        <v>43409</v>
      </c>
      <c r="C34" s="1" t="n">
        <v>45189</v>
      </c>
      <c r="D34" t="inlineStr">
        <is>
          <t>BLEKINGE LÄN</t>
        </is>
      </c>
      <c r="E34" t="inlineStr">
        <is>
          <t>OLOFSTRÖM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58972-2018</t>
        </is>
      </c>
      <c r="B35" s="1" t="n">
        <v>43411</v>
      </c>
      <c r="C35" s="1" t="n">
        <v>45189</v>
      </c>
      <c r="D35" t="inlineStr">
        <is>
          <t>BLEKINGE LÄN</t>
        </is>
      </c>
      <c r="E35" t="inlineStr">
        <is>
          <t>OLOFSTRÖM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61117-2018</t>
        </is>
      </c>
      <c r="B36" s="1" t="n">
        <v>43411</v>
      </c>
      <c r="C36" s="1" t="n">
        <v>45189</v>
      </c>
      <c r="D36" t="inlineStr">
        <is>
          <t>BLEKINGE LÄN</t>
        </is>
      </c>
      <c r="E36" t="inlineStr">
        <is>
          <t>OLOFSTRÖM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60141-2018</t>
        </is>
      </c>
      <c r="B37" s="1" t="n">
        <v>43412</v>
      </c>
      <c r="C37" s="1" t="n">
        <v>45189</v>
      </c>
      <c r="D37" t="inlineStr">
        <is>
          <t>BLEKINGE LÄN</t>
        </is>
      </c>
      <c r="E37" t="inlineStr">
        <is>
          <t>OLOFSTRÖM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62468-2018</t>
        </is>
      </c>
      <c r="B38" s="1" t="n">
        <v>43415</v>
      </c>
      <c r="C38" s="1" t="n">
        <v>45189</v>
      </c>
      <c r="D38" t="inlineStr">
        <is>
          <t>BLEKINGE LÄN</t>
        </is>
      </c>
      <c r="E38" t="inlineStr">
        <is>
          <t>OLOFSTRÖM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63687-2018</t>
        </is>
      </c>
      <c r="B39" s="1" t="n">
        <v>43417</v>
      </c>
      <c r="C39" s="1" t="n">
        <v>45189</v>
      </c>
      <c r="D39" t="inlineStr">
        <is>
          <t>BLEKINGE LÄN</t>
        </is>
      </c>
      <c r="E39" t="inlineStr">
        <is>
          <t>OLOFSTRÖM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65776-2018</t>
        </is>
      </c>
      <c r="B40" s="1" t="n">
        <v>43433</v>
      </c>
      <c r="C40" s="1" t="n">
        <v>45189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71936-2018</t>
        </is>
      </c>
      <c r="B41" s="1" t="n">
        <v>43455</v>
      </c>
      <c r="C41" s="1" t="n">
        <v>45189</v>
      </c>
      <c r="D41" t="inlineStr">
        <is>
          <t>BLEKINGE LÄN</t>
        </is>
      </c>
      <c r="E41" t="inlineStr">
        <is>
          <t>OLOFSTRÖM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71943-2018</t>
        </is>
      </c>
      <c r="B42" s="1" t="n">
        <v>43455</v>
      </c>
      <c r="C42" s="1" t="n">
        <v>45189</v>
      </c>
      <c r="D42" t="inlineStr">
        <is>
          <t>BLEKINGE LÄN</t>
        </is>
      </c>
      <c r="E42" t="inlineStr">
        <is>
          <t>OLOFSTRÖM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71956-2018</t>
        </is>
      </c>
      <c r="B43" s="1" t="n">
        <v>43455</v>
      </c>
      <c r="C43" s="1" t="n">
        <v>45189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72154-2018</t>
        </is>
      </c>
      <c r="B44" s="1" t="n">
        <v>43455</v>
      </c>
      <c r="C44" s="1" t="n">
        <v>45189</v>
      </c>
      <c r="D44" t="inlineStr">
        <is>
          <t>BLEKINGE LÄN</t>
        </is>
      </c>
      <c r="E44" t="inlineStr">
        <is>
          <t>OLOFSTRÖM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59-2019</t>
        </is>
      </c>
      <c r="B45" s="1" t="n">
        <v>43467</v>
      </c>
      <c r="C45" s="1" t="n">
        <v>45189</v>
      </c>
      <c r="D45" t="inlineStr">
        <is>
          <t>BLEKINGE LÄN</t>
        </is>
      </c>
      <c r="E45" t="inlineStr">
        <is>
          <t>OLOFSTRÖM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2735-2019</t>
        </is>
      </c>
      <c r="B46" s="1" t="n">
        <v>43479</v>
      </c>
      <c r="C46" s="1" t="n">
        <v>45189</v>
      </c>
      <c r="D46" t="inlineStr">
        <is>
          <t>BLEKINGE LÄN</t>
        </is>
      </c>
      <c r="E46" t="inlineStr">
        <is>
          <t>OLOFSTRÖM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3351-2019</t>
        </is>
      </c>
      <c r="B47" s="1" t="n">
        <v>43480</v>
      </c>
      <c r="C47" s="1" t="n">
        <v>45189</v>
      </c>
      <c r="D47" t="inlineStr">
        <is>
          <t>BLEKINGE LÄN</t>
        </is>
      </c>
      <c r="E47" t="inlineStr">
        <is>
          <t>OLOFSTRÖM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5684-2019</t>
        </is>
      </c>
      <c r="B48" s="1" t="n">
        <v>43489</v>
      </c>
      <c r="C48" s="1" t="n">
        <v>45189</v>
      </c>
      <c r="D48" t="inlineStr">
        <is>
          <t>BLEKINGE LÄN</t>
        </is>
      </c>
      <c r="E48" t="inlineStr">
        <is>
          <t>OLOFSTRÖM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5607-2019</t>
        </is>
      </c>
      <c r="B49" s="1" t="n">
        <v>43489</v>
      </c>
      <c r="C49" s="1" t="n">
        <v>45189</v>
      </c>
      <c r="D49" t="inlineStr">
        <is>
          <t>BLEKINGE LÄN</t>
        </is>
      </c>
      <c r="E49" t="inlineStr">
        <is>
          <t>OLOFSTRÖM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6323-2019</t>
        </is>
      </c>
      <c r="B50" s="1" t="n">
        <v>43493</v>
      </c>
      <c r="C50" s="1" t="n">
        <v>45189</v>
      </c>
      <c r="D50" t="inlineStr">
        <is>
          <t>BLEKINGE LÄN</t>
        </is>
      </c>
      <c r="E50" t="inlineStr">
        <is>
          <t>OLOFSTRÖM</t>
        </is>
      </c>
      <c r="G50" t="n">
        <v>4.8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7099-2019</t>
        </is>
      </c>
      <c r="B51" s="1" t="n">
        <v>43496</v>
      </c>
      <c r="C51" s="1" t="n">
        <v>45189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7345-2019</t>
        </is>
      </c>
      <c r="B52" s="1" t="n">
        <v>43496</v>
      </c>
      <c r="C52" s="1" t="n">
        <v>45189</v>
      </c>
      <c r="D52" t="inlineStr">
        <is>
          <t>BLEKINGE LÄN</t>
        </is>
      </c>
      <c r="E52" t="inlineStr">
        <is>
          <t>OLOFSTRÖM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8651-2019</t>
        </is>
      </c>
      <c r="B53" s="1" t="n">
        <v>43500</v>
      </c>
      <c r="C53" s="1" t="n">
        <v>45189</v>
      </c>
      <c r="D53" t="inlineStr">
        <is>
          <t>BLEKINGE LÄN</t>
        </is>
      </c>
      <c r="E53" t="inlineStr">
        <is>
          <t>OLOFSTRÖM</t>
        </is>
      </c>
      <c r="G53" t="n">
        <v>11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9638-2019</t>
        </is>
      </c>
      <c r="B54" s="1" t="n">
        <v>43508</v>
      </c>
      <c r="C54" s="1" t="n">
        <v>45189</v>
      </c>
      <c r="D54" t="inlineStr">
        <is>
          <t>BLEKINGE LÄN</t>
        </is>
      </c>
      <c r="E54" t="inlineStr">
        <is>
          <t>OLOFSTRÖM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9896-2019</t>
        </is>
      </c>
      <c r="B55" s="1" t="n">
        <v>43509</v>
      </c>
      <c r="C55" s="1" t="n">
        <v>45189</v>
      </c>
      <c r="D55" t="inlineStr">
        <is>
          <t>BLEKINGE LÄN</t>
        </is>
      </c>
      <c r="E55" t="inlineStr">
        <is>
          <t>OLOFSTRÖM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10167-2019</t>
        </is>
      </c>
      <c r="B56" s="1" t="n">
        <v>43510</v>
      </c>
      <c r="C56" s="1" t="n">
        <v>45189</v>
      </c>
      <c r="D56" t="inlineStr">
        <is>
          <t>BLEKINGE LÄN</t>
        </is>
      </c>
      <c r="E56" t="inlineStr">
        <is>
          <t>OLOFSTRÖM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11745-2019</t>
        </is>
      </c>
      <c r="B57" s="1" t="n">
        <v>43519</v>
      </c>
      <c r="C57" s="1" t="n">
        <v>45189</v>
      </c>
      <c r="D57" t="inlineStr">
        <is>
          <t>BLEKINGE LÄN</t>
        </is>
      </c>
      <c r="E57" t="inlineStr">
        <is>
          <t>OLOFSTRÖM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11878-2019</t>
        </is>
      </c>
      <c r="B58" s="1" t="n">
        <v>43521</v>
      </c>
      <c r="C58" s="1" t="n">
        <v>45189</v>
      </c>
      <c r="D58" t="inlineStr">
        <is>
          <t>BLEKINGE LÄN</t>
        </is>
      </c>
      <c r="E58" t="inlineStr">
        <is>
          <t>OLOFSTRÖM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12866-2019</t>
        </is>
      </c>
      <c r="B59" s="1" t="n">
        <v>43525</v>
      </c>
      <c r="C59" s="1" t="n">
        <v>45189</v>
      </c>
      <c r="D59" t="inlineStr">
        <is>
          <t>BLEKINGE LÄN</t>
        </is>
      </c>
      <c r="E59" t="inlineStr">
        <is>
          <t>OLOFSTRÖM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12869-2019</t>
        </is>
      </c>
      <c r="B60" s="1" t="n">
        <v>43525</v>
      </c>
      <c r="C60" s="1" t="n">
        <v>45189</v>
      </c>
      <c r="D60" t="inlineStr">
        <is>
          <t>BLEKINGE LÄN</t>
        </is>
      </c>
      <c r="E60" t="inlineStr">
        <is>
          <t>OLOFSTRÖM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12978-2019</t>
        </is>
      </c>
      <c r="B61" s="1" t="n">
        <v>43527</v>
      </c>
      <c r="C61" s="1" t="n">
        <v>45189</v>
      </c>
      <c r="D61" t="inlineStr">
        <is>
          <t>BLEKINGE LÄN</t>
        </is>
      </c>
      <c r="E61" t="inlineStr">
        <is>
          <t>OLOFSTRÖM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13103-2019</t>
        </is>
      </c>
      <c r="B62" s="1" t="n">
        <v>43528</v>
      </c>
      <c r="C62" s="1" t="n">
        <v>45189</v>
      </c>
      <c r="D62" t="inlineStr">
        <is>
          <t>BLEKINGE LÄN</t>
        </is>
      </c>
      <c r="E62" t="inlineStr">
        <is>
          <t>OLOFSTRÖM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13100-2019</t>
        </is>
      </c>
      <c r="B63" s="1" t="n">
        <v>43528</v>
      </c>
      <c r="C63" s="1" t="n">
        <v>45189</v>
      </c>
      <c r="D63" t="inlineStr">
        <is>
          <t>BLEKINGE LÄN</t>
        </is>
      </c>
      <c r="E63" t="inlineStr">
        <is>
          <t>OLOFSTRÖM</t>
        </is>
      </c>
      <c r="G63" t="n">
        <v>9.9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13637-2019</t>
        </is>
      </c>
      <c r="B64" s="1" t="n">
        <v>43530</v>
      </c>
      <c r="C64" s="1" t="n">
        <v>45189</v>
      </c>
      <c r="D64" t="inlineStr">
        <is>
          <t>BLEKINGE LÄN</t>
        </is>
      </c>
      <c r="E64" t="inlineStr">
        <is>
          <t>OLOFSTRÖM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13700-2019</t>
        </is>
      </c>
      <c r="B65" s="1" t="n">
        <v>43531</v>
      </c>
      <c r="C65" s="1" t="n">
        <v>45189</v>
      </c>
      <c r="D65" t="inlineStr">
        <is>
          <t>BLEKINGE LÄN</t>
        </is>
      </c>
      <c r="E65" t="inlineStr">
        <is>
          <t>OLOFSTRÖM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13879-2019</t>
        </is>
      </c>
      <c r="B66" s="1" t="n">
        <v>43531</v>
      </c>
      <c r="C66" s="1" t="n">
        <v>45189</v>
      </c>
      <c r="D66" t="inlineStr">
        <is>
          <t>BLEKINGE LÄN</t>
        </is>
      </c>
      <c r="E66" t="inlineStr">
        <is>
          <t>OLOFSTRÖM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16484-2019</t>
        </is>
      </c>
      <c r="B67" s="1" t="n">
        <v>43546</v>
      </c>
      <c r="C67" s="1" t="n">
        <v>45189</v>
      </c>
      <c r="D67" t="inlineStr">
        <is>
          <t>BLEKINGE LÄN</t>
        </is>
      </c>
      <c r="E67" t="inlineStr">
        <is>
          <t>OLOFSTRÖM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16485-2019</t>
        </is>
      </c>
      <c r="B68" s="1" t="n">
        <v>43546</v>
      </c>
      <c r="C68" s="1" t="n">
        <v>45189</v>
      </c>
      <c r="D68" t="inlineStr">
        <is>
          <t>BLEKINGE LÄN</t>
        </is>
      </c>
      <c r="E68" t="inlineStr">
        <is>
          <t>OLOFSTRÖM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16592-2019</t>
        </is>
      </c>
      <c r="B69" s="1" t="n">
        <v>43549</v>
      </c>
      <c r="C69" s="1" t="n">
        <v>45189</v>
      </c>
      <c r="D69" t="inlineStr">
        <is>
          <t>BLEKINGE LÄN</t>
        </is>
      </c>
      <c r="E69" t="inlineStr">
        <is>
          <t>OLOFSTRÖM</t>
        </is>
      </c>
      <c r="G69" t="n">
        <v>6.9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16594-2019</t>
        </is>
      </c>
      <c r="B70" s="1" t="n">
        <v>43549</v>
      </c>
      <c r="C70" s="1" t="n">
        <v>45189</v>
      </c>
      <c r="D70" t="inlineStr">
        <is>
          <t>BLEKINGE LÄN</t>
        </is>
      </c>
      <c r="E70" t="inlineStr">
        <is>
          <t>OLOFSTRÖM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17073-2019</t>
        </is>
      </c>
      <c r="B71" s="1" t="n">
        <v>43551</v>
      </c>
      <c r="C71" s="1" t="n">
        <v>45189</v>
      </c>
      <c r="D71" t="inlineStr">
        <is>
          <t>BLEKINGE LÄN</t>
        </is>
      </c>
      <c r="E71" t="inlineStr">
        <is>
          <t>OLOFSTRÖM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17888-2019</t>
        </is>
      </c>
      <c r="B72" s="1" t="n">
        <v>43553</v>
      </c>
      <c r="C72" s="1" t="n">
        <v>45189</v>
      </c>
      <c r="D72" t="inlineStr">
        <is>
          <t>BLEKINGE LÄN</t>
        </is>
      </c>
      <c r="E72" t="inlineStr">
        <is>
          <t>OLOFSTRÖM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17885-2019</t>
        </is>
      </c>
      <c r="B73" s="1" t="n">
        <v>43553</v>
      </c>
      <c r="C73" s="1" t="n">
        <v>45189</v>
      </c>
      <c r="D73" t="inlineStr">
        <is>
          <t>BLEKINGE LÄN</t>
        </is>
      </c>
      <c r="E73" t="inlineStr">
        <is>
          <t>OLOFSTRÖM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17890-2019</t>
        </is>
      </c>
      <c r="B74" s="1" t="n">
        <v>43553</v>
      </c>
      <c r="C74" s="1" t="n">
        <v>45189</v>
      </c>
      <c r="D74" t="inlineStr">
        <is>
          <t>BLEKINGE LÄN</t>
        </is>
      </c>
      <c r="E74" t="inlineStr">
        <is>
          <t>OLOFSTRÖM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17755-2019</t>
        </is>
      </c>
      <c r="B75" s="1" t="n">
        <v>43556</v>
      </c>
      <c r="C75" s="1" t="n">
        <v>45189</v>
      </c>
      <c r="D75" t="inlineStr">
        <is>
          <t>BLEKINGE LÄN</t>
        </is>
      </c>
      <c r="E75" t="inlineStr">
        <is>
          <t>OLOFSTRÖM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18573-2019</t>
        </is>
      </c>
      <c r="B76" s="1" t="n">
        <v>43560</v>
      </c>
      <c r="C76" s="1" t="n">
        <v>45189</v>
      </c>
      <c r="D76" t="inlineStr">
        <is>
          <t>BLEKINGE LÄN</t>
        </is>
      </c>
      <c r="E76" t="inlineStr">
        <is>
          <t>OLOFSTRÖM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18827-2019</t>
        </is>
      </c>
      <c r="B77" s="1" t="n">
        <v>43563</v>
      </c>
      <c r="C77" s="1" t="n">
        <v>45189</v>
      </c>
      <c r="D77" t="inlineStr">
        <is>
          <t>BLEKINGE LÄN</t>
        </is>
      </c>
      <c r="E77" t="inlineStr">
        <is>
          <t>OLOFSTRÖM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19914-2019</t>
        </is>
      </c>
      <c r="B78" s="1" t="n">
        <v>43567</v>
      </c>
      <c r="C78" s="1" t="n">
        <v>45189</v>
      </c>
      <c r="D78" t="inlineStr">
        <is>
          <t>BLEKINGE LÄN</t>
        </is>
      </c>
      <c r="E78" t="inlineStr">
        <is>
          <t>OLOFSTRÖM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19962-2019</t>
        </is>
      </c>
      <c r="B79" s="1" t="n">
        <v>43569</v>
      </c>
      <c r="C79" s="1" t="n">
        <v>45189</v>
      </c>
      <c r="D79" t="inlineStr">
        <is>
          <t>BLEKINGE LÄN</t>
        </is>
      </c>
      <c r="E79" t="inlineStr">
        <is>
          <t>OLOFSTRÖM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20544-2019</t>
        </is>
      </c>
      <c r="B80" s="1" t="n">
        <v>43570</v>
      </c>
      <c r="C80" s="1" t="n">
        <v>45189</v>
      </c>
      <c r="D80" t="inlineStr">
        <is>
          <t>BLEKINGE LÄN</t>
        </is>
      </c>
      <c r="E80" t="inlineStr">
        <is>
          <t>OLOFSTRÖM</t>
        </is>
      </c>
      <c r="G80" t="n">
        <v>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20838-2019</t>
        </is>
      </c>
      <c r="B81" s="1" t="n">
        <v>43576</v>
      </c>
      <c r="C81" s="1" t="n">
        <v>45189</v>
      </c>
      <c r="D81" t="inlineStr">
        <is>
          <t>BLEKINGE LÄN</t>
        </is>
      </c>
      <c r="E81" t="inlineStr">
        <is>
          <t>OLOFSTRÖM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21408-2019</t>
        </is>
      </c>
      <c r="B82" s="1" t="n">
        <v>43580</v>
      </c>
      <c r="C82" s="1" t="n">
        <v>45189</v>
      </c>
      <c r="D82" t="inlineStr">
        <is>
          <t>BLEKINGE LÄN</t>
        </is>
      </c>
      <c r="E82" t="inlineStr">
        <is>
          <t>OLOFSTRÖM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22074-2019</t>
        </is>
      </c>
      <c r="B83" s="1" t="n">
        <v>43584</v>
      </c>
      <c r="C83" s="1" t="n">
        <v>45189</v>
      </c>
      <c r="D83" t="inlineStr">
        <is>
          <t>BLEKINGE LÄN</t>
        </is>
      </c>
      <c r="E83" t="inlineStr">
        <is>
          <t>OLOFSTRÖM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22076-2019</t>
        </is>
      </c>
      <c r="B84" s="1" t="n">
        <v>43584</v>
      </c>
      <c r="C84" s="1" t="n">
        <v>45189</v>
      </c>
      <c r="D84" t="inlineStr">
        <is>
          <t>BLEKINGE LÄN</t>
        </is>
      </c>
      <c r="E84" t="inlineStr">
        <is>
          <t>OLOFSTRÖM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22469-2019</t>
        </is>
      </c>
      <c r="B85" s="1" t="n">
        <v>43587</v>
      </c>
      <c r="C85" s="1" t="n">
        <v>45189</v>
      </c>
      <c r="D85" t="inlineStr">
        <is>
          <t>BLEKINGE LÄN</t>
        </is>
      </c>
      <c r="E85" t="inlineStr">
        <is>
          <t>OLOFSTRÖM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22988-2019</t>
        </is>
      </c>
      <c r="B86" s="1" t="n">
        <v>43591</v>
      </c>
      <c r="C86" s="1" t="n">
        <v>45189</v>
      </c>
      <c r="D86" t="inlineStr">
        <is>
          <t>BLEKINGE LÄN</t>
        </is>
      </c>
      <c r="E86" t="inlineStr">
        <is>
          <t>OLOFSTRÖM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23206-2019</t>
        </is>
      </c>
      <c r="B87" s="1" t="n">
        <v>43591</v>
      </c>
      <c r="C87" s="1" t="n">
        <v>45189</v>
      </c>
      <c r="D87" t="inlineStr">
        <is>
          <t>BLEKINGE LÄN</t>
        </is>
      </c>
      <c r="E87" t="inlineStr">
        <is>
          <t>OLOFSTRÖM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23184-2019</t>
        </is>
      </c>
      <c r="B88" s="1" t="n">
        <v>43591</v>
      </c>
      <c r="C88" s="1" t="n">
        <v>45189</v>
      </c>
      <c r="D88" t="inlineStr">
        <is>
          <t>BLEKINGE LÄN</t>
        </is>
      </c>
      <c r="E88" t="inlineStr">
        <is>
          <t>OLOFSTRÖM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23237-2019</t>
        </is>
      </c>
      <c r="B89" s="1" t="n">
        <v>43592</v>
      </c>
      <c r="C89" s="1" t="n">
        <v>45189</v>
      </c>
      <c r="D89" t="inlineStr">
        <is>
          <t>BLEKINGE LÄN</t>
        </is>
      </c>
      <c r="E89" t="inlineStr">
        <is>
          <t>OLOFSTRÖM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23571-2019</t>
        </is>
      </c>
      <c r="B90" s="1" t="n">
        <v>43594</v>
      </c>
      <c r="C90" s="1" t="n">
        <v>45189</v>
      </c>
      <c r="D90" t="inlineStr">
        <is>
          <t>BLEKINGE LÄN</t>
        </is>
      </c>
      <c r="E90" t="inlineStr">
        <is>
          <t>OLOFSTRÖM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24278-2019</t>
        </is>
      </c>
      <c r="B91" s="1" t="n">
        <v>43599</v>
      </c>
      <c r="C91" s="1" t="n">
        <v>45189</v>
      </c>
      <c r="D91" t="inlineStr">
        <is>
          <t>BLEKINGE LÄN</t>
        </is>
      </c>
      <c r="E91" t="inlineStr">
        <is>
          <t>OLOFSTRÖM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24246-2019</t>
        </is>
      </c>
      <c r="B92" s="1" t="n">
        <v>43599</v>
      </c>
      <c r="C92" s="1" t="n">
        <v>45189</v>
      </c>
      <c r="D92" t="inlineStr">
        <is>
          <t>BLEKINGE LÄN</t>
        </is>
      </c>
      <c r="E92" t="inlineStr">
        <is>
          <t>OLOFSTRÖM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25578-2019</t>
        </is>
      </c>
      <c r="B93" s="1" t="n">
        <v>43607</v>
      </c>
      <c r="C93" s="1" t="n">
        <v>45189</v>
      </c>
      <c r="D93" t="inlineStr">
        <is>
          <t>BLEKINGE LÄN</t>
        </is>
      </c>
      <c r="E93" t="inlineStr">
        <is>
          <t>OLOFSTRÖM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26980-2019</t>
        </is>
      </c>
      <c r="B94" s="1" t="n">
        <v>43609</v>
      </c>
      <c r="C94" s="1" t="n">
        <v>45189</v>
      </c>
      <c r="D94" t="inlineStr">
        <is>
          <t>BLEKINGE LÄN</t>
        </is>
      </c>
      <c r="E94" t="inlineStr">
        <is>
          <t>OLOFSTRÖM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27798-2019</t>
        </is>
      </c>
      <c r="B95" s="1" t="n">
        <v>43620</v>
      </c>
      <c r="C95" s="1" t="n">
        <v>45189</v>
      </c>
      <c r="D95" t="inlineStr">
        <is>
          <t>BLEKINGE LÄN</t>
        </is>
      </c>
      <c r="E95" t="inlineStr">
        <is>
          <t>OLOFSTRÖM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28039-2019</t>
        </is>
      </c>
      <c r="B96" s="1" t="n">
        <v>43621</v>
      </c>
      <c r="C96" s="1" t="n">
        <v>45189</v>
      </c>
      <c r="D96" t="inlineStr">
        <is>
          <t>BLEKINGE LÄN</t>
        </is>
      </c>
      <c r="E96" t="inlineStr">
        <is>
          <t>OLOFSTRÖM</t>
        </is>
      </c>
      <c r="F96" t="inlineStr">
        <is>
          <t>Sveaskog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28041-2019</t>
        </is>
      </c>
      <c r="B97" s="1" t="n">
        <v>43621</v>
      </c>
      <c r="C97" s="1" t="n">
        <v>45189</v>
      </c>
      <c r="D97" t="inlineStr">
        <is>
          <t>BLEKINGE LÄN</t>
        </is>
      </c>
      <c r="E97" t="inlineStr">
        <is>
          <t>OLOFSTRÖM</t>
        </is>
      </c>
      <c r="F97" t="inlineStr">
        <is>
          <t>Sveaskog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30062-2019</t>
        </is>
      </c>
      <c r="B98" s="1" t="n">
        <v>43633</v>
      </c>
      <c r="C98" s="1" t="n">
        <v>45189</v>
      </c>
      <c r="D98" t="inlineStr">
        <is>
          <t>BLEKINGE LÄN</t>
        </is>
      </c>
      <c r="E98" t="inlineStr">
        <is>
          <t>OLOFSTRÖM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30061-2019</t>
        </is>
      </c>
      <c r="B99" s="1" t="n">
        <v>43633</v>
      </c>
      <c r="C99" s="1" t="n">
        <v>45189</v>
      </c>
      <c r="D99" t="inlineStr">
        <is>
          <t>BLEKINGE LÄN</t>
        </is>
      </c>
      <c r="E99" t="inlineStr">
        <is>
          <t>OLOFSTRÖM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30953-2019</t>
        </is>
      </c>
      <c r="B100" s="1" t="n">
        <v>43638</v>
      </c>
      <c r="C100" s="1" t="n">
        <v>45189</v>
      </c>
      <c r="D100" t="inlineStr">
        <is>
          <t>BLEKINGE LÄN</t>
        </is>
      </c>
      <c r="E100" t="inlineStr">
        <is>
          <t>OLOFSTRÖM</t>
        </is>
      </c>
      <c r="G100" t="n">
        <v>5.7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30954-2019</t>
        </is>
      </c>
      <c r="B101" s="1" t="n">
        <v>43638</v>
      </c>
      <c r="C101" s="1" t="n">
        <v>45189</v>
      </c>
      <c r="D101" t="inlineStr">
        <is>
          <t>BLEKINGE LÄN</t>
        </is>
      </c>
      <c r="E101" t="inlineStr">
        <is>
          <t>OLOFSTRÖM</t>
        </is>
      </c>
      <c r="G101" t="n">
        <v>6.2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33864-2019</t>
        </is>
      </c>
      <c r="B102" s="1" t="n">
        <v>43652</v>
      </c>
      <c r="C102" s="1" t="n">
        <v>45189</v>
      </c>
      <c r="D102" t="inlineStr">
        <is>
          <t>BLEKINGE LÄN</t>
        </is>
      </c>
      <c r="E102" t="inlineStr">
        <is>
          <t>OLOFSTRÖM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36237-2019</t>
        </is>
      </c>
      <c r="B103" s="1" t="n">
        <v>43658</v>
      </c>
      <c r="C103" s="1" t="n">
        <v>45189</v>
      </c>
      <c r="D103" t="inlineStr">
        <is>
          <t>BLEKINGE LÄN</t>
        </is>
      </c>
      <c r="E103" t="inlineStr">
        <is>
          <t>OLOFSTRÖM</t>
        </is>
      </c>
      <c r="G103" t="n">
        <v>17.1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36161-2019</t>
        </is>
      </c>
      <c r="B104" s="1" t="n">
        <v>43658</v>
      </c>
      <c r="C104" s="1" t="n">
        <v>45189</v>
      </c>
      <c r="D104" t="inlineStr">
        <is>
          <t>BLEKINGE LÄN</t>
        </is>
      </c>
      <c r="E104" t="inlineStr">
        <is>
          <t>OLOFSTRÖM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36387-2019</t>
        </is>
      </c>
      <c r="B105" s="1" t="n">
        <v>43670</v>
      </c>
      <c r="C105" s="1" t="n">
        <v>45189</v>
      </c>
      <c r="D105" t="inlineStr">
        <is>
          <t>BLEKINGE LÄN</t>
        </is>
      </c>
      <c r="E105" t="inlineStr">
        <is>
          <t>OLOFSTRÖM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36457-2019</t>
        </is>
      </c>
      <c r="B106" s="1" t="n">
        <v>43670</v>
      </c>
      <c r="C106" s="1" t="n">
        <v>45189</v>
      </c>
      <c r="D106" t="inlineStr">
        <is>
          <t>BLEKINGE LÄN</t>
        </is>
      </c>
      <c r="E106" t="inlineStr">
        <is>
          <t>OLOFSTRÖM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36383-2019</t>
        </is>
      </c>
      <c r="B107" s="1" t="n">
        <v>43670</v>
      </c>
      <c r="C107" s="1" t="n">
        <v>45189</v>
      </c>
      <c r="D107" t="inlineStr">
        <is>
          <t>BLEKINGE LÄN</t>
        </is>
      </c>
      <c r="E107" t="inlineStr">
        <is>
          <t>OLOFSTRÖM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36453-2019</t>
        </is>
      </c>
      <c r="B108" s="1" t="n">
        <v>43670</v>
      </c>
      <c r="C108" s="1" t="n">
        <v>45189</v>
      </c>
      <c r="D108" t="inlineStr">
        <is>
          <t>BLEKINGE LÄN</t>
        </is>
      </c>
      <c r="E108" t="inlineStr">
        <is>
          <t>OLOFSTRÖM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36492-2019</t>
        </is>
      </c>
      <c r="B109" s="1" t="n">
        <v>43670</v>
      </c>
      <c r="C109" s="1" t="n">
        <v>45189</v>
      </c>
      <c r="D109" t="inlineStr">
        <is>
          <t>BLEKINGE LÄN</t>
        </is>
      </c>
      <c r="E109" t="inlineStr">
        <is>
          <t>OLOFSTRÖM</t>
        </is>
      </c>
      <c r="G109" t="n">
        <v>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39711-2019</t>
        </is>
      </c>
      <c r="B110" s="1" t="n">
        <v>43691</v>
      </c>
      <c r="C110" s="1" t="n">
        <v>45189</v>
      </c>
      <c r="D110" t="inlineStr">
        <is>
          <t>BLEKINGE LÄN</t>
        </is>
      </c>
      <c r="E110" t="inlineStr">
        <is>
          <t>OLOFSTRÖM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40604-2019</t>
        </is>
      </c>
      <c r="B111" s="1" t="n">
        <v>43696</v>
      </c>
      <c r="C111" s="1" t="n">
        <v>45189</v>
      </c>
      <c r="D111" t="inlineStr">
        <is>
          <t>BLEKINGE LÄN</t>
        </is>
      </c>
      <c r="E111" t="inlineStr">
        <is>
          <t>OLOFSTRÖM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41074-2019</t>
        </is>
      </c>
      <c r="B112" s="1" t="n">
        <v>43697</v>
      </c>
      <c r="C112" s="1" t="n">
        <v>45189</v>
      </c>
      <c r="D112" t="inlineStr">
        <is>
          <t>BLEKINGE LÄN</t>
        </is>
      </c>
      <c r="E112" t="inlineStr">
        <is>
          <t>OLOFSTRÖM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41082-2019</t>
        </is>
      </c>
      <c r="B113" s="1" t="n">
        <v>43697</v>
      </c>
      <c r="C113" s="1" t="n">
        <v>45189</v>
      </c>
      <c r="D113" t="inlineStr">
        <is>
          <t>BLEKINGE LÄN</t>
        </is>
      </c>
      <c r="E113" t="inlineStr">
        <is>
          <t>OLOFSTRÖM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41578-2019</t>
        </is>
      </c>
      <c r="B114" s="1" t="n">
        <v>43699</v>
      </c>
      <c r="C114" s="1" t="n">
        <v>45189</v>
      </c>
      <c r="D114" t="inlineStr">
        <is>
          <t>BLEKINGE LÄN</t>
        </is>
      </c>
      <c r="E114" t="inlineStr">
        <is>
          <t>OLOFSTRÖM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41732-2019</t>
        </is>
      </c>
      <c r="B115" s="1" t="n">
        <v>43699</v>
      </c>
      <c r="C115" s="1" t="n">
        <v>45189</v>
      </c>
      <c r="D115" t="inlineStr">
        <is>
          <t>BLEKINGE LÄN</t>
        </is>
      </c>
      <c r="E115" t="inlineStr">
        <is>
          <t>OLOFSTRÖM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42950-2019</t>
        </is>
      </c>
      <c r="B116" s="1" t="n">
        <v>43705</v>
      </c>
      <c r="C116" s="1" t="n">
        <v>45189</v>
      </c>
      <c r="D116" t="inlineStr">
        <is>
          <t>BLEKINGE LÄN</t>
        </is>
      </c>
      <c r="E116" t="inlineStr">
        <is>
          <t>OLOFSTRÖM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43967-2019</t>
        </is>
      </c>
      <c r="B117" s="1" t="n">
        <v>43708</v>
      </c>
      <c r="C117" s="1" t="n">
        <v>45189</v>
      </c>
      <c r="D117" t="inlineStr">
        <is>
          <t>BLEKINGE LÄN</t>
        </is>
      </c>
      <c r="E117" t="inlineStr">
        <is>
          <t>OLOFSTRÖM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43969-2019</t>
        </is>
      </c>
      <c r="B118" s="1" t="n">
        <v>43708</v>
      </c>
      <c r="C118" s="1" t="n">
        <v>45189</v>
      </c>
      <c r="D118" t="inlineStr">
        <is>
          <t>BLEKINGE LÄN</t>
        </is>
      </c>
      <c r="E118" t="inlineStr">
        <is>
          <t>OLOFSTRÖM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43968-2019</t>
        </is>
      </c>
      <c r="B119" s="1" t="n">
        <v>43708</v>
      </c>
      <c r="C119" s="1" t="n">
        <v>45189</v>
      </c>
      <c r="D119" t="inlineStr">
        <is>
          <t>BLEKINGE LÄN</t>
        </is>
      </c>
      <c r="E119" t="inlineStr">
        <is>
          <t>OLOFSTRÖM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45078-2019</t>
        </is>
      </c>
      <c r="B120" s="1" t="n">
        <v>43713</v>
      </c>
      <c r="C120" s="1" t="n">
        <v>45189</v>
      </c>
      <c r="D120" t="inlineStr">
        <is>
          <t>BLEKINGE LÄN</t>
        </is>
      </c>
      <c r="E120" t="inlineStr">
        <is>
          <t>OLOFSTRÖM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45258-2019</t>
        </is>
      </c>
      <c r="B121" s="1" t="n">
        <v>43713</v>
      </c>
      <c r="C121" s="1" t="n">
        <v>45189</v>
      </c>
      <c r="D121" t="inlineStr">
        <is>
          <t>BLEKINGE LÄN</t>
        </is>
      </c>
      <c r="E121" t="inlineStr">
        <is>
          <t>OLOFSTRÖM</t>
        </is>
      </c>
      <c r="G121" t="n">
        <v>11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49543-2019</t>
        </is>
      </c>
      <c r="B122" s="1" t="n">
        <v>43732</v>
      </c>
      <c r="C122" s="1" t="n">
        <v>45189</v>
      </c>
      <c r="D122" t="inlineStr">
        <is>
          <t>BLEKINGE LÄN</t>
        </is>
      </c>
      <c r="E122" t="inlineStr">
        <is>
          <t>OLOFSTRÖM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50655-2019</t>
        </is>
      </c>
      <c r="B123" s="1" t="n">
        <v>43737</v>
      </c>
      <c r="C123" s="1" t="n">
        <v>45189</v>
      </c>
      <c r="D123" t="inlineStr">
        <is>
          <t>BLEKINGE LÄN</t>
        </is>
      </c>
      <c r="E123" t="inlineStr">
        <is>
          <t>OLOFSTRÖM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50653-2019</t>
        </is>
      </c>
      <c r="B124" s="1" t="n">
        <v>43737</v>
      </c>
      <c r="C124" s="1" t="n">
        <v>45189</v>
      </c>
      <c r="D124" t="inlineStr">
        <is>
          <t>BLEKINGE LÄN</t>
        </is>
      </c>
      <c r="E124" t="inlineStr">
        <is>
          <t>OLOFSTRÖM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52799-2019</t>
        </is>
      </c>
      <c r="B125" s="1" t="n">
        <v>43746</v>
      </c>
      <c r="C125" s="1" t="n">
        <v>45189</v>
      </c>
      <c r="D125" t="inlineStr">
        <is>
          <t>BLEKINGE LÄN</t>
        </is>
      </c>
      <c r="E125" t="inlineStr">
        <is>
          <t>OLOFSTRÖM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53804-2019</t>
        </is>
      </c>
      <c r="B126" s="1" t="n">
        <v>43751</v>
      </c>
      <c r="C126" s="1" t="n">
        <v>45189</v>
      </c>
      <c r="D126" t="inlineStr">
        <is>
          <t>BLEKINGE LÄN</t>
        </is>
      </c>
      <c r="E126" t="inlineStr">
        <is>
          <t>OLOFSTRÖM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53806-2019</t>
        </is>
      </c>
      <c r="B127" s="1" t="n">
        <v>43751</v>
      </c>
      <c r="C127" s="1" t="n">
        <v>45189</v>
      </c>
      <c r="D127" t="inlineStr">
        <is>
          <t>BLEKINGE LÄN</t>
        </is>
      </c>
      <c r="E127" t="inlineStr">
        <is>
          <t>OLOFSTRÖM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55926-2019</t>
        </is>
      </c>
      <c r="B128" s="1" t="n">
        <v>43761</v>
      </c>
      <c r="C128" s="1" t="n">
        <v>45189</v>
      </c>
      <c r="D128" t="inlineStr">
        <is>
          <t>BLEKINGE LÄN</t>
        </is>
      </c>
      <c r="E128" t="inlineStr">
        <is>
          <t>OLOFSTRÖM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57377-2019</t>
        </is>
      </c>
      <c r="B129" s="1" t="n">
        <v>43767</v>
      </c>
      <c r="C129" s="1" t="n">
        <v>45189</v>
      </c>
      <c r="D129" t="inlineStr">
        <is>
          <t>BLEKINGE LÄN</t>
        </is>
      </c>
      <c r="E129" t="inlineStr">
        <is>
          <t>OLOFSTRÖM</t>
        </is>
      </c>
      <c r="F129" t="inlineStr">
        <is>
          <t>Övriga Aktiebolag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57680-2019</t>
        </is>
      </c>
      <c r="B130" s="1" t="n">
        <v>43768</v>
      </c>
      <c r="C130" s="1" t="n">
        <v>45189</v>
      </c>
      <c r="D130" t="inlineStr">
        <is>
          <t>BLEKINGE LÄN</t>
        </is>
      </c>
      <c r="E130" t="inlineStr">
        <is>
          <t>OLOFSTRÖM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57674-2019</t>
        </is>
      </c>
      <c r="B131" s="1" t="n">
        <v>43768</v>
      </c>
      <c r="C131" s="1" t="n">
        <v>45189</v>
      </c>
      <c r="D131" t="inlineStr">
        <is>
          <t>BLEKINGE LÄN</t>
        </is>
      </c>
      <c r="E131" t="inlineStr">
        <is>
          <t>OLOFSTRÖM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59857-2019</t>
        </is>
      </c>
      <c r="B132" s="1" t="n">
        <v>43777</v>
      </c>
      <c r="C132" s="1" t="n">
        <v>45189</v>
      </c>
      <c r="D132" t="inlineStr">
        <is>
          <t>BLEKINGE LÄN</t>
        </is>
      </c>
      <c r="E132" t="inlineStr">
        <is>
          <t>OLOFSTRÖM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59853-2019</t>
        </is>
      </c>
      <c r="B133" s="1" t="n">
        <v>43777</v>
      </c>
      <c r="C133" s="1" t="n">
        <v>45189</v>
      </c>
      <c r="D133" t="inlineStr">
        <is>
          <t>BLEKINGE LÄN</t>
        </is>
      </c>
      <c r="E133" t="inlineStr">
        <is>
          <t>OLOFSTRÖM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62052-2019</t>
        </is>
      </c>
      <c r="B134" s="1" t="n">
        <v>43787</v>
      </c>
      <c r="C134" s="1" t="n">
        <v>45189</v>
      </c>
      <c r="D134" t="inlineStr">
        <is>
          <t>BLEKINGE LÄN</t>
        </is>
      </c>
      <c r="E134" t="inlineStr">
        <is>
          <t>OLOFSTRÖM</t>
        </is>
      </c>
      <c r="G134" t="n">
        <v>6.7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62458-2019</t>
        </is>
      </c>
      <c r="B135" s="1" t="n">
        <v>43788</v>
      </c>
      <c r="C135" s="1" t="n">
        <v>45189</v>
      </c>
      <c r="D135" t="inlineStr">
        <is>
          <t>BLEKINGE LÄN</t>
        </is>
      </c>
      <c r="E135" t="inlineStr">
        <is>
          <t>OLOFSTRÖM</t>
        </is>
      </c>
      <c r="G135" t="n">
        <v>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63897-2019</t>
        </is>
      </c>
      <c r="B136" s="1" t="n">
        <v>43790</v>
      </c>
      <c r="C136" s="1" t="n">
        <v>45189</v>
      </c>
      <c r="D136" t="inlineStr">
        <is>
          <t>BLEKINGE LÄN</t>
        </is>
      </c>
      <c r="E136" t="inlineStr">
        <is>
          <t>OLOFSTRÖM</t>
        </is>
      </c>
      <c r="F136" t="inlineStr">
        <is>
          <t>Övriga Aktiebolag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65230-2019</t>
        </is>
      </c>
      <c r="B137" s="1" t="n">
        <v>43797</v>
      </c>
      <c r="C137" s="1" t="n">
        <v>45189</v>
      </c>
      <c r="D137" t="inlineStr">
        <is>
          <t>BLEKINGE LÄN</t>
        </is>
      </c>
      <c r="E137" t="inlineStr">
        <is>
          <t>OLOFSTRÖM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64990-2019</t>
        </is>
      </c>
      <c r="B138" s="1" t="n">
        <v>43801</v>
      </c>
      <c r="C138" s="1" t="n">
        <v>45189</v>
      </c>
      <c r="D138" t="inlineStr">
        <is>
          <t>BLEKINGE LÄN</t>
        </is>
      </c>
      <c r="E138" t="inlineStr">
        <is>
          <t>OLOFSTRÖM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65870-2019</t>
        </is>
      </c>
      <c r="B139" s="1" t="n">
        <v>43803</v>
      </c>
      <c r="C139" s="1" t="n">
        <v>45189</v>
      </c>
      <c r="D139" t="inlineStr">
        <is>
          <t>BLEKINGE LÄN</t>
        </is>
      </c>
      <c r="E139" t="inlineStr">
        <is>
          <t>OLOFSTRÖM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67560-2019</t>
        </is>
      </c>
      <c r="B140" s="1" t="n">
        <v>43815</v>
      </c>
      <c r="C140" s="1" t="n">
        <v>45189</v>
      </c>
      <c r="D140" t="inlineStr">
        <is>
          <t>BLEKINGE LÄN</t>
        </is>
      </c>
      <c r="E140" t="inlineStr">
        <is>
          <t>OLOFSTRÖM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  <c r="U140">
        <f>HYPERLINK("https://klasma.github.io/Logging_OLOFSTROM/knärot/A 67560-2019.png", "A 67560-2019")</f>
        <v/>
      </c>
      <c r="V140">
        <f>HYPERLINK("https://klasma.github.io/Logging_OLOFSTROM/klagomål/A 67560-2019.docx", "A 67560-2019")</f>
        <v/>
      </c>
      <c r="W140">
        <f>HYPERLINK("https://klasma.github.io/Logging_OLOFSTROM/klagomålsmail/A 67560-2019.docx", "A 67560-2019")</f>
        <v/>
      </c>
      <c r="X140">
        <f>HYPERLINK("https://klasma.github.io/Logging_OLOFSTROM/tillsyn/A 67560-2019.docx", "A 67560-2019")</f>
        <v/>
      </c>
      <c r="Y140">
        <f>HYPERLINK("https://klasma.github.io/Logging_OLOFSTROM/tillsynsmail/A 67560-2019.docx", "A 67560-2019")</f>
        <v/>
      </c>
    </row>
    <row r="141" ht="15" customHeight="1">
      <c r="A141" t="inlineStr">
        <is>
          <t>A 852-2020</t>
        </is>
      </c>
      <c r="B141" s="1" t="n">
        <v>43818</v>
      </c>
      <c r="C141" s="1" t="n">
        <v>45189</v>
      </c>
      <c r="D141" t="inlineStr">
        <is>
          <t>BLEKINGE LÄN</t>
        </is>
      </c>
      <c r="E141" t="inlineStr">
        <is>
          <t>OLOFSTRÖM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860-2020</t>
        </is>
      </c>
      <c r="B142" s="1" t="n">
        <v>43818</v>
      </c>
      <c r="C142" s="1" t="n">
        <v>45189</v>
      </c>
      <c r="D142" t="inlineStr">
        <is>
          <t>BLEKINGE LÄN</t>
        </is>
      </c>
      <c r="E142" t="inlineStr">
        <is>
          <t>OLOFSTRÖM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68647-2019</t>
        </is>
      </c>
      <c r="B143" s="1" t="n">
        <v>43819</v>
      </c>
      <c r="C143" s="1" t="n">
        <v>45189</v>
      </c>
      <c r="D143" t="inlineStr">
        <is>
          <t>BLEKINGE LÄN</t>
        </is>
      </c>
      <c r="E143" t="inlineStr">
        <is>
          <t>OLOFSTRÖM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68879-2019</t>
        </is>
      </c>
      <c r="B144" s="1" t="n">
        <v>43821</v>
      </c>
      <c r="C144" s="1" t="n">
        <v>45189</v>
      </c>
      <c r="D144" t="inlineStr">
        <is>
          <t>BLEKINGE LÄN</t>
        </is>
      </c>
      <c r="E144" t="inlineStr">
        <is>
          <t>OLOFSTRÖM</t>
        </is>
      </c>
      <c r="F144" t="inlineStr">
        <is>
          <t>Kommuner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68875-2019</t>
        </is>
      </c>
      <c r="B145" s="1" t="n">
        <v>43821</v>
      </c>
      <c r="C145" s="1" t="n">
        <v>45189</v>
      </c>
      <c r="D145" t="inlineStr">
        <is>
          <t>BLEKINGE LÄN</t>
        </is>
      </c>
      <c r="E145" t="inlineStr">
        <is>
          <t>OLOFSTRÖM</t>
        </is>
      </c>
      <c r="F145" t="inlineStr">
        <is>
          <t>Kommuner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69168-2019</t>
        </is>
      </c>
      <c r="B146" s="1" t="n">
        <v>43830</v>
      </c>
      <c r="C146" s="1" t="n">
        <v>45189</v>
      </c>
      <c r="D146" t="inlineStr">
        <is>
          <t>BLEKINGE LÄN</t>
        </is>
      </c>
      <c r="E146" t="inlineStr">
        <is>
          <t>OLOFSTRÖM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1226-2020</t>
        </is>
      </c>
      <c r="B147" s="1" t="n">
        <v>43840</v>
      </c>
      <c r="C147" s="1" t="n">
        <v>45189</v>
      </c>
      <c r="D147" t="inlineStr">
        <is>
          <t>BLEKINGE LÄN</t>
        </is>
      </c>
      <c r="E147" t="inlineStr">
        <is>
          <t>OLOFSTRÖM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3699-2020</t>
        </is>
      </c>
      <c r="B148" s="1" t="n">
        <v>43845</v>
      </c>
      <c r="C148" s="1" t="n">
        <v>45189</v>
      </c>
      <c r="D148" t="inlineStr">
        <is>
          <t>BLEKINGE LÄN</t>
        </is>
      </c>
      <c r="E148" t="inlineStr">
        <is>
          <t>OLOFSTRÖM</t>
        </is>
      </c>
      <c r="G148" t="n">
        <v>10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4829-2020</t>
        </is>
      </c>
      <c r="B149" s="1" t="n">
        <v>43859</v>
      </c>
      <c r="C149" s="1" t="n">
        <v>45189</v>
      </c>
      <c r="D149" t="inlineStr">
        <is>
          <t>BLEKINGE LÄN</t>
        </is>
      </c>
      <c r="E149" t="inlineStr">
        <is>
          <t>OLOFSTRÖM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5222-2020</t>
        </is>
      </c>
      <c r="B150" s="1" t="n">
        <v>43860</v>
      </c>
      <c r="C150" s="1" t="n">
        <v>45189</v>
      </c>
      <c r="D150" t="inlineStr">
        <is>
          <t>BLEKINGE LÄN</t>
        </is>
      </c>
      <c r="E150" t="inlineStr">
        <is>
          <t>OLOFSTRÖM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12474-2020</t>
        </is>
      </c>
      <c r="B151" s="1" t="n">
        <v>43896</v>
      </c>
      <c r="C151" s="1" t="n">
        <v>45189</v>
      </c>
      <c r="D151" t="inlineStr">
        <is>
          <t>BLEKINGE LÄN</t>
        </is>
      </c>
      <c r="E151" t="inlineStr">
        <is>
          <t>OLOFSTRÖM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12619-2020</t>
        </is>
      </c>
      <c r="B152" s="1" t="n">
        <v>43899</v>
      </c>
      <c r="C152" s="1" t="n">
        <v>45189</v>
      </c>
      <c r="D152" t="inlineStr">
        <is>
          <t>BLEKINGE LÄN</t>
        </is>
      </c>
      <c r="E152" t="inlineStr">
        <is>
          <t>OLOFSTRÖM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14921-2020</t>
        </is>
      </c>
      <c r="B153" s="1" t="n">
        <v>43909</v>
      </c>
      <c r="C153" s="1" t="n">
        <v>45189</v>
      </c>
      <c r="D153" t="inlineStr">
        <is>
          <t>BLEKINGE LÄN</t>
        </is>
      </c>
      <c r="E153" t="inlineStr">
        <is>
          <t>OLOFSTRÖM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15685-2020</t>
        </is>
      </c>
      <c r="B154" s="1" t="n">
        <v>43915</v>
      </c>
      <c r="C154" s="1" t="n">
        <v>45189</v>
      </c>
      <c r="D154" t="inlineStr">
        <is>
          <t>BLEKINGE LÄN</t>
        </is>
      </c>
      <c r="E154" t="inlineStr">
        <is>
          <t>OLOFSTRÖM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16761-2020</t>
        </is>
      </c>
      <c r="B155" s="1" t="n">
        <v>43920</v>
      </c>
      <c r="C155" s="1" t="n">
        <v>45189</v>
      </c>
      <c r="D155" t="inlineStr">
        <is>
          <t>BLEKINGE LÄN</t>
        </is>
      </c>
      <c r="E155" t="inlineStr">
        <is>
          <t>OLOFSTRÖM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16554-2020</t>
        </is>
      </c>
      <c r="B156" s="1" t="n">
        <v>43920</v>
      </c>
      <c r="C156" s="1" t="n">
        <v>45189</v>
      </c>
      <c r="D156" t="inlineStr">
        <is>
          <t>BLEKINGE LÄN</t>
        </is>
      </c>
      <c r="E156" t="inlineStr">
        <is>
          <t>OLOFSTRÖM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17287-2020</t>
        </is>
      </c>
      <c r="B157" s="1" t="n">
        <v>43922</v>
      </c>
      <c r="C157" s="1" t="n">
        <v>45189</v>
      </c>
      <c r="D157" t="inlineStr">
        <is>
          <t>BLEKINGE LÄN</t>
        </is>
      </c>
      <c r="E157" t="inlineStr">
        <is>
          <t>OLOFSTRÖM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17473-2020</t>
        </is>
      </c>
      <c r="B158" s="1" t="n">
        <v>43923</v>
      </c>
      <c r="C158" s="1" t="n">
        <v>45189</v>
      </c>
      <c r="D158" t="inlineStr">
        <is>
          <t>BLEKINGE LÄN</t>
        </is>
      </c>
      <c r="E158" t="inlineStr">
        <is>
          <t>OLOFSTRÖM</t>
        </is>
      </c>
      <c r="F158" t="inlineStr">
        <is>
          <t>Kyrkan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17483-2020</t>
        </is>
      </c>
      <c r="B159" s="1" t="n">
        <v>43923</v>
      </c>
      <c r="C159" s="1" t="n">
        <v>45189</v>
      </c>
      <c r="D159" t="inlineStr">
        <is>
          <t>BLEKINGE LÄN</t>
        </is>
      </c>
      <c r="E159" t="inlineStr">
        <is>
          <t>OLOFSTRÖM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21087-2020</t>
        </is>
      </c>
      <c r="B160" s="1" t="n">
        <v>43949</v>
      </c>
      <c r="C160" s="1" t="n">
        <v>45189</v>
      </c>
      <c r="D160" t="inlineStr">
        <is>
          <t>BLEKINGE LÄN</t>
        </is>
      </c>
      <c r="E160" t="inlineStr">
        <is>
          <t>OLOFSTRÖM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21092-2020</t>
        </is>
      </c>
      <c r="B161" s="1" t="n">
        <v>43949</v>
      </c>
      <c r="C161" s="1" t="n">
        <v>45189</v>
      </c>
      <c r="D161" t="inlineStr">
        <is>
          <t>BLEKINGE LÄN</t>
        </is>
      </c>
      <c r="E161" t="inlineStr">
        <is>
          <t>OLOFSTRÖM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21146-2020</t>
        </is>
      </c>
      <c r="B162" s="1" t="n">
        <v>43951</v>
      </c>
      <c r="C162" s="1" t="n">
        <v>45189</v>
      </c>
      <c r="D162" t="inlineStr">
        <is>
          <t>BLEKINGE LÄN</t>
        </is>
      </c>
      <c r="E162" t="inlineStr">
        <is>
          <t>OLOFSTRÖM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21259-2020</t>
        </is>
      </c>
      <c r="B163" s="1" t="n">
        <v>43955</v>
      </c>
      <c r="C163" s="1" t="n">
        <v>45189</v>
      </c>
      <c r="D163" t="inlineStr">
        <is>
          <t>BLEKINGE LÄN</t>
        </is>
      </c>
      <c r="E163" t="inlineStr">
        <is>
          <t>OLOFSTRÖM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22173-2020</t>
        </is>
      </c>
      <c r="B164" s="1" t="n">
        <v>43959</v>
      </c>
      <c r="C164" s="1" t="n">
        <v>45189</v>
      </c>
      <c r="D164" t="inlineStr">
        <is>
          <t>BLEKINGE LÄN</t>
        </is>
      </c>
      <c r="E164" t="inlineStr">
        <is>
          <t>OLOFSTRÖM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21949-2020</t>
        </is>
      </c>
      <c r="B165" s="1" t="n">
        <v>43959</v>
      </c>
      <c r="C165" s="1" t="n">
        <v>45189</v>
      </c>
      <c r="D165" t="inlineStr">
        <is>
          <t>BLEKINGE LÄN</t>
        </is>
      </c>
      <c r="E165" t="inlineStr">
        <is>
          <t>OLOFSTRÖM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22475-2020</t>
        </is>
      </c>
      <c r="B166" s="1" t="n">
        <v>43962</v>
      </c>
      <c r="C166" s="1" t="n">
        <v>45189</v>
      </c>
      <c r="D166" t="inlineStr">
        <is>
          <t>BLEKINGE LÄN</t>
        </is>
      </c>
      <c r="E166" t="inlineStr">
        <is>
          <t>OLOFSTRÖM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23154-2020</t>
        </is>
      </c>
      <c r="B167" s="1" t="n">
        <v>43965</v>
      </c>
      <c r="C167" s="1" t="n">
        <v>45189</v>
      </c>
      <c r="D167" t="inlineStr">
        <is>
          <t>BLEKINGE LÄN</t>
        </is>
      </c>
      <c r="E167" t="inlineStr">
        <is>
          <t>OLOFSTRÖM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23166-2020</t>
        </is>
      </c>
      <c r="B168" s="1" t="n">
        <v>43965</v>
      </c>
      <c r="C168" s="1" t="n">
        <v>45189</v>
      </c>
      <c r="D168" t="inlineStr">
        <is>
          <t>BLEKINGE LÄN</t>
        </is>
      </c>
      <c r="E168" t="inlineStr">
        <is>
          <t>OLOFSTRÖM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30067-2020</t>
        </is>
      </c>
      <c r="B169" s="1" t="n">
        <v>44006</v>
      </c>
      <c r="C169" s="1" t="n">
        <v>45189</v>
      </c>
      <c r="D169" t="inlineStr">
        <is>
          <t>BLEKINGE LÄN</t>
        </is>
      </c>
      <c r="E169" t="inlineStr">
        <is>
          <t>OLOFSTRÖM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30299-2020</t>
        </is>
      </c>
      <c r="B170" s="1" t="n">
        <v>44007</v>
      </c>
      <c r="C170" s="1" t="n">
        <v>45189</v>
      </c>
      <c r="D170" t="inlineStr">
        <is>
          <t>BLEKINGE LÄN</t>
        </is>
      </c>
      <c r="E170" t="inlineStr">
        <is>
          <t>OLOFSTRÖM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31481-2020</t>
        </is>
      </c>
      <c r="B171" s="1" t="n">
        <v>44013</v>
      </c>
      <c r="C171" s="1" t="n">
        <v>45189</v>
      </c>
      <c r="D171" t="inlineStr">
        <is>
          <t>BLEKINGE LÄN</t>
        </is>
      </c>
      <c r="E171" t="inlineStr">
        <is>
          <t>OLOFSTRÖM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31482-2020</t>
        </is>
      </c>
      <c r="B172" s="1" t="n">
        <v>44013</v>
      </c>
      <c r="C172" s="1" t="n">
        <v>45189</v>
      </c>
      <c r="D172" t="inlineStr">
        <is>
          <t>BLEKINGE LÄN</t>
        </is>
      </c>
      <c r="E172" t="inlineStr">
        <is>
          <t>OLOFSTRÖM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31484-2020</t>
        </is>
      </c>
      <c r="B173" s="1" t="n">
        <v>44013</v>
      </c>
      <c r="C173" s="1" t="n">
        <v>45189</v>
      </c>
      <c r="D173" t="inlineStr">
        <is>
          <t>BLEKINGE LÄN</t>
        </is>
      </c>
      <c r="E173" t="inlineStr">
        <is>
          <t>OLOFSTRÖM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31485-2020</t>
        </is>
      </c>
      <c r="B174" s="1" t="n">
        <v>44013</v>
      </c>
      <c r="C174" s="1" t="n">
        <v>45189</v>
      </c>
      <c r="D174" t="inlineStr">
        <is>
          <t>BLEKINGE LÄN</t>
        </is>
      </c>
      <c r="E174" t="inlineStr">
        <is>
          <t>OLOFSTRÖM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34313-2020</t>
        </is>
      </c>
      <c r="B175" s="1" t="n">
        <v>44031</v>
      </c>
      <c r="C175" s="1" t="n">
        <v>45189</v>
      </c>
      <c r="D175" t="inlineStr">
        <is>
          <t>BLEKINGE LÄN</t>
        </is>
      </c>
      <c r="E175" t="inlineStr">
        <is>
          <t>OLOFSTRÖM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37298-2020</t>
        </is>
      </c>
      <c r="B176" s="1" t="n">
        <v>44055</v>
      </c>
      <c r="C176" s="1" t="n">
        <v>45189</v>
      </c>
      <c r="D176" t="inlineStr">
        <is>
          <t>BLEKINGE LÄN</t>
        </is>
      </c>
      <c r="E176" t="inlineStr">
        <is>
          <t>OLOFSTRÖM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37870-2020</t>
        </is>
      </c>
      <c r="B177" s="1" t="n">
        <v>44057</v>
      </c>
      <c r="C177" s="1" t="n">
        <v>45189</v>
      </c>
      <c r="D177" t="inlineStr">
        <is>
          <t>BLEKINGE LÄN</t>
        </is>
      </c>
      <c r="E177" t="inlineStr">
        <is>
          <t>OLOFSTRÖM</t>
        </is>
      </c>
      <c r="F177" t="inlineStr">
        <is>
          <t>Kyrkan</t>
        </is>
      </c>
      <c r="G177" t="n">
        <v>6.6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37876-2020</t>
        </is>
      </c>
      <c r="B178" s="1" t="n">
        <v>44057</v>
      </c>
      <c r="C178" s="1" t="n">
        <v>45189</v>
      </c>
      <c r="D178" t="inlineStr">
        <is>
          <t>BLEKINGE LÄN</t>
        </is>
      </c>
      <c r="E178" t="inlineStr">
        <is>
          <t>OLOFSTRÖM</t>
        </is>
      </c>
      <c r="F178" t="inlineStr">
        <is>
          <t>Kyrkan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37875-2020</t>
        </is>
      </c>
      <c r="B179" s="1" t="n">
        <v>44057</v>
      </c>
      <c r="C179" s="1" t="n">
        <v>45189</v>
      </c>
      <c r="D179" t="inlineStr">
        <is>
          <t>BLEKINGE LÄN</t>
        </is>
      </c>
      <c r="E179" t="inlineStr">
        <is>
          <t>OLOFSTRÖM</t>
        </is>
      </c>
      <c r="F179" t="inlineStr">
        <is>
          <t>Kyrkan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38750-2020</t>
        </is>
      </c>
      <c r="B180" s="1" t="n">
        <v>44061</v>
      </c>
      <c r="C180" s="1" t="n">
        <v>45189</v>
      </c>
      <c r="D180" t="inlineStr">
        <is>
          <t>BLEKINGE LÄN</t>
        </is>
      </c>
      <c r="E180" t="inlineStr">
        <is>
          <t>OLOFSTRÖM</t>
        </is>
      </c>
      <c r="F180" t="inlineStr">
        <is>
          <t>Kyrkan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38608-2020</t>
        </is>
      </c>
      <c r="B181" s="1" t="n">
        <v>44061</v>
      </c>
      <c r="C181" s="1" t="n">
        <v>45189</v>
      </c>
      <c r="D181" t="inlineStr">
        <is>
          <t>BLEKINGE LÄN</t>
        </is>
      </c>
      <c r="E181" t="inlineStr">
        <is>
          <t>OLOFSTRÖM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38609-2020</t>
        </is>
      </c>
      <c r="B182" s="1" t="n">
        <v>44061</v>
      </c>
      <c r="C182" s="1" t="n">
        <v>45189</v>
      </c>
      <c r="D182" t="inlineStr">
        <is>
          <t>BLEKINGE LÄN</t>
        </is>
      </c>
      <c r="E182" t="inlineStr">
        <is>
          <t>OLOFSTRÖM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38746-2020</t>
        </is>
      </c>
      <c r="B183" s="1" t="n">
        <v>44061</v>
      </c>
      <c r="C183" s="1" t="n">
        <v>45189</v>
      </c>
      <c r="D183" t="inlineStr">
        <is>
          <t>BLEKINGE LÄN</t>
        </is>
      </c>
      <c r="E183" t="inlineStr">
        <is>
          <t>OLOFSTRÖM</t>
        </is>
      </c>
      <c r="F183" t="inlineStr">
        <is>
          <t>Kyrkan</t>
        </is>
      </c>
      <c r="G183" t="n">
        <v>7.3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41218-2020</t>
        </is>
      </c>
      <c r="B184" s="1" t="n">
        <v>44071</v>
      </c>
      <c r="C184" s="1" t="n">
        <v>45189</v>
      </c>
      <c r="D184" t="inlineStr">
        <is>
          <t>BLEKINGE LÄN</t>
        </is>
      </c>
      <c r="E184" t="inlineStr">
        <is>
          <t>OLOFSTRÖM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41417-2020</t>
        </is>
      </c>
      <c r="B185" s="1" t="n">
        <v>44073</v>
      </c>
      <c r="C185" s="1" t="n">
        <v>45189</v>
      </c>
      <c r="D185" t="inlineStr">
        <is>
          <t>BLEKINGE LÄN</t>
        </is>
      </c>
      <c r="E185" t="inlineStr">
        <is>
          <t>OLOFSTRÖM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42821-2020</t>
        </is>
      </c>
      <c r="B186" s="1" t="n">
        <v>44078</v>
      </c>
      <c r="C186" s="1" t="n">
        <v>45189</v>
      </c>
      <c r="D186" t="inlineStr">
        <is>
          <t>BLEKINGE LÄN</t>
        </is>
      </c>
      <c r="E186" t="inlineStr">
        <is>
          <t>OLOFSTRÖM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46407-2020</t>
        </is>
      </c>
      <c r="B187" s="1" t="n">
        <v>44094</v>
      </c>
      <c r="C187" s="1" t="n">
        <v>45189</v>
      </c>
      <c r="D187" t="inlineStr">
        <is>
          <t>BLEKINGE LÄN</t>
        </is>
      </c>
      <c r="E187" t="inlineStr">
        <is>
          <t>OLOFSTRÖM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46698-2020</t>
        </is>
      </c>
      <c r="B188" s="1" t="n">
        <v>44095</v>
      </c>
      <c r="C188" s="1" t="n">
        <v>45189</v>
      </c>
      <c r="D188" t="inlineStr">
        <is>
          <t>BLEKINGE LÄN</t>
        </is>
      </c>
      <c r="E188" t="inlineStr">
        <is>
          <t>OLOFSTRÖM</t>
        </is>
      </c>
      <c r="G188" t="n">
        <v>0.2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48529-2020</t>
        </is>
      </c>
      <c r="B189" s="1" t="n">
        <v>44103</v>
      </c>
      <c r="C189" s="1" t="n">
        <v>45189</v>
      </c>
      <c r="D189" t="inlineStr">
        <is>
          <t>BLEKINGE LÄN</t>
        </is>
      </c>
      <c r="E189" t="inlineStr">
        <is>
          <t>OLOFSTRÖM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50223-2020</t>
        </is>
      </c>
      <c r="B190" s="1" t="n">
        <v>44109</v>
      </c>
      <c r="C190" s="1" t="n">
        <v>45189</v>
      </c>
      <c r="D190" t="inlineStr">
        <is>
          <t>BLEKINGE LÄN</t>
        </is>
      </c>
      <c r="E190" t="inlineStr">
        <is>
          <t>OLOFSTRÖM</t>
        </is>
      </c>
      <c r="G190" t="n">
        <v>11.2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50506-2020</t>
        </is>
      </c>
      <c r="B191" s="1" t="n">
        <v>44110</v>
      </c>
      <c r="C191" s="1" t="n">
        <v>45189</v>
      </c>
      <c r="D191" t="inlineStr">
        <is>
          <t>BLEKINGE LÄN</t>
        </is>
      </c>
      <c r="E191" t="inlineStr">
        <is>
          <t>OLOFSTRÖM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52204-2020</t>
        </is>
      </c>
      <c r="B192" s="1" t="n">
        <v>44111</v>
      </c>
      <c r="C192" s="1" t="n">
        <v>45189</v>
      </c>
      <c r="D192" t="inlineStr">
        <is>
          <t>BLEKINGE LÄN</t>
        </is>
      </c>
      <c r="E192" t="inlineStr">
        <is>
          <t>OLOFSTRÖM</t>
        </is>
      </c>
      <c r="F192" t="inlineStr">
        <is>
          <t>Övriga Aktiebolag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51343-2020</t>
        </is>
      </c>
      <c r="B193" s="1" t="n">
        <v>44112</v>
      </c>
      <c r="C193" s="1" t="n">
        <v>45189</v>
      </c>
      <c r="D193" t="inlineStr">
        <is>
          <t>BLEKINGE LÄN</t>
        </is>
      </c>
      <c r="E193" t="inlineStr">
        <is>
          <t>OLOFSTRÖM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51332-2020</t>
        </is>
      </c>
      <c r="B194" s="1" t="n">
        <v>44112</v>
      </c>
      <c r="C194" s="1" t="n">
        <v>45189</v>
      </c>
      <c r="D194" t="inlineStr">
        <is>
          <t>BLEKINGE LÄN</t>
        </is>
      </c>
      <c r="E194" t="inlineStr">
        <is>
          <t>OLOFSTRÖM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51341-2020</t>
        </is>
      </c>
      <c r="B195" s="1" t="n">
        <v>44112</v>
      </c>
      <c r="C195" s="1" t="n">
        <v>45189</v>
      </c>
      <c r="D195" t="inlineStr">
        <is>
          <t>BLEKINGE LÄN</t>
        </is>
      </c>
      <c r="E195" t="inlineStr">
        <is>
          <t>OLOFSTRÖM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54135-2020</t>
        </is>
      </c>
      <c r="B196" s="1" t="n">
        <v>44125</v>
      </c>
      <c r="C196" s="1" t="n">
        <v>45189</v>
      </c>
      <c r="D196" t="inlineStr">
        <is>
          <t>BLEKINGE LÄN</t>
        </is>
      </c>
      <c r="E196" t="inlineStr">
        <is>
          <t>OLOFSTRÖM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54141-2020</t>
        </is>
      </c>
      <c r="B197" s="1" t="n">
        <v>44125</v>
      </c>
      <c r="C197" s="1" t="n">
        <v>45189</v>
      </c>
      <c r="D197" t="inlineStr">
        <is>
          <t>BLEKINGE LÄN</t>
        </is>
      </c>
      <c r="E197" t="inlineStr">
        <is>
          <t>OLOFSTRÖM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55186-2020</t>
        </is>
      </c>
      <c r="B198" s="1" t="n">
        <v>44130</v>
      </c>
      <c r="C198" s="1" t="n">
        <v>45189</v>
      </c>
      <c r="D198" t="inlineStr">
        <is>
          <t>BLEKINGE LÄN</t>
        </is>
      </c>
      <c r="E198" t="inlineStr">
        <is>
          <t>OLOFSTRÖM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57566-2020</t>
        </is>
      </c>
      <c r="B199" s="1" t="n">
        <v>44140</v>
      </c>
      <c r="C199" s="1" t="n">
        <v>45189</v>
      </c>
      <c r="D199" t="inlineStr">
        <is>
          <t>BLEKINGE LÄN</t>
        </is>
      </c>
      <c r="E199" t="inlineStr">
        <is>
          <t>OLOFSTRÖM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59613-2020</t>
        </is>
      </c>
      <c r="B200" s="1" t="n">
        <v>44149</v>
      </c>
      <c r="C200" s="1" t="n">
        <v>45189</v>
      </c>
      <c r="D200" t="inlineStr">
        <is>
          <t>BLEKINGE LÄN</t>
        </is>
      </c>
      <c r="E200" t="inlineStr">
        <is>
          <t>OLOFSTRÖM</t>
        </is>
      </c>
      <c r="G200" t="n">
        <v>14.8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60112-2020</t>
        </is>
      </c>
      <c r="B201" s="1" t="n">
        <v>44151</v>
      </c>
      <c r="C201" s="1" t="n">
        <v>45189</v>
      </c>
      <c r="D201" t="inlineStr">
        <is>
          <t>BLEKINGE LÄN</t>
        </is>
      </c>
      <c r="E201" t="inlineStr">
        <is>
          <t>OLOFSTRÖM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60487-2020</t>
        </is>
      </c>
      <c r="B202" s="1" t="n">
        <v>44152</v>
      </c>
      <c r="C202" s="1" t="n">
        <v>45189</v>
      </c>
      <c r="D202" t="inlineStr">
        <is>
          <t>BLEKINGE LÄN</t>
        </is>
      </c>
      <c r="E202" t="inlineStr">
        <is>
          <t>OLOFSTRÖM</t>
        </is>
      </c>
      <c r="G202" t="n">
        <v>9.199999999999999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60443-2020</t>
        </is>
      </c>
      <c r="B203" s="1" t="n">
        <v>44153</v>
      </c>
      <c r="C203" s="1" t="n">
        <v>45189</v>
      </c>
      <c r="D203" t="inlineStr">
        <is>
          <t>BLEKINGE LÄN</t>
        </is>
      </c>
      <c r="E203" t="inlineStr">
        <is>
          <t>OLOFSTRÖM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62600-2020</t>
        </is>
      </c>
      <c r="B204" s="1" t="n">
        <v>44161</v>
      </c>
      <c r="C204" s="1" t="n">
        <v>45189</v>
      </c>
      <c r="D204" t="inlineStr">
        <is>
          <t>BLEKINGE LÄN</t>
        </is>
      </c>
      <c r="E204" t="inlineStr">
        <is>
          <t>OLOFSTRÖM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65286-2020</t>
        </is>
      </c>
      <c r="B205" s="1" t="n">
        <v>44173</v>
      </c>
      <c r="C205" s="1" t="n">
        <v>45189</v>
      </c>
      <c r="D205" t="inlineStr">
        <is>
          <t>BLEKINGE LÄN</t>
        </is>
      </c>
      <c r="E205" t="inlineStr">
        <is>
          <t>OLOFSTRÖM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66988-2020</t>
        </is>
      </c>
      <c r="B206" s="1" t="n">
        <v>44180</v>
      </c>
      <c r="C206" s="1" t="n">
        <v>45189</v>
      </c>
      <c r="D206" t="inlineStr">
        <is>
          <t>BLEKINGE LÄN</t>
        </is>
      </c>
      <c r="E206" t="inlineStr">
        <is>
          <t>OLOFSTRÖM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68381-2020</t>
        </is>
      </c>
      <c r="B207" s="1" t="n">
        <v>44186</v>
      </c>
      <c r="C207" s="1" t="n">
        <v>45189</v>
      </c>
      <c r="D207" t="inlineStr">
        <is>
          <t>BLEKINGE LÄN</t>
        </is>
      </c>
      <c r="E207" t="inlineStr">
        <is>
          <t>OLOFSTRÖM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3-2021</t>
        </is>
      </c>
      <c r="B208" s="1" t="n">
        <v>44197</v>
      </c>
      <c r="C208" s="1" t="n">
        <v>45189</v>
      </c>
      <c r="D208" t="inlineStr">
        <is>
          <t>BLEKINGE LÄN</t>
        </is>
      </c>
      <c r="E208" t="inlineStr">
        <is>
          <t>OLOFSTRÖM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6-2021</t>
        </is>
      </c>
      <c r="B209" s="1" t="n">
        <v>44197</v>
      </c>
      <c r="C209" s="1" t="n">
        <v>45189</v>
      </c>
      <c r="D209" t="inlineStr">
        <is>
          <t>BLEKINGE LÄN</t>
        </is>
      </c>
      <c r="E209" t="inlineStr">
        <is>
          <t>OLOFSTRÖM</t>
        </is>
      </c>
      <c r="G209" t="n">
        <v>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4-2021</t>
        </is>
      </c>
      <c r="B210" s="1" t="n">
        <v>44197</v>
      </c>
      <c r="C210" s="1" t="n">
        <v>45189</v>
      </c>
      <c r="D210" t="inlineStr">
        <is>
          <t>BLEKINGE LÄN</t>
        </is>
      </c>
      <c r="E210" t="inlineStr">
        <is>
          <t>OLOFSTRÖM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5-2021</t>
        </is>
      </c>
      <c r="B211" s="1" t="n">
        <v>44197</v>
      </c>
      <c r="C211" s="1" t="n">
        <v>45189</v>
      </c>
      <c r="D211" t="inlineStr">
        <is>
          <t>BLEKINGE LÄN</t>
        </is>
      </c>
      <c r="E211" t="inlineStr">
        <is>
          <t>OLOFSTRÖM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154-2021</t>
        </is>
      </c>
      <c r="B212" s="1" t="n">
        <v>44200</v>
      </c>
      <c r="C212" s="1" t="n">
        <v>45189</v>
      </c>
      <c r="D212" t="inlineStr">
        <is>
          <t>BLEKINGE LÄN</t>
        </is>
      </c>
      <c r="E212" t="inlineStr">
        <is>
          <t>OLOFSTRÖM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568-2021</t>
        </is>
      </c>
      <c r="B213" s="1" t="n">
        <v>44203</v>
      </c>
      <c r="C213" s="1" t="n">
        <v>45189</v>
      </c>
      <c r="D213" t="inlineStr">
        <is>
          <t>BLEKINGE LÄN</t>
        </is>
      </c>
      <c r="E213" t="inlineStr">
        <is>
          <t>OLOFSTRÖM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707-2021</t>
        </is>
      </c>
      <c r="B214" s="1" t="n">
        <v>44204</v>
      </c>
      <c r="C214" s="1" t="n">
        <v>45189</v>
      </c>
      <c r="D214" t="inlineStr">
        <is>
          <t>BLEKINGE LÄN</t>
        </is>
      </c>
      <c r="E214" t="inlineStr">
        <is>
          <t>OLOFSTRÖM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869-2021</t>
        </is>
      </c>
      <c r="B215" s="1" t="n">
        <v>44205</v>
      </c>
      <c r="C215" s="1" t="n">
        <v>45189</v>
      </c>
      <c r="D215" t="inlineStr">
        <is>
          <t>BLEKINGE LÄN</t>
        </is>
      </c>
      <c r="E215" t="inlineStr">
        <is>
          <t>OLOFSTRÖM</t>
        </is>
      </c>
      <c r="F215" t="inlineStr">
        <is>
          <t>Kommuner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867-2021</t>
        </is>
      </c>
      <c r="B216" s="1" t="n">
        <v>44205</v>
      </c>
      <c r="C216" s="1" t="n">
        <v>45189</v>
      </c>
      <c r="D216" t="inlineStr">
        <is>
          <t>BLEKINGE LÄN</t>
        </is>
      </c>
      <c r="E216" t="inlineStr">
        <is>
          <t>OLOFSTRÖM</t>
        </is>
      </c>
      <c r="F216" t="inlineStr">
        <is>
          <t>Kommuner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965-2021</t>
        </is>
      </c>
      <c r="B217" s="1" t="n">
        <v>44207</v>
      </c>
      <c r="C217" s="1" t="n">
        <v>45189</v>
      </c>
      <c r="D217" t="inlineStr">
        <is>
          <t>BLEKINGE LÄN</t>
        </is>
      </c>
      <c r="E217" t="inlineStr">
        <is>
          <t>OLOFSTRÖM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1833-2021</t>
        </is>
      </c>
      <c r="B218" s="1" t="n">
        <v>44210</v>
      </c>
      <c r="C218" s="1" t="n">
        <v>45189</v>
      </c>
      <c r="D218" t="inlineStr">
        <is>
          <t>BLEKINGE LÄN</t>
        </is>
      </c>
      <c r="E218" t="inlineStr">
        <is>
          <t>OLOFSTRÖM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3123-2021</t>
        </is>
      </c>
      <c r="B219" s="1" t="n">
        <v>44217</v>
      </c>
      <c r="C219" s="1" t="n">
        <v>45189</v>
      </c>
      <c r="D219" t="inlineStr">
        <is>
          <t>BLEKINGE LÄN</t>
        </is>
      </c>
      <c r="E219" t="inlineStr">
        <is>
          <t>OLOFSTRÖM</t>
        </is>
      </c>
      <c r="F219" t="inlineStr">
        <is>
          <t>Sveaskog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3317-2021</t>
        </is>
      </c>
      <c r="B220" s="1" t="n">
        <v>44217</v>
      </c>
      <c r="C220" s="1" t="n">
        <v>45189</v>
      </c>
      <c r="D220" t="inlineStr">
        <is>
          <t>BLEKINGE LÄN</t>
        </is>
      </c>
      <c r="E220" t="inlineStr">
        <is>
          <t>OLOFSTRÖM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3676-2021</t>
        </is>
      </c>
      <c r="B221" s="1" t="n">
        <v>44221</v>
      </c>
      <c r="C221" s="1" t="n">
        <v>45189</v>
      </c>
      <c r="D221" t="inlineStr">
        <is>
          <t>BLEKINGE LÄN</t>
        </is>
      </c>
      <c r="E221" t="inlineStr">
        <is>
          <t>OLOFSTRÖM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3682-2021</t>
        </is>
      </c>
      <c r="B222" s="1" t="n">
        <v>44221</v>
      </c>
      <c r="C222" s="1" t="n">
        <v>45189</v>
      </c>
      <c r="D222" t="inlineStr">
        <is>
          <t>BLEKINGE LÄN</t>
        </is>
      </c>
      <c r="E222" t="inlineStr">
        <is>
          <t>OLOFSTRÖM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4283-2021</t>
        </is>
      </c>
      <c r="B223" s="1" t="n">
        <v>44221</v>
      </c>
      <c r="C223" s="1" t="n">
        <v>45189</v>
      </c>
      <c r="D223" t="inlineStr">
        <is>
          <t>BLEKINGE LÄN</t>
        </is>
      </c>
      <c r="E223" t="inlineStr">
        <is>
          <t>OLOFSTRÖM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3807-2021</t>
        </is>
      </c>
      <c r="B224" s="1" t="n">
        <v>44221</v>
      </c>
      <c r="C224" s="1" t="n">
        <v>45189</v>
      </c>
      <c r="D224" t="inlineStr">
        <is>
          <t>BLEKINGE LÄN</t>
        </is>
      </c>
      <c r="E224" t="inlineStr">
        <is>
          <t>OLOFSTRÖM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3675-2021</t>
        </is>
      </c>
      <c r="B225" s="1" t="n">
        <v>44221</v>
      </c>
      <c r="C225" s="1" t="n">
        <v>45189</v>
      </c>
      <c r="D225" t="inlineStr">
        <is>
          <t>BLEKINGE LÄN</t>
        </is>
      </c>
      <c r="E225" t="inlineStr">
        <is>
          <t>OLOFSTRÖM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4416-2021</t>
        </is>
      </c>
      <c r="B226" s="1" t="n">
        <v>44224</v>
      </c>
      <c r="C226" s="1" t="n">
        <v>45189</v>
      </c>
      <c r="D226" t="inlineStr">
        <is>
          <t>BLEKINGE LÄN</t>
        </is>
      </c>
      <c r="E226" t="inlineStr">
        <is>
          <t>OLOFSTRÖM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4417-2021</t>
        </is>
      </c>
      <c r="B227" s="1" t="n">
        <v>44224</v>
      </c>
      <c r="C227" s="1" t="n">
        <v>45189</v>
      </c>
      <c r="D227" t="inlineStr">
        <is>
          <t>BLEKINGE LÄN</t>
        </is>
      </c>
      <c r="E227" t="inlineStr">
        <is>
          <t>OLOFSTRÖM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5806-2021</t>
        </is>
      </c>
      <c r="B228" s="1" t="n">
        <v>44230</v>
      </c>
      <c r="C228" s="1" t="n">
        <v>45189</v>
      </c>
      <c r="D228" t="inlineStr">
        <is>
          <t>BLEKINGE LÄN</t>
        </is>
      </c>
      <c r="E228" t="inlineStr">
        <is>
          <t>OLOFSTRÖM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7698-2021</t>
        </is>
      </c>
      <c r="B229" s="1" t="n">
        <v>44242</v>
      </c>
      <c r="C229" s="1" t="n">
        <v>45189</v>
      </c>
      <c r="D229" t="inlineStr">
        <is>
          <t>BLEKINGE LÄN</t>
        </is>
      </c>
      <c r="E229" t="inlineStr">
        <is>
          <t>OLOFSTRÖM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8962-2021</t>
        </is>
      </c>
      <c r="B230" s="1" t="n">
        <v>44249</v>
      </c>
      <c r="C230" s="1" t="n">
        <v>45189</v>
      </c>
      <c r="D230" t="inlineStr">
        <is>
          <t>BLEKINGE LÄN</t>
        </is>
      </c>
      <c r="E230" t="inlineStr">
        <is>
          <t>OLOFSTRÖM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12427-2021</t>
        </is>
      </c>
      <c r="B231" s="1" t="n">
        <v>44267</v>
      </c>
      <c r="C231" s="1" t="n">
        <v>45189</v>
      </c>
      <c r="D231" t="inlineStr">
        <is>
          <t>BLEKINGE LÄN</t>
        </is>
      </c>
      <c r="E231" t="inlineStr">
        <is>
          <t>OLOFSTRÖM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14774-2021</t>
        </is>
      </c>
      <c r="B232" s="1" t="n">
        <v>44280</v>
      </c>
      <c r="C232" s="1" t="n">
        <v>45189</v>
      </c>
      <c r="D232" t="inlineStr">
        <is>
          <t>BLEKINGE LÄN</t>
        </is>
      </c>
      <c r="E232" t="inlineStr">
        <is>
          <t>OLOFSTRÖM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18407-2021</t>
        </is>
      </c>
      <c r="B233" s="1" t="n">
        <v>44305</v>
      </c>
      <c r="C233" s="1" t="n">
        <v>45189</v>
      </c>
      <c r="D233" t="inlineStr">
        <is>
          <t>BLEKINGE LÄN</t>
        </is>
      </c>
      <c r="E233" t="inlineStr">
        <is>
          <t>OLOFSTRÖM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22219-2021</t>
        </is>
      </c>
      <c r="B234" s="1" t="n">
        <v>44326</v>
      </c>
      <c r="C234" s="1" t="n">
        <v>45189</v>
      </c>
      <c r="D234" t="inlineStr">
        <is>
          <t>BLEKINGE LÄN</t>
        </is>
      </c>
      <c r="E234" t="inlineStr">
        <is>
          <t>OLOFSTRÖM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27401-2021</t>
        </is>
      </c>
      <c r="B235" s="1" t="n">
        <v>44351</v>
      </c>
      <c r="C235" s="1" t="n">
        <v>45189</v>
      </c>
      <c r="D235" t="inlineStr">
        <is>
          <t>BLEKINGE LÄN</t>
        </is>
      </c>
      <c r="E235" t="inlineStr">
        <is>
          <t>OLOFSTRÖM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28654-2021</t>
        </is>
      </c>
      <c r="B236" s="1" t="n">
        <v>44357</v>
      </c>
      <c r="C236" s="1" t="n">
        <v>45189</v>
      </c>
      <c r="D236" t="inlineStr">
        <is>
          <t>BLEKINGE LÄN</t>
        </is>
      </c>
      <c r="E236" t="inlineStr">
        <is>
          <t>OLOFSTRÖM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32820-2021</t>
        </is>
      </c>
      <c r="B237" s="1" t="n">
        <v>44375</v>
      </c>
      <c r="C237" s="1" t="n">
        <v>45189</v>
      </c>
      <c r="D237" t="inlineStr">
        <is>
          <t>BLEKINGE LÄN</t>
        </is>
      </c>
      <c r="E237" t="inlineStr">
        <is>
          <t>OLOFSTRÖM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35579-2021</t>
        </is>
      </c>
      <c r="B238" s="1" t="n">
        <v>44385</v>
      </c>
      <c r="C238" s="1" t="n">
        <v>45189</v>
      </c>
      <c r="D238" t="inlineStr">
        <is>
          <t>BLEKINGE LÄN</t>
        </is>
      </c>
      <c r="E238" t="inlineStr">
        <is>
          <t>OLOFSTRÖM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36160-2021</t>
        </is>
      </c>
      <c r="B239" s="1" t="n">
        <v>44386</v>
      </c>
      <c r="C239" s="1" t="n">
        <v>45189</v>
      </c>
      <c r="D239" t="inlineStr">
        <is>
          <t>BLEKINGE LÄN</t>
        </is>
      </c>
      <c r="E239" t="inlineStr">
        <is>
          <t>OLOFSTRÖM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36180-2021</t>
        </is>
      </c>
      <c r="B240" s="1" t="n">
        <v>44387</v>
      </c>
      <c r="C240" s="1" t="n">
        <v>45189</v>
      </c>
      <c r="D240" t="inlineStr">
        <is>
          <t>BLEKINGE LÄN</t>
        </is>
      </c>
      <c r="E240" t="inlineStr">
        <is>
          <t>OLOFSTRÖM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39568-2021</t>
        </is>
      </c>
      <c r="B241" s="1" t="n">
        <v>44416</v>
      </c>
      <c r="C241" s="1" t="n">
        <v>45189</v>
      </c>
      <c r="D241" t="inlineStr">
        <is>
          <t>BLEKINGE LÄN</t>
        </is>
      </c>
      <c r="E241" t="inlineStr">
        <is>
          <t>OLOFSTRÖM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39823-2021</t>
        </is>
      </c>
      <c r="B242" s="1" t="n">
        <v>44417</v>
      </c>
      <c r="C242" s="1" t="n">
        <v>45189</v>
      </c>
      <c r="D242" t="inlineStr">
        <is>
          <t>BLEKINGE LÄN</t>
        </is>
      </c>
      <c r="E242" t="inlineStr">
        <is>
          <t>OLOFSTRÖM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40323-2021</t>
        </is>
      </c>
      <c r="B243" s="1" t="n">
        <v>44419</v>
      </c>
      <c r="C243" s="1" t="n">
        <v>45189</v>
      </c>
      <c r="D243" t="inlineStr">
        <is>
          <t>BLEKINGE LÄN</t>
        </is>
      </c>
      <c r="E243" t="inlineStr">
        <is>
          <t>OLOFSTRÖM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41178-2021</t>
        </is>
      </c>
      <c r="B244" s="1" t="n">
        <v>44421</v>
      </c>
      <c r="C244" s="1" t="n">
        <v>45189</v>
      </c>
      <c r="D244" t="inlineStr">
        <is>
          <t>BLEKINGE LÄN</t>
        </is>
      </c>
      <c r="E244" t="inlineStr">
        <is>
          <t>OLOFSTRÖM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41045-2021</t>
        </is>
      </c>
      <c r="B245" s="1" t="n">
        <v>44421</v>
      </c>
      <c r="C245" s="1" t="n">
        <v>45189</v>
      </c>
      <c r="D245" t="inlineStr">
        <is>
          <t>BLEKINGE LÄN</t>
        </is>
      </c>
      <c r="E245" t="inlineStr">
        <is>
          <t>OLOFSTRÖM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43065-2021</t>
        </is>
      </c>
      <c r="B246" s="1" t="n">
        <v>44431</v>
      </c>
      <c r="C246" s="1" t="n">
        <v>45189</v>
      </c>
      <c r="D246" t="inlineStr">
        <is>
          <t>BLEKINGE LÄN</t>
        </is>
      </c>
      <c r="E246" t="inlineStr">
        <is>
          <t>OLOFSTRÖM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43797-2021</t>
        </is>
      </c>
      <c r="B247" s="1" t="n">
        <v>44433</v>
      </c>
      <c r="C247" s="1" t="n">
        <v>45189</v>
      </c>
      <c r="D247" t="inlineStr">
        <is>
          <t>BLEKINGE LÄN</t>
        </is>
      </c>
      <c r="E247" t="inlineStr">
        <is>
          <t>OLOFSTRÖM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45589-2021</t>
        </is>
      </c>
      <c r="B248" s="1" t="n">
        <v>44440</v>
      </c>
      <c r="C248" s="1" t="n">
        <v>45189</v>
      </c>
      <c r="D248" t="inlineStr">
        <is>
          <t>BLEKINGE LÄN</t>
        </is>
      </c>
      <c r="E248" t="inlineStr">
        <is>
          <t>OLOFSTRÖM</t>
        </is>
      </c>
      <c r="F248" t="inlineStr">
        <is>
          <t>Övriga Aktiebolag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45594-2021</t>
        </is>
      </c>
      <c r="B249" s="1" t="n">
        <v>44440</v>
      </c>
      <c r="C249" s="1" t="n">
        <v>45189</v>
      </c>
      <c r="D249" t="inlineStr">
        <is>
          <t>BLEKINGE LÄN</t>
        </is>
      </c>
      <c r="E249" t="inlineStr">
        <is>
          <t>OLOFSTRÖM</t>
        </is>
      </c>
      <c r="F249" t="inlineStr">
        <is>
          <t>Övriga Aktiebolag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46168-2021</t>
        </is>
      </c>
      <c r="B250" s="1" t="n">
        <v>44442</v>
      </c>
      <c r="C250" s="1" t="n">
        <v>45189</v>
      </c>
      <c r="D250" t="inlineStr">
        <is>
          <t>BLEKINGE LÄN</t>
        </is>
      </c>
      <c r="E250" t="inlineStr">
        <is>
          <t>OLOFSTRÖM</t>
        </is>
      </c>
      <c r="F250" t="inlineStr">
        <is>
          <t>Sveaskog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46289-2021</t>
        </is>
      </c>
      <c r="B251" s="1" t="n">
        <v>44442</v>
      </c>
      <c r="C251" s="1" t="n">
        <v>45189</v>
      </c>
      <c r="D251" t="inlineStr">
        <is>
          <t>BLEKINGE LÄN</t>
        </is>
      </c>
      <c r="E251" t="inlineStr">
        <is>
          <t>OLOFSTRÖM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47195-2021</t>
        </is>
      </c>
      <c r="B252" s="1" t="n">
        <v>44447</v>
      </c>
      <c r="C252" s="1" t="n">
        <v>45189</v>
      </c>
      <c r="D252" t="inlineStr">
        <is>
          <t>BLEKINGE LÄN</t>
        </is>
      </c>
      <c r="E252" t="inlineStr">
        <is>
          <t>OLOFSTRÖM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48104-2021</t>
        </is>
      </c>
      <c r="B253" s="1" t="n">
        <v>44449</v>
      </c>
      <c r="C253" s="1" t="n">
        <v>45189</v>
      </c>
      <c r="D253" t="inlineStr">
        <is>
          <t>BLEKINGE LÄN</t>
        </is>
      </c>
      <c r="E253" t="inlineStr">
        <is>
          <t>OLOFSTRÖM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48619-2021</t>
        </is>
      </c>
      <c r="B254" s="1" t="n">
        <v>44452</v>
      </c>
      <c r="C254" s="1" t="n">
        <v>45189</v>
      </c>
      <c r="D254" t="inlineStr">
        <is>
          <t>BLEKINGE LÄN</t>
        </is>
      </c>
      <c r="E254" t="inlineStr">
        <is>
          <t>OLOFSTRÖM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49325-2021</t>
        </is>
      </c>
      <c r="B255" s="1" t="n">
        <v>44453</v>
      </c>
      <c r="C255" s="1" t="n">
        <v>45189</v>
      </c>
      <c r="D255" t="inlineStr">
        <is>
          <t>BLEKINGE LÄN</t>
        </is>
      </c>
      <c r="E255" t="inlineStr">
        <is>
          <t>OLOFSTRÖM</t>
        </is>
      </c>
      <c r="G255" t="n">
        <v>4.8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53764-2021</t>
        </is>
      </c>
      <c r="B256" s="1" t="n">
        <v>44469</v>
      </c>
      <c r="C256" s="1" t="n">
        <v>45189</v>
      </c>
      <c r="D256" t="inlineStr">
        <is>
          <t>BLEKINGE LÄN</t>
        </is>
      </c>
      <c r="E256" t="inlineStr">
        <is>
          <t>OLOFSTRÖM</t>
        </is>
      </c>
      <c r="F256" t="inlineStr">
        <is>
          <t>Övriga Aktiebolag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60644-2021</t>
        </is>
      </c>
      <c r="B257" s="1" t="n">
        <v>44496</v>
      </c>
      <c r="C257" s="1" t="n">
        <v>45189</v>
      </c>
      <c r="D257" t="inlineStr">
        <is>
          <t>BLEKINGE LÄN</t>
        </is>
      </c>
      <c r="E257" t="inlineStr">
        <is>
          <t>OLOFSTRÖM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62420-2021</t>
        </is>
      </c>
      <c r="B258" s="1" t="n">
        <v>44503</v>
      </c>
      <c r="C258" s="1" t="n">
        <v>45189</v>
      </c>
      <c r="D258" t="inlineStr">
        <is>
          <t>BLEKINGE LÄN</t>
        </is>
      </c>
      <c r="E258" t="inlineStr">
        <is>
          <t>OLOFSTRÖM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65691-2021</t>
        </is>
      </c>
      <c r="B259" s="1" t="n">
        <v>44516</v>
      </c>
      <c r="C259" s="1" t="n">
        <v>45189</v>
      </c>
      <c r="D259" t="inlineStr">
        <is>
          <t>BLEKINGE LÄN</t>
        </is>
      </c>
      <c r="E259" t="inlineStr">
        <is>
          <t>OLOFSTRÖM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69498-2021</t>
        </is>
      </c>
      <c r="B260" s="1" t="n">
        <v>44531</v>
      </c>
      <c r="C260" s="1" t="n">
        <v>45189</v>
      </c>
      <c r="D260" t="inlineStr">
        <is>
          <t>BLEKINGE LÄN</t>
        </is>
      </c>
      <c r="E260" t="inlineStr">
        <is>
          <t>OLOFSTRÖM</t>
        </is>
      </c>
      <c r="F260" t="inlineStr">
        <is>
          <t>Kommuner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69510-2021</t>
        </is>
      </c>
      <c r="B261" s="1" t="n">
        <v>44531</v>
      </c>
      <c r="C261" s="1" t="n">
        <v>45189</v>
      </c>
      <c r="D261" t="inlineStr">
        <is>
          <t>BLEKINGE LÄN</t>
        </is>
      </c>
      <c r="E261" t="inlineStr">
        <is>
          <t>OLOFSTRÖM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73441-2021</t>
        </is>
      </c>
      <c r="B262" s="1" t="n">
        <v>44551</v>
      </c>
      <c r="C262" s="1" t="n">
        <v>45189</v>
      </c>
      <c r="D262" t="inlineStr">
        <is>
          <t>BLEKINGE LÄN</t>
        </is>
      </c>
      <c r="E262" t="inlineStr">
        <is>
          <t>OLOFSTRÖM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73436-2021</t>
        </is>
      </c>
      <c r="B263" s="1" t="n">
        <v>44551</v>
      </c>
      <c r="C263" s="1" t="n">
        <v>45189</v>
      </c>
      <c r="D263" t="inlineStr">
        <is>
          <t>BLEKINGE LÄN</t>
        </is>
      </c>
      <c r="E263" t="inlineStr">
        <is>
          <t>OLOFSTRÖM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73443-2021</t>
        </is>
      </c>
      <c r="B264" s="1" t="n">
        <v>44551</v>
      </c>
      <c r="C264" s="1" t="n">
        <v>45189</v>
      </c>
      <c r="D264" t="inlineStr">
        <is>
          <t>BLEKINGE LÄN</t>
        </is>
      </c>
      <c r="E264" t="inlineStr">
        <is>
          <t>OLOFSTRÖM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73438-2021</t>
        </is>
      </c>
      <c r="B265" s="1" t="n">
        <v>44551</v>
      </c>
      <c r="C265" s="1" t="n">
        <v>45189</v>
      </c>
      <c r="D265" t="inlineStr">
        <is>
          <t>BLEKINGE LÄN</t>
        </is>
      </c>
      <c r="E265" t="inlineStr">
        <is>
          <t>OLOFSTRÖM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73654-2021</t>
        </is>
      </c>
      <c r="B266" s="1" t="n">
        <v>44552</v>
      </c>
      <c r="C266" s="1" t="n">
        <v>45189</v>
      </c>
      <c r="D266" t="inlineStr">
        <is>
          <t>BLEKINGE LÄN</t>
        </is>
      </c>
      <c r="E266" t="inlineStr">
        <is>
          <t>OLOFSTRÖM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74176-2021</t>
        </is>
      </c>
      <c r="B267" s="1" t="n">
        <v>44558</v>
      </c>
      <c r="C267" s="1" t="n">
        <v>45189</v>
      </c>
      <c r="D267" t="inlineStr">
        <is>
          <t>BLEKINGE LÄN</t>
        </is>
      </c>
      <c r="E267" t="inlineStr">
        <is>
          <t>OLOFSTRÖM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74357-2021</t>
        </is>
      </c>
      <c r="B268" s="1" t="n">
        <v>44559</v>
      </c>
      <c r="C268" s="1" t="n">
        <v>45189</v>
      </c>
      <c r="D268" t="inlineStr">
        <is>
          <t>BLEKINGE LÄN</t>
        </is>
      </c>
      <c r="E268" t="inlineStr">
        <is>
          <t>OLOFSTRÖM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875-2022</t>
        </is>
      </c>
      <c r="B269" s="1" t="n">
        <v>44567</v>
      </c>
      <c r="C269" s="1" t="n">
        <v>45189</v>
      </c>
      <c r="D269" t="inlineStr">
        <is>
          <t>BLEKINGE LÄN</t>
        </is>
      </c>
      <c r="E269" t="inlineStr">
        <is>
          <t>OLOFSTRÖM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3760-2022</t>
        </is>
      </c>
      <c r="B270" s="1" t="n">
        <v>44586</v>
      </c>
      <c r="C270" s="1" t="n">
        <v>45189</v>
      </c>
      <c r="D270" t="inlineStr">
        <is>
          <t>BLEKINGE LÄN</t>
        </is>
      </c>
      <c r="E270" t="inlineStr">
        <is>
          <t>OLOFSTRÖM</t>
        </is>
      </c>
      <c r="G270" t="n">
        <v>11.8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3871-2022</t>
        </is>
      </c>
      <c r="B271" s="1" t="n">
        <v>44587</v>
      </c>
      <c r="C271" s="1" t="n">
        <v>45189</v>
      </c>
      <c r="D271" t="inlineStr">
        <is>
          <t>BLEKINGE LÄN</t>
        </is>
      </c>
      <c r="E271" t="inlineStr">
        <is>
          <t>OLOFSTRÖM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4538-2022</t>
        </is>
      </c>
      <c r="B272" s="1" t="n">
        <v>44590</v>
      </c>
      <c r="C272" s="1" t="n">
        <v>45189</v>
      </c>
      <c r="D272" t="inlineStr">
        <is>
          <t>BLEKINGE LÄN</t>
        </is>
      </c>
      <c r="E272" t="inlineStr">
        <is>
          <t>OLOFSTRÖM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8321-2022</t>
        </is>
      </c>
      <c r="B273" s="1" t="n">
        <v>44610</v>
      </c>
      <c r="C273" s="1" t="n">
        <v>45189</v>
      </c>
      <c r="D273" t="inlineStr">
        <is>
          <t>BLEKINGE LÄN</t>
        </is>
      </c>
      <c r="E273" t="inlineStr">
        <is>
          <t>OLOFSTRÖM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8320-2022</t>
        </is>
      </c>
      <c r="B274" s="1" t="n">
        <v>44610</v>
      </c>
      <c r="C274" s="1" t="n">
        <v>45189</v>
      </c>
      <c r="D274" t="inlineStr">
        <is>
          <t>BLEKINGE LÄN</t>
        </is>
      </c>
      <c r="E274" t="inlineStr">
        <is>
          <t>OLOFSTRÖM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8316-2022</t>
        </is>
      </c>
      <c r="B275" s="1" t="n">
        <v>44610</v>
      </c>
      <c r="C275" s="1" t="n">
        <v>45189</v>
      </c>
      <c r="D275" t="inlineStr">
        <is>
          <t>BLEKINGE LÄN</t>
        </is>
      </c>
      <c r="E275" t="inlineStr">
        <is>
          <t>OLOFSTRÖM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8325-2022</t>
        </is>
      </c>
      <c r="B276" s="1" t="n">
        <v>44610</v>
      </c>
      <c r="C276" s="1" t="n">
        <v>45189</v>
      </c>
      <c r="D276" t="inlineStr">
        <is>
          <t>BLEKINGE LÄN</t>
        </is>
      </c>
      <c r="E276" t="inlineStr">
        <is>
          <t>OLOFSTRÖM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8799-2022</t>
        </is>
      </c>
      <c r="B277" s="1" t="n">
        <v>44613</v>
      </c>
      <c r="C277" s="1" t="n">
        <v>45189</v>
      </c>
      <c r="D277" t="inlineStr">
        <is>
          <t>BLEKINGE LÄN</t>
        </is>
      </c>
      <c r="E277" t="inlineStr">
        <is>
          <t>OLOFSTRÖM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8761-2022</t>
        </is>
      </c>
      <c r="B278" s="1" t="n">
        <v>44613</v>
      </c>
      <c r="C278" s="1" t="n">
        <v>45189</v>
      </c>
      <c r="D278" t="inlineStr">
        <is>
          <t>BLEKINGE LÄN</t>
        </is>
      </c>
      <c r="E278" t="inlineStr">
        <is>
          <t>OLOFSTRÖM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8772-2022</t>
        </is>
      </c>
      <c r="B279" s="1" t="n">
        <v>44613</v>
      </c>
      <c r="C279" s="1" t="n">
        <v>45189</v>
      </c>
      <c r="D279" t="inlineStr">
        <is>
          <t>BLEKINGE LÄN</t>
        </is>
      </c>
      <c r="E279" t="inlineStr">
        <is>
          <t>OLOFSTRÖM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8792-2022</t>
        </is>
      </c>
      <c r="B280" s="1" t="n">
        <v>44613</v>
      </c>
      <c r="C280" s="1" t="n">
        <v>45189</v>
      </c>
      <c r="D280" t="inlineStr">
        <is>
          <t>BLEKINGE LÄN</t>
        </is>
      </c>
      <c r="E280" t="inlineStr">
        <is>
          <t>OLOFSTRÖM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10717-2022</t>
        </is>
      </c>
      <c r="B281" s="1" t="n">
        <v>44626</v>
      </c>
      <c r="C281" s="1" t="n">
        <v>45189</v>
      </c>
      <c r="D281" t="inlineStr">
        <is>
          <t>BLEKINGE LÄN</t>
        </is>
      </c>
      <c r="E281" t="inlineStr">
        <is>
          <t>OLOFSTRÖM</t>
        </is>
      </c>
      <c r="G281" t="n">
        <v>3.9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11729-2022</t>
        </is>
      </c>
      <c r="B282" s="1" t="n">
        <v>44634</v>
      </c>
      <c r="C282" s="1" t="n">
        <v>45189</v>
      </c>
      <c r="D282" t="inlineStr">
        <is>
          <t>BLEKINGE LÄN</t>
        </is>
      </c>
      <c r="E282" t="inlineStr">
        <is>
          <t>OLOFSTRÖM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13413-2022</t>
        </is>
      </c>
      <c r="B283" s="1" t="n">
        <v>44645</v>
      </c>
      <c r="C283" s="1" t="n">
        <v>45189</v>
      </c>
      <c r="D283" t="inlineStr">
        <is>
          <t>BLEKINGE LÄN</t>
        </is>
      </c>
      <c r="E283" t="inlineStr">
        <is>
          <t>OLOFSTRÖM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18492-2022</t>
        </is>
      </c>
      <c r="B284" s="1" t="n">
        <v>44686</v>
      </c>
      <c r="C284" s="1" t="n">
        <v>45189</v>
      </c>
      <c r="D284" t="inlineStr">
        <is>
          <t>BLEKINGE LÄN</t>
        </is>
      </c>
      <c r="E284" t="inlineStr">
        <is>
          <t>OLOFSTRÖM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20469-2022</t>
        </is>
      </c>
      <c r="B285" s="1" t="n">
        <v>44699</v>
      </c>
      <c r="C285" s="1" t="n">
        <v>45189</v>
      </c>
      <c r="D285" t="inlineStr">
        <is>
          <t>BLEKINGE LÄN</t>
        </is>
      </c>
      <c r="E285" t="inlineStr">
        <is>
          <t>OLOFSTRÖM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21048-2022</t>
        </is>
      </c>
      <c r="B286" s="1" t="n">
        <v>44704</v>
      </c>
      <c r="C286" s="1" t="n">
        <v>45189</v>
      </c>
      <c r="D286" t="inlineStr">
        <is>
          <t>BLEKINGE LÄN</t>
        </is>
      </c>
      <c r="E286" t="inlineStr">
        <is>
          <t>OLOFSTRÖM</t>
        </is>
      </c>
      <c r="F286" t="inlineStr">
        <is>
          <t>Övriga Aktiebolag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27791-2022</t>
        </is>
      </c>
      <c r="B287" s="1" t="n">
        <v>44743</v>
      </c>
      <c r="C287" s="1" t="n">
        <v>45189</v>
      </c>
      <c r="D287" t="inlineStr">
        <is>
          <t>BLEKINGE LÄN</t>
        </is>
      </c>
      <c r="E287" t="inlineStr">
        <is>
          <t>OLOFSTRÖM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28338-2022</t>
        </is>
      </c>
      <c r="B288" s="1" t="n">
        <v>44747</v>
      </c>
      <c r="C288" s="1" t="n">
        <v>45189</v>
      </c>
      <c r="D288" t="inlineStr">
        <is>
          <t>BLEKINGE LÄN</t>
        </is>
      </c>
      <c r="E288" t="inlineStr">
        <is>
          <t>OLOFSTRÖM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28538-2022</t>
        </is>
      </c>
      <c r="B289" s="1" t="n">
        <v>44748</v>
      </c>
      <c r="C289" s="1" t="n">
        <v>45189</v>
      </c>
      <c r="D289" t="inlineStr">
        <is>
          <t>BLEKINGE LÄN</t>
        </is>
      </c>
      <c r="E289" t="inlineStr">
        <is>
          <t>OLOFSTRÖM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29666-2022</t>
        </is>
      </c>
      <c r="B290" s="1" t="n">
        <v>44754</v>
      </c>
      <c r="C290" s="1" t="n">
        <v>45189</v>
      </c>
      <c r="D290" t="inlineStr">
        <is>
          <t>BLEKINGE LÄN</t>
        </is>
      </c>
      <c r="E290" t="inlineStr">
        <is>
          <t>OLOFSTRÖM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29732-2022</t>
        </is>
      </c>
      <c r="B291" s="1" t="n">
        <v>44755</v>
      </c>
      <c r="C291" s="1" t="n">
        <v>45189</v>
      </c>
      <c r="D291" t="inlineStr">
        <is>
          <t>BLEKINGE LÄN</t>
        </is>
      </c>
      <c r="E291" t="inlineStr">
        <is>
          <t>OLOFSTRÖM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34163-2022</t>
        </is>
      </c>
      <c r="B292" s="1" t="n">
        <v>44791</v>
      </c>
      <c r="C292" s="1" t="n">
        <v>45189</v>
      </c>
      <c r="D292" t="inlineStr">
        <is>
          <t>BLEKINGE LÄN</t>
        </is>
      </c>
      <c r="E292" t="inlineStr">
        <is>
          <t>OLOFSTRÖM</t>
        </is>
      </c>
      <c r="F292" t="inlineStr">
        <is>
          <t>Kommuner</t>
        </is>
      </c>
      <c r="G292" t="n">
        <v>8.300000000000001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36875-2022</t>
        </is>
      </c>
      <c r="B293" s="1" t="n">
        <v>44805</v>
      </c>
      <c r="C293" s="1" t="n">
        <v>45189</v>
      </c>
      <c r="D293" t="inlineStr">
        <is>
          <t>BLEKINGE LÄN</t>
        </is>
      </c>
      <c r="E293" t="inlineStr">
        <is>
          <t>OLOFSTRÖM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37558-2022</t>
        </is>
      </c>
      <c r="B294" s="1" t="n">
        <v>44809</v>
      </c>
      <c r="C294" s="1" t="n">
        <v>45189</v>
      </c>
      <c r="D294" t="inlineStr">
        <is>
          <t>BLEKINGE LÄN</t>
        </is>
      </c>
      <c r="E294" t="inlineStr">
        <is>
          <t>OLOFSTRÖM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38886-2022</t>
        </is>
      </c>
      <c r="B295" s="1" t="n">
        <v>44816</v>
      </c>
      <c r="C295" s="1" t="n">
        <v>45189</v>
      </c>
      <c r="D295" t="inlineStr">
        <is>
          <t>BLEKINGE LÄN</t>
        </is>
      </c>
      <c r="E295" t="inlineStr">
        <is>
          <t>OLOFSTRÖM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39714-2022</t>
        </is>
      </c>
      <c r="B296" s="1" t="n">
        <v>44819</v>
      </c>
      <c r="C296" s="1" t="n">
        <v>45189</v>
      </c>
      <c r="D296" t="inlineStr">
        <is>
          <t>BLEKINGE LÄN</t>
        </is>
      </c>
      <c r="E296" t="inlineStr">
        <is>
          <t>OLOFSTRÖM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42736-2022</t>
        </is>
      </c>
      <c r="B297" s="1" t="n">
        <v>44832</v>
      </c>
      <c r="C297" s="1" t="n">
        <v>45189</v>
      </c>
      <c r="D297" t="inlineStr">
        <is>
          <t>BLEKINGE LÄN</t>
        </is>
      </c>
      <c r="E297" t="inlineStr">
        <is>
          <t>OLOFSTRÖM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46820-2022</t>
        </is>
      </c>
      <c r="B298" s="1" t="n">
        <v>44851</v>
      </c>
      <c r="C298" s="1" t="n">
        <v>45189</v>
      </c>
      <c r="D298" t="inlineStr">
        <is>
          <t>BLEKINGE LÄN</t>
        </is>
      </c>
      <c r="E298" t="inlineStr">
        <is>
          <t>OLOFSTRÖM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49309-2022</t>
        </is>
      </c>
      <c r="B299" s="1" t="n">
        <v>44858</v>
      </c>
      <c r="C299" s="1" t="n">
        <v>45189</v>
      </c>
      <c r="D299" t="inlineStr">
        <is>
          <t>BLEKINGE LÄN</t>
        </is>
      </c>
      <c r="E299" t="inlineStr">
        <is>
          <t>OLOFSTRÖM</t>
        </is>
      </c>
      <c r="G299" t="n">
        <v>20.5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49301-2022</t>
        </is>
      </c>
      <c r="B300" s="1" t="n">
        <v>44858</v>
      </c>
      <c r="C300" s="1" t="n">
        <v>45189</v>
      </c>
      <c r="D300" t="inlineStr">
        <is>
          <t>BLEKINGE LÄN</t>
        </is>
      </c>
      <c r="E300" t="inlineStr">
        <is>
          <t>OLOFSTRÖM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49308-2022</t>
        </is>
      </c>
      <c r="B301" s="1" t="n">
        <v>44858</v>
      </c>
      <c r="C301" s="1" t="n">
        <v>45189</v>
      </c>
      <c r="D301" t="inlineStr">
        <is>
          <t>BLEKINGE LÄN</t>
        </is>
      </c>
      <c r="E301" t="inlineStr">
        <is>
          <t>OLOFSTRÖM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49298-2022</t>
        </is>
      </c>
      <c r="B302" s="1" t="n">
        <v>44858</v>
      </c>
      <c r="C302" s="1" t="n">
        <v>45189</v>
      </c>
      <c r="D302" t="inlineStr">
        <is>
          <t>BLEKINGE LÄN</t>
        </is>
      </c>
      <c r="E302" t="inlineStr">
        <is>
          <t>OLOFSTRÖM</t>
        </is>
      </c>
      <c r="G302" t="n">
        <v>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49786-2022</t>
        </is>
      </c>
      <c r="B303" s="1" t="n">
        <v>44862</v>
      </c>
      <c r="C303" s="1" t="n">
        <v>45189</v>
      </c>
      <c r="D303" t="inlineStr">
        <is>
          <t>BLEKINGE LÄN</t>
        </is>
      </c>
      <c r="E303" t="inlineStr">
        <is>
          <t>OLOFSTRÖM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49805-2022</t>
        </is>
      </c>
      <c r="B304" s="1" t="n">
        <v>44862</v>
      </c>
      <c r="C304" s="1" t="n">
        <v>45189</v>
      </c>
      <c r="D304" t="inlineStr">
        <is>
          <t>BLEKINGE LÄN</t>
        </is>
      </c>
      <c r="E304" t="inlineStr">
        <is>
          <t>OLOFSTRÖM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50166-2022</t>
        </is>
      </c>
      <c r="B305" s="1" t="n">
        <v>44865</v>
      </c>
      <c r="C305" s="1" t="n">
        <v>45189</v>
      </c>
      <c r="D305" t="inlineStr">
        <is>
          <t>BLEKINGE LÄN</t>
        </is>
      </c>
      <c r="E305" t="inlineStr">
        <is>
          <t>OLOFSTRÖM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52223-2022</t>
        </is>
      </c>
      <c r="B306" s="1" t="n">
        <v>44873</v>
      </c>
      <c r="C306" s="1" t="n">
        <v>45189</v>
      </c>
      <c r="D306" t="inlineStr">
        <is>
          <t>BLEKINGE LÄN</t>
        </is>
      </c>
      <c r="E306" t="inlineStr">
        <is>
          <t>OLOFSTRÖM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53078-2022</t>
        </is>
      </c>
      <c r="B307" s="1" t="n">
        <v>44876</v>
      </c>
      <c r="C307" s="1" t="n">
        <v>45189</v>
      </c>
      <c r="D307" t="inlineStr">
        <is>
          <t>BLEKINGE LÄN</t>
        </is>
      </c>
      <c r="E307" t="inlineStr">
        <is>
          <t>OLOFSTRÖM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53182-2022</t>
        </is>
      </c>
      <c r="B308" s="1" t="n">
        <v>44876</v>
      </c>
      <c r="C308" s="1" t="n">
        <v>45189</v>
      </c>
      <c r="D308" t="inlineStr">
        <is>
          <t>BLEKINGE LÄN</t>
        </is>
      </c>
      <c r="E308" t="inlineStr">
        <is>
          <t>OLOFSTRÖM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53523-2022</t>
        </is>
      </c>
      <c r="B309" s="1" t="n">
        <v>44879</v>
      </c>
      <c r="C309" s="1" t="n">
        <v>45189</v>
      </c>
      <c r="D309" t="inlineStr">
        <is>
          <t>BLEKINGE LÄN</t>
        </is>
      </c>
      <c r="E309" t="inlineStr">
        <is>
          <t>OLOFSTRÖM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56010-2022</t>
        </is>
      </c>
      <c r="B310" s="1" t="n">
        <v>44889</v>
      </c>
      <c r="C310" s="1" t="n">
        <v>45189</v>
      </c>
      <c r="D310" t="inlineStr">
        <is>
          <t>BLEKINGE LÄN</t>
        </is>
      </c>
      <c r="E310" t="inlineStr">
        <is>
          <t>OLOFSTRÖM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62246-2022</t>
        </is>
      </c>
      <c r="B311" s="1" t="n">
        <v>44922</v>
      </c>
      <c r="C311" s="1" t="n">
        <v>45189</v>
      </c>
      <c r="D311" t="inlineStr">
        <is>
          <t>BLEKINGE LÄN</t>
        </is>
      </c>
      <c r="E311" t="inlineStr">
        <is>
          <t>OLOFSTRÖM</t>
        </is>
      </c>
      <c r="G311" t="n">
        <v>4.5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444-2023</t>
        </is>
      </c>
      <c r="B312" s="1" t="n">
        <v>44929</v>
      </c>
      <c r="C312" s="1" t="n">
        <v>45189</v>
      </c>
      <c r="D312" t="inlineStr">
        <is>
          <t>BLEKINGE LÄN</t>
        </is>
      </c>
      <c r="E312" t="inlineStr">
        <is>
          <t>OLOFSTRÖM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1028-2023</t>
        </is>
      </c>
      <c r="B313" s="1" t="n">
        <v>44935</v>
      </c>
      <c r="C313" s="1" t="n">
        <v>45189</v>
      </c>
      <c r="D313" t="inlineStr">
        <is>
          <t>BLEKINGE LÄN</t>
        </is>
      </c>
      <c r="E313" t="inlineStr">
        <is>
          <t>OLOFSTRÖM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3429-2023</t>
        </is>
      </c>
      <c r="B314" s="1" t="n">
        <v>44949</v>
      </c>
      <c r="C314" s="1" t="n">
        <v>45189</v>
      </c>
      <c r="D314" t="inlineStr">
        <is>
          <t>BLEKINGE LÄN</t>
        </is>
      </c>
      <c r="E314" t="inlineStr">
        <is>
          <t>OLOFSTRÖM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3857-2023</t>
        </is>
      </c>
      <c r="B315" s="1" t="n">
        <v>44951</v>
      </c>
      <c r="C315" s="1" t="n">
        <v>45189</v>
      </c>
      <c r="D315" t="inlineStr">
        <is>
          <t>BLEKINGE LÄN</t>
        </is>
      </c>
      <c r="E315" t="inlineStr">
        <is>
          <t>OLOFSTRÖM</t>
        </is>
      </c>
      <c r="F315" t="inlineStr">
        <is>
          <t>Kommuner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8110-2023</t>
        </is>
      </c>
      <c r="B316" s="1" t="n">
        <v>44970</v>
      </c>
      <c r="C316" s="1" t="n">
        <v>45189</v>
      </c>
      <c r="D316" t="inlineStr">
        <is>
          <t>BLEKINGE LÄN</t>
        </is>
      </c>
      <c r="E316" t="inlineStr">
        <is>
          <t>OLOFSTRÖM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8107-2023</t>
        </is>
      </c>
      <c r="B317" s="1" t="n">
        <v>44970</v>
      </c>
      <c r="C317" s="1" t="n">
        <v>45189</v>
      </c>
      <c r="D317" t="inlineStr">
        <is>
          <t>BLEKINGE LÄN</t>
        </is>
      </c>
      <c r="E317" t="inlineStr">
        <is>
          <t>OLOFSTRÖM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7465-2023</t>
        </is>
      </c>
      <c r="B318" s="1" t="n">
        <v>44971</v>
      </c>
      <c r="C318" s="1" t="n">
        <v>45189</v>
      </c>
      <c r="D318" t="inlineStr">
        <is>
          <t>BLEKINGE LÄN</t>
        </is>
      </c>
      <c r="E318" t="inlineStr">
        <is>
          <t>OLOFSTRÖM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8235-2023</t>
        </is>
      </c>
      <c r="B319" s="1" t="n">
        <v>44974</v>
      </c>
      <c r="C319" s="1" t="n">
        <v>45189</v>
      </c>
      <c r="D319" t="inlineStr">
        <is>
          <t>BLEKINGE LÄN</t>
        </is>
      </c>
      <c r="E319" t="inlineStr">
        <is>
          <t>OLOFSTRÖM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8240-2023</t>
        </is>
      </c>
      <c r="B320" s="1" t="n">
        <v>44974</v>
      </c>
      <c r="C320" s="1" t="n">
        <v>45189</v>
      </c>
      <c r="D320" t="inlineStr">
        <is>
          <t>BLEKINGE LÄN</t>
        </is>
      </c>
      <c r="E320" t="inlineStr">
        <is>
          <t>OLOFSTRÖM</t>
        </is>
      </c>
      <c r="G320" t="n">
        <v>4.6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8243-2023</t>
        </is>
      </c>
      <c r="B321" s="1" t="n">
        <v>44974</v>
      </c>
      <c r="C321" s="1" t="n">
        <v>45189</v>
      </c>
      <c r="D321" t="inlineStr">
        <is>
          <t>BLEKINGE LÄN</t>
        </is>
      </c>
      <c r="E321" t="inlineStr">
        <is>
          <t>OLOFSTRÖM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8238-2023</t>
        </is>
      </c>
      <c r="B322" s="1" t="n">
        <v>44974</v>
      </c>
      <c r="C322" s="1" t="n">
        <v>45189</v>
      </c>
      <c r="D322" t="inlineStr">
        <is>
          <t>BLEKINGE LÄN</t>
        </is>
      </c>
      <c r="E322" t="inlineStr">
        <is>
          <t>OLOFSTRÖM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10630-2023</t>
        </is>
      </c>
      <c r="B323" s="1" t="n">
        <v>44984</v>
      </c>
      <c r="C323" s="1" t="n">
        <v>45189</v>
      </c>
      <c r="D323" t="inlineStr">
        <is>
          <t>BLEKINGE LÄN</t>
        </is>
      </c>
      <c r="E323" t="inlineStr">
        <is>
          <t>OLOFSTRÖM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11071-2023</t>
        </is>
      </c>
      <c r="B324" s="1" t="n">
        <v>44992</v>
      </c>
      <c r="C324" s="1" t="n">
        <v>45189</v>
      </c>
      <c r="D324" t="inlineStr">
        <is>
          <t>BLEKINGE LÄN</t>
        </is>
      </c>
      <c r="E324" t="inlineStr">
        <is>
          <t>OLOFSTRÖM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11102-2023</t>
        </is>
      </c>
      <c r="B325" s="1" t="n">
        <v>44992</v>
      </c>
      <c r="C325" s="1" t="n">
        <v>45189</v>
      </c>
      <c r="D325" t="inlineStr">
        <is>
          <t>BLEKINGE LÄN</t>
        </is>
      </c>
      <c r="E325" t="inlineStr">
        <is>
          <t>OLOFSTRÖM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12059-2023</t>
        </is>
      </c>
      <c r="B326" s="1" t="n">
        <v>44996</v>
      </c>
      <c r="C326" s="1" t="n">
        <v>45189</v>
      </c>
      <c r="D326" t="inlineStr">
        <is>
          <t>BLEKINGE LÄN</t>
        </is>
      </c>
      <c r="E326" t="inlineStr">
        <is>
          <t>OLOFSTRÖM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12362-2023</t>
        </is>
      </c>
      <c r="B327" s="1" t="n">
        <v>44999</v>
      </c>
      <c r="C327" s="1" t="n">
        <v>45189</v>
      </c>
      <c r="D327" t="inlineStr">
        <is>
          <t>BLEKINGE LÄN</t>
        </is>
      </c>
      <c r="E327" t="inlineStr">
        <is>
          <t>OLOFSTRÖM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13195-2023</t>
        </is>
      </c>
      <c r="B328" s="1" t="n">
        <v>45002</v>
      </c>
      <c r="C328" s="1" t="n">
        <v>45189</v>
      </c>
      <c r="D328" t="inlineStr">
        <is>
          <t>BLEKINGE LÄN</t>
        </is>
      </c>
      <c r="E328" t="inlineStr">
        <is>
          <t>OLOFSTRÖM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13482-2023</t>
        </is>
      </c>
      <c r="B329" s="1" t="n">
        <v>45005</v>
      </c>
      <c r="C329" s="1" t="n">
        <v>45189</v>
      </c>
      <c r="D329" t="inlineStr">
        <is>
          <t>BLEKINGE LÄN</t>
        </is>
      </c>
      <c r="E329" t="inlineStr">
        <is>
          <t>OLOFSTRÖM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14311-2023</t>
        </is>
      </c>
      <c r="B330" s="1" t="n">
        <v>45011</v>
      </c>
      <c r="C330" s="1" t="n">
        <v>45189</v>
      </c>
      <c r="D330" t="inlineStr">
        <is>
          <t>BLEKINGE LÄN</t>
        </is>
      </c>
      <c r="E330" t="inlineStr">
        <is>
          <t>OLOFSTRÖM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14312-2023</t>
        </is>
      </c>
      <c r="B331" s="1" t="n">
        <v>45011</v>
      </c>
      <c r="C331" s="1" t="n">
        <v>45189</v>
      </c>
      <c r="D331" t="inlineStr">
        <is>
          <t>BLEKINGE LÄN</t>
        </is>
      </c>
      <c r="E331" t="inlineStr">
        <is>
          <t>OLOFSTRÖM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14437-2023</t>
        </is>
      </c>
      <c r="B332" s="1" t="n">
        <v>45012</v>
      </c>
      <c r="C332" s="1" t="n">
        <v>45189</v>
      </c>
      <c r="D332" t="inlineStr">
        <is>
          <t>BLEKINGE LÄN</t>
        </is>
      </c>
      <c r="E332" t="inlineStr">
        <is>
          <t>OLOFSTRÖM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14434-2023</t>
        </is>
      </c>
      <c r="B333" s="1" t="n">
        <v>45012</v>
      </c>
      <c r="C333" s="1" t="n">
        <v>45189</v>
      </c>
      <c r="D333" t="inlineStr">
        <is>
          <t>BLEKINGE LÄN</t>
        </is>
      </c>
      <c r="E333" t="inlineStr">
        <is>
          <t>OLOFSTRÖM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16028-2023</t>
        </is>
      </c>
      <c r="B334" s="1" t="n">
        <v>45027</v>
      </c>
      <c r="C334" s="1" t="n">
        <v>45189</v>
      </c>
      <c r="D334" t="inlineStr">
        <is>
          <t>BLEKINGE LÄN</t>
        </is>
      </c>
      <c r="E334" t="inlineStr">
        <is>
          <t>OLOFSTRÖM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16203-2023</t>
        </is>
      </c>
      <c r="B335" s="1" t="n">
        <v>45028</v>
      </c>
      <c r="C335" s="1" t="n">
        <v>45189</v>
      </c>
      <c r="D335" t="inlineStr">
        <is>
          <t>BLEKINGE LÄN</t>
        </is>
      </c>
      <c r="E335" t="inlineStr">
        <is>
          <t>OLOFSTRÖM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16229-2023</t>
        </is>
      </c>
      <c r="B336" s="1" t="n">
        <v>45028</v>
      </c>
      <c r="C336" s="1" t="n">
        <v>45189</v>
      </c>
      <c r="D336" t="inlineStr">
        <is>
          <t>BLEKINGE LÄN</t>
        </is>
      </c>
      <c r="E336" t="inlineStr">
        <is>
          <t>OLOFSTRÖM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16524-2023</t>
        </is>
      </c>
      <c r="B337" s="1" t="n">
        <v>45029</v>
      </c>
      <c r="C337" s="1" t="n">
        <v>45189</v>
      </c>
      <c r="D337" t="inlineStr">
        <is>
          <t>BLEKINGE LÄN</t>
        </is>
      </c>
      <c r="E337" t="inlineStr">
        <is>
          <t>OLOFSTRÖM</t>
        </is>
      </c>
      <c r="G337" t="n">
        <v>10.4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16787-2023</t>
        </is>
      </c>
      <c r="B338" s="1" t="n">
        <v>45032</v>
      </c>
      <c r="C338" s="1" t="n">
        <v>45189</v>
      </c>
      <c r="D338" t="inlineStr">
        <is>
          <t>BLEKINGE LÄN</t>
        </is>
      </c>
      <c r="E338" t="inlineStr">
        <is>
          <t>OLOFSTRÖM</t>
        </is>
      </c>
      <c r="G338" t="n">
        <v>0.2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17532-2023</t>
        </is>
      </c>
      <c r="B339" s="1" t="n">
        <v>45036</v>
      </c>
      <c r="C339" s="1" t="n">
        <v>45189</v>
      </c>
      <c r="D339" t="inlineStr">
        <is>
          <t>BLEKINGE LÄN</t>
        </is>
      </c>
      <c r="E339" t="inlineStr">
        <is>
          <t>OLOFSTRÖM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20296-2023</t>
        </is>
      </c>
      <c r="B340" s="1" t="n">
        <v>45056</v>
      </c>
      <c r="C340" s="1" t="n">
        <v>45189</v>
      </c>
      <c r="D340" t="inlineStr">
        <is>
          <t>BLEKINGE LÄN</t>
        </is>
      </c>
      <c r="E340" t="inlineStr">
        <is>
          <t>OLOFSTRÖM</t>
        </is>
      </c>
      <c r="F340" t="inlineStr">
        <is>
          <t>Övriga Aktiebolag</t>
        </is>
      </c>
      <c r="G340" t="n">
        <v>5.2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23680-2023</t>
        </is>
      </c>
      <c r="B341" s="1" t="n">
        <v>45077</v>
      </c>
      <c r="C341" s="1" t="n">
        <v>45189</v>
      </c>
      <c r="D341" t="inlineStr">
        <is>
          <t>BLEKINGE LÄN</t>
        </is>
      </c>
      <c r="E341" t="inlineStr">
        <is>
          <t>OLOFSTRÖM</t>
        </is>
      </c>
      <c r="F341" t="inlineStr">
        <is>
          <t>Kommuner</t>
        </is>
      </c>
      <c r="G341" t="n">
        <v>8.300000000000001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23911-2023</t>
        </is>
      </c>
      <c r="B342" s="1" t="n">
        <v>45078</v>
      </c>
      <c r="C342" s="1" t="n">
        <v>45189</v>
      </c>
      <c r="D342" t="inlineStr">
        <is>
          <t>BLEKINGE LÄN</t>
        </is>
      </c>
      <c r="E342" t="inlineStr">
        <is>
          <t>OLOFSTRÖM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25908-2023</t>
        </is>
      </c>
      <c r="B343" s="1" t="n">
        <v>45090</v>
      </c>
      <c r="C343" s="1" t="n">
        <v>45189</v>
      </c>
      <c r="D343" t="inlineStr">
        <is>
          <t>BLEKINGE LÄN</t>
        </is>
      </c>
      <c r="E343" t="inlineStr">
        <is>
          <t>OLOFSTRÖM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26031-2023</t>
        </is>
      </c>
      <c r="B344" s="1" t="n">
        <v>45091</v>
      </c>
      <c r="C344" s="1" t="n">
        <v>45189</v>
      </c>
      <c r="D344" t="inlineStr">
        <is>
          <t>BLEKINGE LÄN</t>
        </is>
      </c>
      <c r="E344" t="inlineStr">
        <is>
          <t>OLOFSTRÖM</t>
        </is>
      </c>
      <c r="G344" t="n">
        <v>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28331-2023</t>
        </is>
      </c>
      <c r="B345" s="1" t="n">
        <v>45099</v>
      </c>
      <c r="C345" s="1" t="n">
        <v>45189</v>
      </c>
      <c r="D345" t="inlineStr">
        <is>
          <t>BLEKINGE LÄN</t>
        </is>
      </c>
      <c r="E345" t="inlineStr">
        <is>
          <t>OLOFSTRÖM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29005-2023</t>
        </is>
      </c>
      <c r="B346" s="1" t="n">
        <v>45104</v>
      </c>
      <c r="C346" s="1" t="n">
        <v>45189</v>
      </c>
      <c r="D346" t="inlineStr">
        <is>
          <t>BLEKINGE LÄN</t>
        </is>
      </c>
      <c r="E346" t="inlineStr">
        <is>
          <t>OLOFSTRÖM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32004-2023</t>
        </is>
      </c>
      <c r="B347" s="1" t="n">
        <v>45107</v>
      </c>
      <c r="C347" s="1" t="n">
        <v>45189</v>
      </c>
      <c r="D347" t="inlineStr">
        <is>
          <t>BLEKINGE LÄN</t>
        </is>
      </c>
      <c r="E347" t="inlineStr">
        <is>
          <t>OLOFSTRÖM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32008-2023</t>
        </is>
      </c>
      <c r="B348" s="1" t="n">
        <v>45107</v>
      </c>
      <c r="C348" s="1" t="n">
        <v>45189</v>
      </c>
      <c r="D348" t="inlineStr">
        <is>
          <t>BLEKINGE LÄN</t>
        </is>
      </c>
      <c r="E348" t="inlineStr">
        <is>
          <t>OLOFSTRÖM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30509-2023</t>
        </is>
      </c>
      <c r="B349" s="1" t="n">
        <v>45111</v>
      </c>
      <c r="C349" s="1" t="n">
        <v>45189</v>
      </c>
      <c r="D349" t="inlineStr">
        <is>
          <t>BLEKINGE LÄN</t>
        </is>
      </c>
      <c r="E349" t="inlineStr">
        <is>
          <t>OLOFSTRÖM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30740-2023</t>
        </is>
      </c>
      <c r="B350" s="1" t="n">
        <v>45112</v>
      </c>
      <c r="C350" s="1" t="n">
        <v>45189</v>
      </c>
      <c r="D350" t="inlineStr">
        <is>
          <t>BLEKINGE LÄN</t>
        </is>
      </c>
      <c r="E350" t="inlineStr">
        <is>
          <t>OLOFSTRÖM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33416-2023</t>
        </is>
      </c>
      <c r="B351" s="1" t="n">
        <v>45117</v>
      </c>
      <c r="C351" s="1" t="n">
        <v>45189</v>
      </c>
      <c r="D351" t="inlineStr">
        <is>
          <t>BLEKINGE LÄN</t>
        </is>
      </c>
      <c r="E351" t="inlineStr">
        <is>
          <t>OLOFSTRÖM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32351-2023</t>
        </is>
      </c>
      <c r="B352" s="1" t="n">
        <v>45120</v>
      </c>
      <c r="C352" s="1" t="n">
        <v>45189</v>
      </c>
      <c r="D352" t="inlineStr">
        <is>
          <t>BLEKINGE LÄN</t>
        </is>
      </c>
      <c r="E352" t="inlineStr">
        <is>
          <t>OLOFSTRÖM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34611-2023</t>
        </is>
      </c>
      <c r="B353" s="1" t="n">
        <v>45140</v>
      </c>
      <c r="C353" s="1" t="n">
        <v>45189</v>
      </c>
      <c r="D353" t="inlineStr">
        <is>
          <t>BLEKINGE LÄN</t>
        </is>
      </c>
      <c r="E353" t="inlineStr">
        <is>
          <t>OLOFSTRÖM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37026-2023</t>
        </is>
      </c>
      <c r="B354" s="1" t="n">
        <v>45155</v>
      </c>
      <c r="C354" s="1" t="n">
        <v>45189</v>
      </c>
      <c r="D354" t="inlineStr">
        <is>
          <t>BLEKINGE LÄN</t>
        </is>
      </c>
      <c r="E354" t="inlineStr">
        <is>
          <t>OLOFSTRÖM</t>
        </is>
      </c>
      <c r="G354" t="n">
        <v>14.1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38439-2023</t>
        </is>
      </c>
      <c r="B355" s="1" t="n">
        <v>45162</v>
      </c>
      <c r="C355" s="1" t="n">
        <v>45189</v>
      </c>
      <c r="D355" t="inlineStr">
        <is>
          <t>BLEKINGE LÄN</t>
        </is>
      </c>
      <c r="E355" t="inlineStr">
        <is>
          <t>OLOFSTRÖM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38956-2023</t>
        </is>
      </c>
      <c r="B356" s="1" t="n">
        <v>45163</v>
      </c>
      <c r="C356" s="1" t="n">
        <v>45189</v>
      </c>
      <c r="D356" t="inlineStr">
        <is>
          <t>BLEKINGE LÄN</t>
        </is>
      </c>
      <c r="E356" t="inlineStr">
        <is>
          <t>OLOFSTRÖM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38959-2023</t>
        </is>
      </c>
      <c r="B357" s="1" t="n">
        <v>45163</v>
      </c>
      <c r="C357" s="1" t="n">
        <v>45189</v>
      </c>
      <c r="D357" t="inlineStr">
        <is>
          <t>BLEKINGE LÄN</t>
        </is>
      </c>
      <c r="E357" t="inlineStr">
        <is>
          <t>OLOFSTRÖM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>
      <c r="A358" t="inlineStr">
        <is>
          <t>A 40284-2023</t>
        </is>
      </c>
      <c r="B358" s="1" t="n">
        <v>45169</v>
      </c>
      <c r="C358" s="1" t="n">
        <v>45189</v>
      </c>
      <c r="D358" t="inlineStr">
        <is>
          <t>BLEKINGE LÄN</t>
        </is>
      </c>
      <c r="E358" t="inlineStr">
        <is>
          <t>OLOFSTRÖM</t>
        </is>
      </c>
      <c r="G358" t="n">
        <v>5.2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2023-09-20T07:10:15Z</dcterms:created>
  <dcterms:modified xmlns:dcterms="http://purl.org/dc/terms/" xmlns:xsi="http://www.w3.org/2001/XMLSchema-instance" xsi:type="dcterms:W3CDTF">2023-09-20T07:10:15Z</dcterms:modified>
</cp:coreProperties>
</file>