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45186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45186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45186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45186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45186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26963-2022.xlsx", "A 26963-2022")</f>
        <v/>
      </c>
      <c r="T6">
        <f>HYPERLINK("https://klasma.github.io/Logging_PITEA/kartor/A 26963-2022.png", "A 26963-2022")</f>
        <v/>
      </c>
      <c r="V6">
        <f>HYPERLINK("https://klasma.github.io/Logging_PITEA/klagomål/A 26963-2022.docx", "A 26963-2022")</f>
        <v/>
      </c>
      <c r="W6">
        <f>HYPERLINK("https://klasma.github.io/Logging_PITEA/klagomålsmail/A 26963-2022.docx", "A 26963-2022")</f>
        <v/>
      </c>
      <c r="X6">
        <f>HYPERLINK("https://klasma.github.io/Logging_PITEA/tillsyn/A 26963-2022.docx", "A 26963-2022")</f>
        <v/>
      </c>
      <c r="Y6">
        <f>HYPERLINK("https://klasma.github.io/Logging_PITEA/tillsynsmail/A 26963-2022.docx", "A 26963-2022")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45186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73023-2021.xlsx", "A 73023-2021")</f>
        <v/>
      </c>
      <c r="T7">
        <f>HYPERLINK("https://klasma.github.io/Logging_PITEA/kartor/A 73023-2021.png", "A 73023-2021")</f>
        <v/>
      </c>
      <c r="U7">
        <f>HYPERLINK("https://klasma.github.io/Logging_PITEA/knärot/A 73023-2021.png", "A 73023-2021")</f>
        <v/>
      </c>
      <c r="V7">
        <f>HYPERLINK("https://klasma.github.io/Logging_PITEA/klagomål/A 73023-2021.docx", "A 73023-2021")</f>
        <v/>
      </c>
      <c r="W7">
        <f>HYPERLINK("https://klasma.github.io/Logging_PITEA/klagomålsmail/A 73023-2021.docx", "A 73023-2021")</f>
        <v/>
      </c>
      <c r="X7">
        <f>HYPERLINK("https://klasma.github.io/Logging_PITEA/tillsyn/A 73023-2021.docx", "A 73023-2021")</f>
        <v/>
      </c>
      <c r="Y7">
        <f>HYPERLINK("https://klasma.github.io/Logging_PITEA/tillsynsmail/A 73023-2021.docx", "A 73023-2021")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45186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11848-2023.xlsx", "A 11848-2023")</f>
        <v/>
      </c>
      <c r="T8">
        <f>HYPERLINK("https://klasma.github.io/Logging_PITEA/kartor/A 11848-2023.png", "A 11848-2023")</f>
        <v/>
      </c>
      <c r="V8">
        <f>HYPERLINK("https://klasma.github.io/Logging_PITEA/klagomål/A 11848-2023.docx", "A 11848-2023")</f>
        <v/>
      </c>
      <c r="W8">
        <f>HYPERLINK("https://klasma.github.io/Logging_PITEA/klagomålsmail/A 11848-2023.docx", "A 11848-2023")</f>
        <v/>
      </c>
      <c r="X8">
        <f>HYPERLINK("https://klasma.github.io/Logging_PITEA/tillsyn/A 11848-2023.docx", "A 11848-2023")</f>
        <v/>
      </c>
      <c r="Y8">
        <f>HYPERLINK("https://klasma.github.io/Logging_PITEA/tillsynsmail/A 11848-2023.docx", "A 11848-2023")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45186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31881-2020.xlsx", "A 31881-2020")</f>
        <v/>
      </c>
      <c r="T9">
        <f>HYPERLINK("https://klasma.github.io/Logging_PITEA/kartor/A 31881-2020.png", "A 31881-2020")</f>
        <v/>
      </c>
      <c r="V9">
        <f>HYPERLINK("https://klasma.github.io/Logging_PITEA/klagomål/A 31881-2020.docx", "A 31881-2020")</f>
        <v/>
      </c>
      <c r="W9">
        <f>HYPERLINK("https://klasma.github.io/Logging_PITEA/klagomålsmail/A 31881-2020.docx", "A 31881-2020")</f>
        <v/>
      </c>
      <c r="X9">
        <f>HYPERLINK("https://klasma.github.io/Logging_PITEA/tillsyn/A 31881-2020.docx", "A 31881-2020")</f>
        <v/>
      </c>
      <c r="Y9">
        <f>HYPERLINK("https://klasma.github.io/Logging_PITEA/tillsynsmail/A 31881-2020.docx", "A 31881-2020")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45186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68201-2021.xlsx", "A 68201-2021")</f>
        <v/>
      </c>
      <c r="T10">
        <f>HYPERLINK("https://klasma.github.io/Logging_PITEA/kartor/A 68201-2021.png", "A 68201-2021")</f>
        <v/>
      </c>
      <c r="V10">
        <f>HYPERLINK("https://klasma.github.io/Logging_PITEA/klagomål/A 68201-2021.docx", "A 68201-2021")</f>
        <v/>
      </c>
      <c r="W10">
        <f>HYPERLINK("https://klasma.github.io/Logging_PITEA/klagomålsmail/A 68201-2021.docx", "A 68201-2021")</f>
        <v/>
      </c>
      <c r="X10">
        <f>HYPERLINK("https://klasma.github.io/Logging_PITEA/tillsyn/A 68201-2021.docx", "A 68201-2021")</f>
        <v/>
      </c>
      <c r="Y10">
        <f>HYPERLINK("https://klasma.github.io/Logging_PITEA/tillsynsmail/A 68201-2021.docx", "A 68201-2021")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45186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73971-2021.xlsx", "A 73971-2021")</f>
        <v/>
      </c>
      <c r="T11">
        <f>HYPERLINK("https://klasma.github.io/Logging_PITEA/kartor/A 73971-2021.png", "A 73971-2021")</f>
        <v/>
      </c>
      <c r="V11">
        <f>HYPERLINK("https://klasma.github.io/Logging_PITEA/klagomål/A 73971-2021.docx", "A 73971-2021")</f>
        <v/>
      </c>
      <c r="W11">
        <f>HYPERLINK("https://klasma.github.io/Logging_PITEA/klagomålsmail/A 73971-2021.docx", "A 73971-2021")</f>
        <v/>
      </c>
      <c r="X11">
        <f>HYPERLINK("https://klasma.github.io/Logging_PITEA/tillsyn/A 73971-2021.docx", "A 73971-2021")</f>
        <v/>
      </c>
      <c r="Y11">
        <f>HYPERLINK("https://klasma.github.io/Logging_PITEA/tillsynsmail/A 73971-2021.docx", "A 73971-2021")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45186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61712-2022.xlsx", "A 61712-2022")</f>
        <v/>
      </c>
      <c r="T12">
        <f>HYPERLINK("https://klasma.github.io/Logging_PITEA/kartor/A 61712-2022.png", "A 61712-2022")</f>
        <v/>
      </c>
      <c r="V12">
        <f>HYPERLINK("https://klasma.github.io/Logging_PITEA/klagomål/A 61712-2022.docx", "A 61712-2022")</f>
        <v/>
      </c>
      <c r="W12">
        <f>HYPERLINK("https://klasma.github.io/Logging_PITEA/klagomålsmail/A 61712-2022.docx", "A 61712-2022")</f>
        <v/>
      </c>
      <c r="X12">
        <f>HYPERLINK("https://klasma.github.io/Logging_PITEA/tillsyn/A 61712-2022.docx", "A 61712-2022")</f>
        <v/>
      </c>
      <c r="Y12">
        <f>HYPERLINK("https://klasma.github.io/Logging_PITEA/tillsynsmail/A 61712-2022.docx", "A 61712-2022")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45186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28595-2023.xlsx", "A 28595-2023")</f>
        <v/>
      </c>
      <c r="T13">
        <f>HYPERLINK("https://klasma.github.io/Logging_PITEA/kartor/A 28595-2023.png", "A 28595-2023")</f>
        <v/>
      </c>
      <c r="V13">
        <f>HYPERLINK("https://klasma.github.io/Logging_PITEA/klagomål/A 28595-2023.docx", "A 28595-2023")</f>
        <v/>
      </c>
      <c r="W13">
        <f>HYPERLINK("https://klasma.github.io/Logging_PITEA/klagomålsmail/A 28595-2023.docx", "A 28595-2023")</f>
        <v/>
      </c>
      <c r="X13">
        <f>HYPERLINK("https://klasma.github.io/Logging_PITEA/tillsyn/A 28595-2023.docx", "A 28595-2023")</f>
        <v/>
      </c>
      <c r="Y13">
        <f>HYPERLINK("https://klasma.github.io/Logging_PITEA/tillsynsmail/A 28595-2023.docx", "A 28595-2023")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45186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66423-2019.xlsx", "A 66423-2019")</f>
        <v/>
      </c>
      <c r="T14">
        <f>HYPERLINK("https://klasma.github.io/Logging_PITEA/kartor/A 66423-2019.png", "A 66423-2019")</f>
        <v/>
      </c>
      <c r="V14">
        <f>HYPERLINK("https://klasma.github.io/Logging_PITEA/klagomål/A 66423-2019.docx", "A 66423-2019")</f>
        <v/>
      </c>
      <c r="W14">
        <f>HYPERLINK("https://klasma.github.io/Logging_PITEA/klagomålsmail/A 66423-2019.docx", "A 66423-2019")</f>
        <v/>
      </c>
      <c r="X14">
        <f>HYPERLINK("https://klasma.github.io/Logging_PITEA/tillsyn/A 66423-2019.docx", "A 66423-2019")</f>
        <v/>
      </c>
      <c r="Y14">
        <f>HYPERLINK("https://klasma.github.io/Logging_PITEA/tillsynsmail/A 66423-2019.docx", "A 66423-2019")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45186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14504-2020.xlsx", "A 14504-2020")</f>
        <v/>
      </c>
      <c r="T15">
        <f>HYPERLINK("https://klasma.github.io/Logging_PITEA/kartor/A 14504-2020.png", "A 14504-2020")</f>
        <v/>
      </c>
      <c r="U15">
        <f>HYPERLINK("https://klasma.github.io/Logging_PITEA/knärot/A 14504-2020.png", "A 14504-2020")</f>
        <v/>
      </c>
      <c r="V15">
        <f>HYPERLINK("https://klasma.github.io/Logging_PITEA/klagomål/A 14504-2020.docx", "A 14504-2020")</f>
        <v/>
      </c>
      <c r="W15">
        <f>HYPERLINK("https://klasma.github.io/Logging_PITEA/klagomålsmail/A 14504-2020.docx", "A 14504-2020")</f>
        <v/>
      </c>
      <c r="X15">
        <f>HYPERLINK("https://klasma.github.io/Logging_PITEA/tillsyn/A 14504-2020.docx", "A 14504-2020")</f>
        <v/>
      </c>
      <c r="Y15">
        <f>HYPERLINK("https://klasma.github.io/Logging_PITEA/tillsynsmail/A 14504-2020.docx", "A 14504-2020")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45186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69475-2020.xlsx", "A 69475-2020")</f>
        <v/>
      </c>
      <c r="T16">
        <f>HYPERLINK("https://klasma.github.io/Logging_PITEA/kartor/A 69475-2020.png", "A 69475-2020")</f>
        <v/>
      </c>
      <c r="V16">
        <f>HYPERLINK("https://klasma.github.io/Logging_PITEA/klagomål/A 69475-2020.docx", "A 69475-2020")</f>
        <v/>
      </c>
      <c r="W16">
        <f>HYPERLINK("https://klasma.github.io/Logging_PITEA/klagomålsmail/A 69475-2020.docx", "A 69475-2020")</f>
        <v/>
      </c>
      <c r="X16">
        <f>HYPERLINK("https://klasma.github.io/Logging_PITEA/tillsyn/A 69475-2020.docx", "A 69475-2020")</f>
        <v/>
      </c>
      <c r="Y16">
        <f>HYPERLINK("https://klasma.github.io/Logging_PITEA/tillsynsmail/A 69475-2020.docx", "A 69475-2020")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45186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17190-2021.xlsx", "A 17190-2021")</f>
        <v/>
      </c>
      <c r="T17">
        <f>HYPERLINK("https://klasma.github.io/Logging_PITEA/kartor/A 17190-2021.png", "A 17190-2021")</f>
        <v/>
      </c>
      <c r="V17">
        <f>HYPERLINK("https://klasma.github.io/Logging_PITEA/klagomål/A 17190-2021.docx", "A 17190-2021")</f>
        <v/>
      </c>
      <c r="W17">
        <f>HYPERLINK("https://klasma.github.io/Logging_PITEA/klagomålsmail/A 17190-2021.docx", "A 17190-2021")</f>
        <v/>
      </c>
      <c r="X17">
        <f>HYPERLINK("https://klasma.github.io/Logging_PITEA/tillsyn/A 17190-2021.docx", "A 17190-2021")</f>
        <v/>
      </c>
      <c r="Y17">
        <f>HYPERLINK("https://klasma.github.io/Logging_PITEA/tillsynsmail/A 17190-2021.docx", "A 17190-2021")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45186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47260-2022.xlsx", "A 47260-2022")</f>
        <v/>
      </c>
      <c r="T18">
        <f>HYPERLINK("https://klasma.github.io/Logging_PITEA/kartor/A 47260-2022.png", "A 47260-2022")</f>
        <v/>
      </c>
      <c r="V18">
        <f>HYPERLINK("https://klasma.github.io/Logging_PITEA/klagomål/A 47260-2022.docx", "A 47260-2022")</f>
        <v/>
      </c>
      <c r="W18">
        <f>HYPERLINK("https://klasma.github.io/Logging_PITEA/klagomålsmail/A 47260-2022.docx", "A 47260-2022")</f>
        <v/>
      </c>
      <c r="X18">
        <f>HYPERLINK("https://klasma.github.io/Logging_PITEA/tillsyn/A 47260-2022.docx", "A 47260-2022")</f>
        <v/>
      </c>
      <c r="Y18">
        <f>HYPERLINK("https://klasma.github.io/Logging_PITEA/tillsynsmail/A 47260-2022.docx", "A 47260-2022")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45186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2817-2023.xlsx", "A 2817-2023")</f>
        <v/>
      </c>
      <c r="T19">
        <f>HYPERLINK("https://klasma.github.io/Logging_PITEA/kartor/A 2817-2023.png", "A 2817-2023")</f>
        <v/>
      </c>
      <c r="V19">
        <f>HYPERLINK("https://klasma.github.io/Logging_PITEA/klagomål/A 2817-2023.docx", "A 2817-2023")</f>
        <v/>
      </c>
      <c r="W19">
        <f>HYPERLINK("https://klasma.github.io/Logging_PITEA/klagomålsmail/A 2817-2023.docx", "A 2817-2023")</f>
        <v/>
      </c>
      <c r="X19">
        <f>HYPERLINK("https://klasma.github.io/Logging_PITEA/tillsyn/A 2817-2023.docx", "A 2817-2023")</f>
        <v/>
      </c>
      <c r="Y19">
        <f>HYPERLINK("https://klasma.github.io/Logging_PITEA/tillsynsmail/A 2817-2023.docx", "A 2817-2023")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45186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45558-2019.xlsx", "A 45558-2019")</f>
        <v/>
      </c>
      <c r="T20">
        <f>HYPERLINK("https://klasma.github.io/Logging_PITEA/kartor/A 45558-2019.png", "A 45558-2019")</f>
        <v/>
      </c>
      <c r="V20">
        <f>HYPERLINK("https://klasma.github.io/Logging_PITEA/klagomål/A 45558-2019.docx", "A 45558-2019")</f>
        <v/>
      </c>
      <c r="W20">
        <f>HYPERLINK("https://klasma.github.io/Logging_PITEA/klagomålsmail/A 45558-2019.docx", "A 45558-2019")</f>
        <v/>
      </c>
      <c r="X20">
        <f>HYPERLINK("https://klasma.github.io/Logging_PITEA/tillsyn/A 45558-2019.docx", "A 45558-2019")</f>
        <v/>
      </c>
      <c r="Y20">
        <f>HYPERLINK("https://klasma.github.io/Logging_PITEA/tillsynsmail/A 45558-2019.docx", "A 45558-2019")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45186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16356-2020.xlsx", "A 16356-2020")</f>
        <v/>
      </c>
      <c r="T21">
        <f>HYPERLINK("https://klasma.github.io/Logging_PITEA/kartor/A 16356-2020.png", "A 16356-2020")</f>
        <v/>
      </c>
      <c r="V21">
        <f>HYPERLINK("https://klasma.github.io/Logging_PITEA/klagomål/A 16356-2020.docx", "A 16356-2020")</f>
        <v/>
      </c>
      <c r="W21">
        <f>HYPERLINK("https://klasma.github.io/Logging_PITEA/klagomålsmail/A 16356-2020.docx", "A 16356-2020")</f>
        <v/>
      </c>
      <c r="X21">
        <f>HYPERLINK("https://klasma.github.io/Logging_PITEA/tillsyn/A 16356-2020.docx", "A 16356-2020")</f>
        <v/>
      </c>
      <c r="Y21">
        <f>HYPERLINK("https://klasma.github.io/Logging_PITEA/tillsynsmail/A 16356-2020.docx", "A 16356-2020")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45186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31905-2020.xlsx", "A 31905-2020")</f>
        <v/>
      </c>
      <c r="T22">
        <f>HYPERLINK("https://klasma.github.io/Logging_PITEA/kartor/A 31905-2020.png", "A 31905-2020")</f>
        <v/>
      </c>
      <c r="V22">
        <f>HYPERLINK("https://klasma.github.io/Logging_PITEA/klagomål/A 31905-2020.docx", "A 31905-2020")</f>
        <v/>
      </c>
      <c r="W22">
        <f>HYPERLINK("https://klasma.github.io/Logging_PITEA/klagomålsmail/A 31905-2020.docx", "A 31905-2020")</f>
        <v/>
      </c>
      <c r="X22">
        <f>HYPERLINK("https://klasma.github.io/Logging_PITEA/tillsyn/A 31905-2020.docx", "A 31905-2020")</f>
        <v/>
      </c>
      <c r="Y22">
        <f>HYPERLINK("https://klasma.github.io/Logging_PITEA/tillsynsmail/A 31905-2020.docx", "A 31905-2020")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45186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36956-2020.xlsx", "A 36956-2020")</f>
        <v/>
      </c>
      <c r="T23">
        <f>HYPERLINK("https://klasma.github.io/Logging_PITEA/kartor/A 36956-2020.png", "A 36956-2020")</f>
        <v/>
      </c>
      <c r="V23">
        <f>HYPERLINK("https://klasma.github.io/Logging_PITEA/klagomål/A 36956-2020.docx", "A 36956-2020")</f>
        <v/>
      </c>
      <c r="W23">
        <f>HYPERLINK("https://klasma.github.io/Logging_PITEA/klagomålsmail/A 36956-2020.docx", "A 36956-2020")</f>
        <v/>
      </c>
      <c r="X23">
        <f>HYPERLINK("https://klasma.github.io/Logging_PITEA/tillsyn/A 36956-2020.docx", "A 36956-2020")</f>
        <v/>
      </c>
      <c r="Y23">
        <f>HYPERLINK("https://klasma.github.io/Logging_PITEA/tillsynsmail/A 36956-2020.docx", "A 36956-2020")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45186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51168-2020.xlsx", "A 51168-2020")</f>
        <v/>
      </c>
      <c r="T24">
        <f>HYPERLINK("https://klasma.github.io/Logging_PITEA/kartor/A 51168-2020.png", "A 51168-2020")</f>
        <v/>
      </c>
      <c r="V24">
        <f>HYPERLINK("https://klasma.github.io/Logging_PITEA/klagomål/A 51168-2020.docx", "A 51168-2020")</f>
        <v/>
      </c>
      <c r="W24">
        <f>HYPERLINK("https://klasma.github.io/Logging_PITEA/klagomålsmail/A 51168-2020.docx", "A 51168-2020")</f>
        <v/>
      </c>
      <c r="X24">
        <f>HYPERLINK("https://klasma.github.io/Logging_PITEA/tillsyn/A 51168-2020.docx", "A 51168-2020")</f>
        <v/>
      </c>
      <c r="Y24">
        <f>HYPERLINK("https://klasma.github.io/Logging_PITEA/tillsynsmail/A 51168-2020.docx", "A 51168-2020")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45186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19368-2021.xlsx", "A 19368-2021")</f>
        <v/>
      </c>
      <c r="T25">
        <f>HYPERLINK("https://klasma.github.io/Logging_PITEA/kartor/A 19368-2021.png", "A 19368-2021")</f>
        <v/>
      </c>
      <c r="V25">
        <f>HYPERLINK("https://klasma.github.io/Logging_PITEA/klagomål/A 19368-2021.docx", "A 19368-2021")</f>
        <v/>
      </c>
      <c r="W25">
        <f>HYPERLINK("https://klasma.github.io/Logging_PITEA/klagomålsmail/A 19368-2021.docx", "A 19368-2021")</f>
        <v/>
      </c>
      <c r="X25">
        <f>HYPERLINK("https://klasma.github.io/Logging_PITEA/tillsyn/A 19368-2021.docx", "A 19368-2021")</f>
        <v/>
      </c>
      <c r="Y25">
        <f>HYPERLINK("https://klasma.github.io/Logging_PITEA/tillsynsmail/A 19368-2021.docx", "A 19368-2021")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45186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25517-2021.xlsx", "A 25517-2021")</f>
        <v/>
      </c>
      <c r="T26">
        <f>HYPERLINK("https://klasma.github.io/Logging_PITEA/kartor/A 25517-2021.png", "A 25517-2021")</f>
        <v/>
      </c>
      <c r="V26">
        <f>HYPERLINK("https://klasma.github.io/Logging_PITEA/klagomål/A 25517-2021.docx", "A 25517-2021")</f>
        <v/>
      </c>
      <c r="W26">
        <f>HYPERLINK("https://klasma.github.io/Logging_PITEA/klagomålsmail/A 25517-2021.docx", "A 25517-2021")</f>
        <v/>
      </c>
      <c r="X26">
        <f>HYPERLINK("https://klasma.github.io/Logging_PITEA/tillsyn/A 25517-2021.docx", "A 25517-2021")</f>
        <v/>
      </c>
      <c r="Y26">
        <f>HYPERLINK("https://klasma.github.io/Logging_PITEA/tillsynsmail/A 25517-2021.docx", "A 25517-2021")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45186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60797-2021.xlsx", "A 60797-2021")</f>
        <v/>
      </c>
      <c r="T27">
        <f>HYPERLINK("https://klasma.github.io/Logging_PITEA/kartor/A 60797-2021.png", "A 60797-2021")</f>
        <v/>
      </c>
      <c r="V27">
        <f>HYPERLINK("https://klasma.github.io/Logging_PITEA/klagomål/A 60797-2021.docx", "A 60797-2021")</f>
        <v/>
      </c>
      <c r="W27">
        <f>HYPERLINK("https://klasma.github.io/Logging_PITEA/klagomålsmail/A 60797-2021.docx", "A 60797-2021")</f>
        <v/>
      </c>
      <c r="X27">
        <f>HYPERLINK("https://klasma.github.io/Logging_PITEA/tillsyn/A 60797-2021.docx", "A 60797-2021")</f>
        <v/>
      </c>
      <c r="Y27">
        <f>HYPERLINK("https://klasma.github.io/Logging_PITEA/tillsynsmail/A 60797-2021.docx", "A 60797-2021")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45186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67917-2021.xlsx", "A 67917-2021")</f>
        <v/>
      </c>
      <c r="T28">
        <f>HYPERLINK("https://klasma.github.io/Logging_PITEA/kartor/A 67917-2021.png", "A 67917-2021")</f>
        <v/>
      </c>
      <c r="V28">
        <f>HYPERLINK("https://klasma.github.io/Logging_PITEA/klagomål/A 67917-2021.docx", "A 67917-2021")</f>
        <v/>
      </c>
      <c r="W28">
        <f>HYPERLINK("https://klasma.github.io/Logging_PITEA/klagomålsmail/A 67917-2021.docx", "A 67917-2021")</f>
        <v/>
      </c>
      <c r="X28">
        <f>HYPERLINK("https://klasma.github.io/Logging_PITEA/tillsyn/A 67917-2021.docx", "A 67917-2021")</f>
        <v/>
      </c>
      <c r="Y28">
        <f>HYPERLINK("https://klasma.github.io/Logging_PITEA/tillsynsmail/A 67917-2021.docx", "A 67917-2021")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45186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67902-2021.xlsx", "A 67902-2021")</f>
        <v/>
      </c>
      <c r="T29">
        <f>HYPERLINK("https://klasma.github.io/Logging_PITEA/kartor/A 67902-2021.png", "A 67902-2021")</f>
        <v/>
      </c>
      <c r="V29">
        <f>HYPERLINK("https://klasma.github.io/Logging_PITEA/klagomål/A 67902-2021.docx", "A 67902-2021")</f>
        <v/>
      </c>
      <c r="W29">
        <f>HYPERLINK("https://klasma.github.io/Logging_PITEA/klagomålsmail/A 67902-2021.docx", "A 67902-2021")</f>
        <v/>
      </c>
      <c r="X29">
        <f>HYPERLINK("https://klasma.github.io/Logging_PITEA/tillsyn/A 67902-2021.docx", "A 67902-2021")</f>
        <v/>
      </c>
      <c r="Y29">
        <f>HYPERLINK("https://klasma.github.io/Logging_PITEA/tillsynsmail/A 67902-2021.docx", "A 67902-2021")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45186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71289-2021.xlsx", "A 71289-2021")</f>
        <v/>
      </c>
      <c r="T30">
        <f>HYPERLINK("https://klasma.github.io/Logging_PITEA/kartor/A 71289-2021.png", "A 71289-2021")</f>
        <v/>
      </c>
      <c r="V30">
        <f>HYPERLINK("https://klasma.github.io/Logging_PITEA/klagomål/A 71289-2021.docx", "A 71289-2021")</f>
        <v/>
      </c>
      <c r="W30">
        <f>HYPERLINK("https://klasma.github.io/Logging_PITEA/klagomålsmail/A 71289-2021.docx", "A 71289-2021")</f>
        <v/>
      </c>
      <c r="X30">
        <f>HYPERLINK("https://klasma.github.io/Logging_PITEA/tillsyn/A 71289-2021.docx", "A 71289-2021")</f>
        <v/>
      </c>
      <c r="Y30">
        <f>HYPERLINK("https://klasma.github.io/Logging_PITEA/tillsynsmail/A 71289-2021.docx", "A 71289-2021")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45186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24589-2022.xlsx", "A 24589-2022")</f>
        <v/>
      </c>
      <c r="T31">
        <f>HYPERLINK("https://klasma.github.io/Logging_PITEA/kartor/A 24589-2022.png", "A 24589-2022")</f>
        <v/>
      </c>
      <c r="V31">
        <f>HYPERLINK("https://klasma.github.io/Logging_PITEA/klagomål/A 24589-2022.docx", "A 24589-2022")</f>
        <v/>
      </c>
      <c r="W31">
        <f>HYPERLINK("https://klasma.github.io/Logging_PITEA/klagomålsmail/A 24589-2022.docx", "A 24589-2022")</f>
        <v/>
      </c>
      <c r="X31">
        <f>HYPERLINK("https://klasma.github.io/Logging_PITEA/tillsyn/A 24589-2022.docx", "A 24589-2022")</f>
        <v/>
      </c>
      <c r="Y31">
        <f>HYPERLINK("https://klasma.github.io/Logging_PITEA/tillsynsmail/A 24589-2022.docx", "A 24589-2022")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45186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44649-2022.xlsx", "A 44649-2022")</f>
        <v/>
      </c>
      <c r="T32">
        <f>HYPERLINK("https://klasma.github.io/Logging_PITEA/kartor/A 44649-2022.png", "A 44649-2022")</f>
        <v/>
      </c>
      <c r="V32">
        <f>HYPERLINK("https://klasma.github.io/Logging_PITEA/klagomål/A 44649-2022.docx", "A 44649-2022")</f>
        <v/>
      </c>
      <c r="W32">
        <f>HYPERLINK("https://klasma.github.io/Logging_PITEA/klagomålsmail/A 44649-2022.docx", "A 44649-2022")</f>
        <v/>
      </c>
      <c r="X32">
        <f>HYPERLINK("https://klasma.github.io/Logging_PITEA/tillsyn/A 44649-2022.docx", "A 44649-2022")</f>
        <v/>
      </c>
      <c r="Y32">
        <f>HYPERLINK("https://klasma.github.io/Logging_PITEA/tillsynsmail/A 44649-2022.docx", "A 44649-2022")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45186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48598-2022.xlsx", "A 48598-2022")</f>
        <v/>
      </c>
      <c r="T33">
        <f>HYPERLINK("https://klasma.github.io/Logging_PITEA/kartor/A 48598-2022.png", "A 48598-2022")</f>
        <v/>
      </c>
      <c r="V33">
        <f>HYPERLINK("https://klasma.github.io/Logging_PITEA/klagomål/A 48598-2022.docx", "A 48598-2022")</f>
        <v/>
      </c>
      <c r="W33">
        <f>HYPERLINK("https://klasma.github.io/Logging_PITEA/klagomålsmail/A 48598-2022.docx", "A 48598-2022")</f>
        <v/>
      </c>
      <c r="X33">
        <f>HYPERLINK("https://klasma.github.io/Logging_PITEA/tillsyn/A 48598-2022.docx", "A 48598-2022")</f>
        <v/>
      </c>
      <c r="Y33">
        <f>HYPERLINK("https://klasma.github.io/Logging_PITEA/tillsynsmail/A 48598-2022.docx", "A 48598-2022")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45186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49052-2022.xlsx", "A 49052-2022")</f>
        <v/>
      </c>
      <c r="T34">
        <f>HYPERLINK("https://klasma.github.io/Logging_PITEA/kartor/A 49052-2022.png", "A 49052-2022")</f>
        <v/>
      </c>
      <c r="V34">
        <f>HYPERLINK("https://klasma.github.io/Logging_PITEA/klagomål/A 49052-2022.docx", "A 49052-2022")</f>
        <v/>
      </c>
      <c r="W34">
        <f>HYPERLINK("https://klasma.github.io/Logging_PITEA/klagomålsmail/A 49052-2022.docx", "A 49052-2022")</f>
        <v/>
      </c>
      <c r="X34">
        <f>HYPERLINK("https://klasma.github.io/Logging_PITEA/tillsyn/A 49052-2022.docx", "A 49052-2022")</f>
        <v/>
      </c>
      <c r="Y34">
        <f>HYPERLINK("https://klasma.github.io/Logging_PITEA/tillsynsmail/A 49052-2022.docx", "A 49052-2022")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45186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61713-2022.xlsx", "A 61713-2022")</f>
        <v/>
      </c>
      <c r="T35">
        <f>HYPERLINK("https://klasma.github.io/Logging_PITEA/kartor/A 61713-2022.png", "A 61713-2022")</f>
        <v/>
      </c>
      <c r="V35">
        <f>HYPERLINK("https://klasma.github.io/Logging_PITEA/klagomål/A 61713-2022.docx", "A 61713-2022")</f>
        <v/>
      </c>
      <c r="W35">
        <f>HYPERLINK("https://klasma.github.io/Logging_PITEA/klagomålsmail/A 61713-2022.docx", "A 61713-2022")</f>
        <v/>
      </c>
      <c r="X35">
        <f>HYPERLINK("https://klasma.github.io/Logging_PITEA/tillsyn/A 61713-2022.docx", "A 61713-2022")</f>
        <v/>
      </c>
      <c r="Y35">
        <f>HYPERLINK("https://klasma.github.io/Logging_PITEA/tillsynsmail/A 61713-2022.docx", "A 61713-2022")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45186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19375-2023.xlsx", "A 19375-2023")</f>
        <v/>
      </c>
      <c r="T36">
        <f>HYPERLINK("https://klasma.github.io/Logging_PITEA/kartor/A 19375-2023.png", "A 19375-2023")</f>
        <v/>
      </c>
      <c r="V36">
        <f>HYPERLINK("https://klasma.github.io/Logging_PITEA/klagomål/A 19375-2023.docx", "A 19375-2023")</f>
        <v/>
      </c>
      <c r="W36">
        <f>HYPERLINK("https://klasma.github.io/Logging_PITEA/klagomålsmail/A 19375-2023.docx", "A 19375-2023")</f>
        <v/>
      </c>
      <c r="X36">
        <f>HYPERLINK("https://klasma.github.io/Logging_PITEA/tillsyn/A 19375-2023.docx", "A 19375-2023")</f>
        <v/>
      </c>
      <c r="Y36">
        <f>HYPERLINK("https://klasma.github.io/Logging_PITEA/tillsynsmail/A 19375-2023.docx", "A 19375-2023")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45186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45186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45186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45186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45186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45186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45186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45186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45186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45186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45186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45186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45186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45186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45186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45186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45186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45186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45186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45186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45186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45186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45186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45186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45186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45186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45186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45186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45186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45186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45186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45186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45186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45186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45186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45186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45186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45186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45186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45186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45186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45186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45186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45186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45186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45186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45186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45186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45186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45186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45186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45186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45186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45186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45186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45186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45186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45186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45186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45186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45186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45186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45186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45186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45186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45186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45186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45186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45186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45186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45186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45186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45186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45186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45186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45186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45186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45186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45186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45186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45186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45186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45186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45186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45186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45186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45186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45186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45186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45186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45186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45186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45186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45186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45186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45186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45186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45186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45186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45186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45186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45186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45186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45186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45186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45186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45186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45186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45186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45186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45186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45186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45186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45186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45186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45186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45186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45186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45186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45186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45186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45186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45186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45186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45186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45186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45186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45186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45186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45186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45186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45186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45186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45186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45186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45186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45186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45186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45186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45186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45186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45186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45186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45186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45186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45186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45186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45186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45186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45186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45186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45186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45186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45186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45186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45186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45186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45186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45186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45186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45186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45186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45186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45186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45186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45186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45186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45186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45186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45186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45186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45186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45186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45186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45186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45186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45186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45186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45186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45186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45186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45186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45186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45186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45186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45186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45186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45186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45186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45186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45186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45186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45186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45186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45186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45186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45186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45186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45186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45186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45186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45186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45186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45186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45186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45186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45186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45186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45186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45186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45186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45186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45186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45186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45186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45186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45186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45186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45186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45186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45186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45186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45186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45186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45186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45186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45186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45186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45186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45186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45186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45186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45186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45186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45186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45186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45186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45186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45186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45186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45186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45186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45186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45186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45186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45186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45186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45186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45186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45186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45186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45186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45186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45186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45186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45186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45186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45186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45186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45186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45186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45186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45186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45186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45186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45186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45186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45186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45186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45186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45186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45186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45186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45186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45186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45186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45186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45186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45186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45186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45186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45186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45186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45186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45186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45186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45186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45186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45186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45186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45186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45186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45186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45186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45186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45186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45186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45186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45186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45186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45186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45186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45186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45186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45186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45186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45186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45186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45186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45186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45186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45186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45186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45186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45186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45186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45186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45186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45186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45186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45186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45186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45186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45186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45186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45186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45186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45186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45186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45186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45186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45186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45186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45186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45186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45186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45186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45186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45186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45186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45186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45186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45186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45186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45186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45186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45186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45186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45186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45186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45186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45186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45186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45186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45186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45186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45186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45186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45186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45186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45186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45186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45186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45186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45186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45186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45186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45186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45186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45186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45186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45186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45186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45186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45186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45186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45186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45186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45186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45186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45186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45186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45186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45186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45186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45186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45186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45186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45186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45186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45186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45186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45186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45186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45186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45186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45186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45186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45186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45186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45186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45186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45186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45186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45186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45186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45186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45186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45186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45186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45186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45186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45186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45186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45186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45186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45186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45186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45186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45186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45186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45186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45186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45186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45186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45186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45186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45186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45186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45186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45186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45186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45186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45186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45186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45186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45186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45186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45186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45186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45186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45186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45186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45186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45186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45186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45186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45186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45186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45186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45186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45186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45186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45186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45186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45186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45186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45186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45186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45186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45186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45186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45186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45186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45186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45186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45186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45186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45186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45186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45186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45186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45186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45186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45186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45186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45186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45186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45186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45186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45186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45186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45186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45186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45186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45186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45186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45186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45186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45186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45186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45186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45186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45186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45186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45186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45186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45186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45186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45186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45186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45186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45186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45186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45186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45186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45186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45186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45186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45186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45186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45186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45186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45186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45186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45186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45186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45186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45186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45186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45186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45186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45186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45186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45186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45186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45186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45186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45186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45186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45186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45186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45186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45186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45186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45186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45186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45186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2023-09-17T06:46:16Z</dcterms:created>
  <dcterms:modified xmlns:dcterms="http://purl.org/dc/terms/" xmlns:xsi="http://www.w3.org/2001/XMLSchema-instance" xsi:type="dcterms:W3CDTF">2023-09-17T06:46:16Z</dcterms:modified>
</cp:coreProperties>
</file>