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45190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45190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45190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60135-2022.xlsx", "A 60135-2022")</f>
        <v/>
      </c>
      <c r="T4">
        <f>HYPERLINK("https://klasma.github.io/Logging_RATTVIK/kartor/A 60135-2022.png", "A 60135-2022")</f>
        <v/>
      </c>
      <c r="U4">
        <f>HYPERLINK("https://klasma.github.io/Logging_RATTVIK/knärot/A 60135-2022.png", "A 60135-2022")</f>
        <v/>
      </c>
      <c r="V4">
        <f>HYPERLINK("https://klasma.github.io/Logging_RATTVIK/klagomål/A 60135-2022.docx", "A 60135-2022")</f>
        <v/>
      </c>
      <c r="W4">
        <f>HYPERLINK("https://klasma.github.io/Logging_RATTVIK/klagomålsmail/A 60135-2022.docx", "A 60135-2022")</f>
        <v/>
      </c>
      <c r="X4">
        <f>HYPERLINK("https://klasma.github.io/Logging_RATTVIK/tillsyn/A 60135-2022.docx", "A 60135-2022")</f>
        <v/>
      </c>
      <c r="Y4">
        <f>HYPERLINK("https://klasma.github.io/Logging_RATTVIK/tillsynsmail/A 60135-2022.docx", "A 60135-2022")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45190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27718-2019.xlsx", "A 27718-2019")</f>
        <v/>
      </c>
      <c r="T5">
        <f>HYPERLINK("https://klasma.github.io/Logging_RATTVIK/kartor/A 27718-2019.png", "A 27718-2019")</f>
        <v/>
      </c>
      <c r="V5">
        <f>HYPERLINK("https://klasma.github.io/Logging_RATTVIK/klagomål/A 27718-2019.docx", "A 27718-2019")</f>
        <v/>
      </c>
      <c r="W5">
        <f>HYPERLINK("https://klasma.github.io/Logging_RATTVIK/klagomålsmail/A 27718-2019.docx", "A 27718-2019")</f>
        <v/>
      </c>
      <c r="X5">
        <f>HYPERLINK("https://klasma.github.io/Logging_RATTVIK/tillsyn/A 27718-2019.docx", "A 27718-2019")</f>
        <v/>
      </c>
      <c r="Y5">
        <f>HYPERLINK("https://klasma.github.io/Logging_RATTVIK/tillsynsmail/A 27718-2019.docx", "A 27718-2019")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45190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45190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45190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35869-2023.xlsx", "A 35869-2023")</f>
        <v/>
      </c>
      <c r="T8">
        <f>HYPERLINK("https://klasma.github.io/Logging_RATTVIK/kartor/A 35869-2023.png", "A 35869-2023")</f>
        <v/>
      </c>
      <c r="V8">
        <f>HYPERLINK("https://klasma.github.io/Logging_RATTVIK/klagomål/A 35869-2023.docx", "A 35869-2023")</f>
        <v/>
      </c>
      <c r="W8">
        <f>HYPERLINK("https://klasma.github.io/Logging_RATTVIK/klagomålsmail/A 35869-2023.docx", "A 35869-2023")</f>
        <v/>
      </c>
      <c r="X8">
        <f>HYPERLINK("https://klasma.github.io/Logging_RATTVIK/tillsyn/A 35869-2023.docx", "A 35869-2023")</f>
        <v/>
      </c>
      <c r="Y8">
        <f>HYPERLINK("https://klasma.github.io/Logging_RATTVIK/tillsynsmail/A 35869-2023.docx", "A 35869-2023")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45190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7015-2021.xlsx", "A 7015-2021")</f>
        <v/>
      </c>
      <c r="T9">
        <f>HYPERLINK("https://klasma.github.io/Logging_RATTVIK/kartor/A 7015-2021.png", "A 7015-2021")</f>
        <v/>
      </c>
      <c r="U9">
        <f>HYPERLINK("https://klasma.github.io/Logging_RATTVIK/knärot/A 7015-2021.png", "A 7015-2021")</f>
        <v/>
      </c>
      <c r="V9">
        <f>HYPERLINK("https://klasma.github.io/Logging_RATTVIK/klagomål/A 7015-2021.docx", "A 7015-2021")</f>
        <v/>
      </c>
      <c r="W9">
        <f>HYPERLINK("https://klasma.github.io/Logging_RATTVIK/klagomålsmail/A 7015-2021.docx", "A 7015-2021")</f>
        <v/>
      </c>
      <c r="X9">
        <f>HYPERLINK("https://klasma.github.io/Logging_RATTVIK/tillsyn/A 7015-2021.docx", "A 7015-2021")</f>
        <v/>
      </c>
      <c r="Y9">
        <f>HYPERLINK("https://klasma.github.io/Logging_RATTVIK/tillsynsmail/A 7015-2021.docx", "A 7015-2021")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45190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10658-2022.xlsx", "A 10658-2022")</f>
        <v/>
      </c>
      <c r="T10">
        <f>HYPERLINK("https://klasma.github.io/Logging_RATTVIK/kartor/A 10658-2022.png", "A 10658-2022")</f>
        <v/>
      </c>
      <c r="U10">
        <f>HYPERLINK("https://klasma.github.io/Logging_RATTVIK/knärot/A 10658-2022.png", "A 10658-2022")</f>
        <v/>
      </c>
      <c r="V10">
        <f>HYPERLINK("https://klasma.github.io/Logging_RATTVIK/klagomål/A 10658-2022.docx", "A 10658-2022")</f>
        <v/>
      </c>
      <c r="W10">
        <f>HYPERLINK("https://klasma.github.io/Logging_RATTVIK/klagomålsmail/A 10658-2022.docx", "A 10658-2022")</f>
        <v/>
      </c>
      <c r="X10">
        <f>HYPERLINK("https://klasma.github.io/Logging_RATTVIK/tillsyn/A 10658-2022.docx", "A 10658-2022")</f>
        <v/>
      </c>
      <c r="Y10">
        <f>HYPERLINK("https://klasma.github.io/Logging_RATTVIK/tillsynsmail/A 10658-2022.docx", "A 10658-2022")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45190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29322-2019.xlsx", "A 29322-2019")</f>
        <v/>
      </c>
      <c r="T11">
        <f>HYPERLINK("https://klasma.github.io/Logging_RATTVIK/kartor/A 29322-2019.png", "A 29322-2019")</f>
        <v/>
      </c>
      <c r="V11">
        <f>HYPERLINK("https://klasma.github.io/Logging_RATTVIK/klagomål/A 29322-2019.docx", "A 29322-2019")</f>
        <v/>
      </c>
      <c r="W11">
        <f>HYPERLINK("https://klasma.github.io/Logging_RATTVIK/klagomålsmail/A 29322-2019.docx", "A 29322-2019")</f>
        <v/>
      </c>
      <c r="X11">
        <f>HYPERLINK("https://klasma.github.io/Logging_RATTVIK/tillsyn/A 29322-2019.docx", "A 29322-2019")</f>
        <v/>
      </c>
      <c r="Y11">
        <f>HYPERLINK("https://klasma.github.io/Logging_RATTVIK/tillsynsmail/A 29322-2019.docx", "A 29322-2019")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45190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35415-2019.xlsx", "A 35415-2019")</f>
        <v/>
      </c>
      <c r="T12">
        <f>HYPERLINK("https://klasma.github.io/Logging_RATTVIK/kartor/A 35415-2019.png", "A 35415-2019")</f>
        <v/>
      </c>
      <c r="U12">
        <f>HYPERLINK("https://klasma.github.io/Logging_RATTVIK/knärot/A 35415-2019.png", "A 35415-2019")</f>
        <v/>
      </c>
      <c r="V12">
        <f>HYPERLINK("https://klasma.github.io/Logging_RATTVIK/klagomål/A 35415-2019.docx", "A 35415-2019")</f>
        <v/>
      </c>
      <c r="W12">
        <f>HYPERLINK("https://klasma.github.io/Logging_RATTVIK/klagomålsmail/A 35415-2019.docx", "A 35415-2019")</f>
        <v/>
      </c>
      <c r="X12">
        <f>HYPERLINK("https://klasma.github.io/Logging_RATTVIK/tillsyn/A 35415-2019.docx", "A 35415-2019")</f>
        <v/>
      </c>
      <c r="Y12">
        <f>HYPERLINK("https://klasma.github.io/Logging_RATTVIK/tillsynsmail/A 35415-2019.docx", "A 35415-2019")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45190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59449-2020.xlsx", "A 59449-2020")</f>
        <v/>
      </c>
      <c r="T13">
        <f>HYPERLINK("https://klasma.github.io/Logging_RATTVIK/kartor/A 59449-2020.png", "A 59449-2020")</f>
        <v/>
      </c>
      <c r="V13">
        <f>HYPERLINK("https://klasma.github.io/Logging_RATTVIK/klagomål/A 59449-2020.docx", "A 59449-2020")</f>
        <v/>
      </c>
      <c r="W13">
        <f>HYPERLINK("https://klasma.github.io/Logging_RATTVIK/klagomålsmail/A 59449-2020.docx", "A 59449-2020")</f>
        <v/>
      </c>
      <c r="X13">
        <f>HYPERLINK("https://klasma.github.io/Logging_RATTVIK/tillsyn/A 59449-2020.docx", "A 59449-2020")</f>
        <v/>
      </c>
      <c r="Y13">
        <f>HYPERLINK("https://klasma.github.io/Logging_RATTVIK/tillsynsmail/A 59449-2020.docx", "A 59449-2020")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45190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44438-2021.xlsx", "A 44438-2021")</f>
        <v/>
      </c>
      <c r="T14">
        <f>HYPERLINK("https://klasma.github.io/Logging_RATTVIK/kartor/A 44438-2021.png", "A 44438-2021")</f>
        <v/>
      </c>
      <c r="V14">
        <f>HYPERLINK("https://klasma.github.io/Logging_RATTVIK/klagomål/A 44438-2021.docx", "A 44438-2021")</f>
        <v/>
      </c>
      <c r="W14">
        <f>HYPERLINK("https://klasma.github.io/Logging_RATTVIK/klagomålsmail/A 44438-2021.docx", "A 44438-2021")</f>
        <v/>
      </c>
      <c r="X14">
        <f>HYPERLINK("https://klasma.github.io/Logging_RATTVIK/tillsyn/A 44438-2021.docx", "A 44438-2021")</f>
        <v/>
      </c>
      <c r="Y14">
        <f>HYPERLINK("https://klasma.github.io/Logging_RATTVIK/tillsynsmail/A 44438-2021.docx", "A 44438-2021")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45190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60133-2022.xlsx", "A 60133-2022")</f>
        <v/>
      </c>
      <c r="T15">
        <f>HYPERLINK("https://klasma.github.io/Logging_RATTVIK/kartor/A 60133-2022.png", "A 60133-2022")</f>
        <v/>
      </c>
      <c r="V15">
        <f>HYPERLINK("https://klasma.github.io/Logging_RATTVIK/klagomål/A 60133-2022.docx", "A 60133-2022")</f>
        <v/>
      </c>
      <c r="W15">
        <f>HYPERLINK("https://klasma.github.io/Logging_RATTVIK/klagomålsmail/A 60133-2022.docx", "A 60133-2022")</f>
        <v/>
      </c>
      <c r="X15">
        <f>HYPERLINK("https://klasma.github.io/Logging_RATTVIK/tillsyn/A 60133-2022.docx", "A 60133-2022")</f>
        <v/>
      </c>
      <c r="Y15">
        <f>HYPERLINK("https://klasma.github.io/Logging_RATTVIK/tillsynsmail/A 60133-2022.docx", "A 60133-2022")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45190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60127-2022.xlsx", "A 60127-2022")</f>
        <v/>
      </c>
      <c r="T16">
        <f>HYPERLINK("https://klasma.github.io/Logging_RATTVIK/kartor/A 60127-2022.png", "A 60127-2022")</f>
        <v/>
      </c>
      <c r="V16">
        <f>HYPERLINK("https://klasma.github.io/Logging_RATTVIK/klagomål/A 60127-2022.docx", "A 60127-2022")</f>
        <v/>
      </c>
      <c r="W16">
        <f>HYPERLINK("https://klasma.github.io/Logging_RATTVIK/klagomålsmail/A 60127-2022.docx", "A 60127-2022")</f>
        <v/>
      </c>
      <c r="X16">
        <f>HYPERLINK("https://klasma.github.io/Logging_RATTVIK/tillsyn/A 60127-2022.docx", "A 60127-2022")</f>
        <v/>
      </c>
      <c r="Y16">
        <f>HYPERLINK("https://klasma.github.io/Logging_RATTVIK/tillsynsmail/A 60127-2022.docx", "A 60127-2022")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45190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30522-2023.xlsx", "A 30522-2023")</f>
        <v/>
      </c>
      <c r="T17">
        <f>HYPERLINK("https://klasma.github.io/Logging_RATTVIK/kartor/A 30522-2023.png", "A 30522-2023")</f>
        <v/>
      </c>
      <c r="V17">
        <f>HYPERLINK("https://klasma.github.io/Logging_RATTVIK/klagomål/A 30522-2023.docx", "A 30522-2023")</f>
        <v/>
      </c>
      <c r="W17">
        <f>HYPERLINK("https://klasma.github.io/Logging_RATTVIK/klagomålsmail/A 30522-2023.docx", "A 30522-2023")</f>
        <v/>
      </c>
      <c r="X17">
        <f>HYPERLINK("https://klasma.github.io/Logging_RATTVIK/tillsyn/A 30522-2023.docx", "A 30522-2023")</f>
        <v/>
      </c>
      <c r="Y17">
        <f>HYPERLINK("https://klasma.github.io/Logging_RATTVIK/tillsynsmail/A 30522-2023.docx", "A 30522-2023")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45190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16832-2023.xlsx", "A 16832-2023")</f>
        <v/>
      </c>
      <c r="T18">
        <f>HYPERLINK("https://klasma.github.io/Logging_RATTVIK/kartor/A 16832-2023.png", "A 16832-2023")</f>
        <v/>
      </c>
      <c r="V18">
        <f>HYPERLINK("https://klasma.github.io/Logging_RATTVIK/klagomål/A 16832-2023.docx", "A 16832-2023")</f>
        <v/>
      </c>
      <c r="W18">
        <f>HYPERLINK("https://klasma.github.io/Logging_RATTVIK/klagomålsmail/A 16832-2023.docx", "A 16832-2023")</f>
        <v/>
      </c>
      <c r="X18">
        <f>HYPERLINK("https://klasma.github.io/Logging_RATTVIK/tillsyn/A 16832-2023.docx", "A 16832-2023")</f>
        <v/>
      </c>
      <c r="Y18">
        <f>HYPERLINK("https://klasma.github.io/Logging_RATTVIK/tillsynsmail/A 16832-2023.docx", "A 16832-2023")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45190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67943-2018.xlsx", "A 67943-2018")</f>
        <v/>
      </c>
      <c r="T19">
        <f>HYPERLINK("https://klasma.github.io/Logging_RATTVIK/kartor/A 67943-2018.png", "A 67943-2018")</f>
        <v/>
      </c>
      <c r="V19">
        <f>HYPERLINK("https://klasma.github.io/Logging_RATTVIK/klagomål/A 67943-2018.docx", "A 67943-2018")</f>
        <v/>
      </c>
      <c r="W19">
        <f>HYPERLINK("https://klasma.github.io/Logging_RATTVIK/klagomålsmail/A 67943-2018.docx", "A 67943-2018")</f>
        <v/>
      </c>
      <c r="X19">
        <f>HYPERLINK("https://klasma.github.io/Logging_RATTVIK/tillsyn/A 67943-2018.docx", "A 67943-2018")</f>
        <v/>
      </c>
      <c r="Y19">
        <f>HYPERLINK("https://klasma.github.io/Logging_RATTVIK/tillsynsmail/A 67943-2018.docx", "A 67943-2018")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45190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6043-2019.xlsx", "A 6043-2019")</f>
        <v/>
      </c>
      <c r="T20">
        <f>HYPERLINK("https://klasma.github.io/Logging_RATTVIK/kartor/A 6043-2019.png", "A 6043-2019")</f>
        <v/>
      </c>
      <c r="V20">
        <f>HYPERLINK("https://klasma.github.io/Logging_RATTVIK/klagomål/A 6043-2019.docx", "A 6043-2019")</f>
        <v/>
      </c>
      <c r="W20">
        <f>HYPERLINK("https://klasma.github.io/Logging_RATTVIK/klagomålsmail/A 6043-2019.docx", "A 6043-2019")</f>
        <v/>
      </c>
      <c r="X20">
        <f>HYPERLINK("https://klasma.github.io/Logging_RATTVIK/tillsyn/A 6043-2019.docx", "A 6043-2019")</f>
        <v/>
      </c>
      <c r="Y20">
        <f>HYPERLINK("https://klasma.github.io/Logging_RATTVIK/tillsynsmail/A 6043-2019.docx", "A 6043-2019")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45190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29197-2019.xlsx", "A 29197-2019")</f>
        <v/>
      </c>
      <c r="T21">
        <f>HYPERLINK("https://klasma.github.io/Logging_RATTVIK/kartor/A 29197-2019.png", "A 29197-2019")</f>
        <v/>
      </c>
      <c r="V21">
        <f>HYPERLINK("https://klasma.github.io/Logging_RATTVIK/klagomål/A 29197-2019.docx", "A 29197-2019")</f>
        <v/>
      </c>
      <c r="W21">
        <f>HYPERLINK("https://klasma.github.io/Logging_RATTVIK/klagomålsmail/A 29197-2019.docx", "A 29197-2019")</f>
        <v/>
      </c>
      <c r="X21">
        <f>HYPERLINK("https://klasma.github.io/Logging_RATTVIK/tillsyn/A 29197-2019.docx", "A 29197-2019")</f>
        <v/>
      </c>
      <c r="Y21">
        <f>HYPERLINK("https://klasma.github.io/Logging_RATTVIK/tillsynsmail/A 29197-2019.docx", "A 29197-2019")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45190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43002-2019.xlsx", "A 43002-2019")</f>
        <v/>
      </c>
      <c r="T22">
        <f>HYPERLINK("https://klasma.github.io/Logging_RATTVIK/kartor/A 43002-2019.png", "A 43002-2019")</f>
        <v/>
      </c>
      <c r="V22">
        <f>HYPERLINK("https://klasma.github.io/Logging_RATTVIK/klagomål/A 43002-2019.docx", "A 43002-2019")</f>
        <v/>
      </c>
      <c r="W22">
        <f>HYPERLINK("https://klasma.github.io/Logging_RATTVIK/klagomålsmail/A 43002-2019.docx", "A 43002-2019")</f>
        <v/>
      </c>
      <c r="X22">
        <f>HYPERLINK("https://klasma.github.io/Logging_RATTVIK/tillsyn/A 43002-2019.docx", "A 43002-2019")</f>
        <v/>
      </c>
      <c r="Y22">
        <f>HYPERLINK("https://klasma.github.io/Logging_RATTVIK/tillsynsmail/A 43002-2019.docx", "A 43002-2019")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45190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45867-2020.xlsx", "A 45867-2020")</f>
        <v/>
      </c>
      <c r="T23">
        <f>HYPERLINK("https://klasma.github.io/Logging_RATTVIK/kartor/A 45867-2020.png", "A 45867-2020")</f>
        <v/>
      </c>
      <c r="V23">
        <f>HYPERLINK("https://klasma.github.io/Logging_RATTVIK/klagomål/A 45867-2020.docx", "A 45867-2020")</f>
        <v/>
      </c>
      <c r="W23">
        <f>HYPERLINK("https://klasma.github.io/Logging_RATTVIK/klagomålsmail/A 45867-2020.docx", "A 45867-2020")</f>
        <v/>
      </c>
      <c r="X23">
        <f>HYPERLINK("https://klasma.github.io/Logging_RATTVIK/tillsyn/A 45867-2020.docx", "A 45867-2020")</f>
        <v/>
      </c>
      <c r="Y23">
        <f>HYPERLINK("https://klasma.github.io/Logging_RATTVIK/tillsynsmail/A 45867-2020.docx", "A 45867-2020")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45190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29527-2021.xlsx", "A 29527-2021")</f>
        <v/>
      </c>
      <c r="T24">
        <f>HYPERLINK("https://klasma.github.io/Logging_RATTVIK/kartor/A 29527-2021.png", "A 29527-2021")</f>
        <v/>
      </c>
      <c r="V24">
        <f>HYPERLINK("https://klasma.github.io/Logging_RATTVIK/klagomål/A 29527-2021.docx", "A 29527-2021")</f>
        <v/>
      </c>
      <c r="W24">
        <f>HYPERLINK("https://klasma.github.io/Logging_RATTVIK/klagomålsmail/A 29527-2021.docx", "A 29527-2021")</f>
        <v/>
      </c>
      <c r="X24">
        <f>HYPERLINK("https://klasma.github.io/Logging_RATTVIK/tillsyn/A 29527-2021.docx", "A 29527-2021")</f>
        <v/>
      </c>
      <c r="Y24">
        <f>HYPERLINK("https://klasma.github.io/Logging_RATTVIK/tillsynsmail/A 29527-2021.docx", "A 29527-2021")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45190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39484-2021.xlsx", "A 39484-2021")</f>
        <v/>
      </c>
      <c r="T25">
        <f>HYPERLINK("https://klasma.github.io/Logging_RATTVIK/kartor/A 39484-2021.png", "A 39484-2021")</f>
        <v/>
      </c>
      <c r="V25">
        <f>HYPERLINK("https://klasma.github.io/Logging_RATTVIK/klagomål/A 39484-2021.docx", "A 39484-2021")</f>
        <v/>
      </c>
      <c r="W25">
        <f>HYPERLINK("https://klasma.github.io/Logging_RATTVIK/klagomålsmail/A 39484-2021.docx", "A 39484-2021")</f>
        <v/>
      </c>
      <c r="X25">
        <f>HYPERLINK("https://klasma.github.io/Logging_RATTVIK/tillsyn/A 39484-2021.docx", "A 39484-2021")</f>
        <v/>
      </c>
      <c r="Y25">
        <f>HYPERLINK("https://klasma.github.io/Logging_RATTVIK/tillsynsmail/A 39484-2021.docx", "A 39484-2021")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45190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60477-2021.xlsx", "A 60477-2021")</f>
        <v/>
      </c>
      <c r="T26">
        <f>HYPERLINK("https://klasma.github.io/Logging_RATTVIK/kartor/A 60477-2021.png", "A 60477-2021")</f>
        <v/>
      </c>
      <c r="V26">
        <f>HYPERLINK("https://klasma.github.io/Logging_RATTVIK/klagomål/A 60477-2021.docx", "A 60477-2021")</f>
        <v/>
      </c>
      <c r="W26">
        <f>HYPERLINK("https://klasma.github.io/Logging_RATTVIK/klagomålsmail/A 60477-2021.docx", "A 60477-2021")</f>
        <v/>
      </c>
      <c r="X26">
        <f>HYPERLINK("https://klasma.github.io/Logging_RATTVIK/tillsyn/A 60477-2021.docx", "A 60477-2021")</f>
        <v/>
      </c>
      <c r="Y26">
        <f>HYPERLINK("https://klasma.github.io/Logging_RATTVIK/tillsynsmail/A 60477-2021.docx", "A 60477-2021")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45190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60707-2021.xlsx", "A 60707-2021")</f>
        <v/>
      </c>
      <c r="T27">
        <f>HYPERLINK("https://klasma.github.io/Logging_RATTVIK/kartor/A 60707-2021.png", "A 60707-2021")</f>
        <v/>
      </c>
      <c r="V27">
        <f>HYPERLINK("https://klasma.github.io/Logging_RATTVIK/klagomål/A 60707-2021.docx", "A 60707-2021")</f>
        <v/>
      </c>
      <c r="W27">
        <f>HYPERLINK("https://klasma.github.io/Logging_RATTVIK/klagomålsmail/A 60707-2021.docx", "A 60707-2021")</f>
        <v/>
      </c>
      <c r="X27">
        <f>HYPERLINK("https://klasma.github.io/Logging_RATTVIK/tillsyn/A 60707-2021.docx", "A 60707-2021")</f>
        <v/>
      </c>
      <c r="Y27">
        <f>HYPERLINK("https://klasma.github.io/Logging_RATTVIK/tillsynsmail/A 60707-2021.docx", "A 60707-2021")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45190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64451-2021.xlsx", "A 64451-2021")</f>
        <v/>
      </c>
      <c r="T28">
        <f>HYPERLINK("https://klasma.github.io/Logging_RATTVIK/kartor/A 64451-2021.png", "A 64451-2021")</f>
        <v/>
      </c>
      <c r="V28">
        <f>HYPERLINK("https://klasma.github.io/Logging_RATTVIK/klagomål/A 64451-2021.docx", "A 64451-2021")</f>
        <v/>
      </c>
      <c r="W28">
        <f>HYPERLINK("https://klasma.github.io/Logging_RATTVIK/klagomålsmail/A 64451-2021.docx", "A 64451-2021")</f>
        <v/>
      </c>
      <c r="X28">
        <f>HYPERLINK("https://klasma.github.io/Logging_RATTVIK/tillsyn/A 64451-2021.docx", "A 64451-2021")</f>
        <v/>
      </c>
      <c r="Y28">
        <f>HYPERLINK("https://klasma.github.io/Logging_RATTVIK/tillsynsmail/A 64451-2021.docx", "A 64451-2021")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45190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734-2022.xlsx", "A 734-2022")</f>
        <v/>
      </c>
      <c r="T29">
        <f>HYPERLINK("https://klasma.github.io/Logging_RATTVIK/kartor/A 734-2022.png", "A 734-2022")</f>
        <v/>
      </c>
      <c r="U29">
        <f>HYPERLINK("https://klasma.github.io/Logging_RATTVIK/knärot/A 734-2022.png", "A 734-2022")</f>
        <v/>
      </c>
      <c r="V29">
        <f>HYPERLINK("https://klasma.github.io/Logging_RATTVIK/klagomål/A 734-2022.docx", "A 734-2022")</f>
        <v/>
      </c>
      <c r="W29">
        <f>HYPERLINK("https://klasma.github.io/Logging_RATTVIK/klagomålsmail/A 734-2022.docx", "A 734-2022")</f>
        <v/>
      </c>
      <c r="X29">
        <f>HYPERLINK("https://klasma.github.io/Logging_RATTVIK/tillsyn/A 734-2022.docx", "A 734-2022")</f>
        <v/>
      </c>
      <c r="Y29">
        <f>HYPERLINK("https://klasma.github.io/Logging_RATTVIK/tillsynsmail/A 734-2022.docx", "A 734-2022")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45190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47962-2022.xlsx", "A 47962-2022")</f>
        <v/>
      </c>
      <c r="T30">
        <f>HYPERLINK("https://klasma.github.io/Logging_RATTVIK/kartor/A 47962-2022.png", "A 47962-2022")</f>
        <v/>
      </c>
      <c r="V30">
        <f>HYPERLINK("https://klasma.github.io/Logging_RATTVIK/klagomål/A 47962-2022.docx", "A 47962-2022")</f>
        <v/>
      </c>
      <c r="W30">
        <f>HYPERLINK("https://klasma.github.io/Logging_RATTVIK/klagomålsmail/A 47962-2022.docx", "A 47962-2022")</f>
        <v/>
      </c>
      <c r="X30">
        <f>HYPERLINK("https://klasma.github.io/Logging_RATTVIK/tillsyn/A 47962-2022.docx", "A 47962-2022")</f>
        <v/>
      </c>
      <c r="Y30">
        <f>HYPERLINK("https://klasma.github.io/Logging_RATTVIK/tillsynsmail/A 47962-2022.docx", "A 47962-2022")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45190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56806-2022.xlsx", "A 56806-2022")</f>
        <v/>
      </c>
      <c r="T31">
        <f>HYPERLINK("https://klasma.github.io/Logging_RATTVIK/kartor/A 56806-2022.png", "A 56806-2022")</f>
        <v/>
      </c>
      <c r="V31">
        <f>HYPERLINK("https://klasma.github.io/Logging_RATTVIK/klagomål/A 56806-2022.docx", "A 56806-2022")</f>
        <v/>
      </c>
      <c r="W31">
        <f>HYPERLINK("https://klasma.github.io/Logging_RATTVIK/klagomålsmail/A 56806-2022.docx", "A 56806-2022")</f>
        <v/>
      </c>
      <c r="X31">
        <f>HYPERLINK("https://klasma.github.io/Logging_RATTVIK/tillsyn/A 56806-2022.docx", "A 56806-2022")</f>
        <v/>
      </c>
      <c r="Y31">
        <f>HYPERLINK("https://klasma.github.io/Logging_RATTVIK/tillsynsmail/A 56806-2022.docx", "A 56806-2022")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45190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61983-2022.xlsx", "A 61983-2022")</f>
        <v/>
      </c>
      <c r="T32">
        <f>HYPERLINK("https://klasma.github.io/Logging_RATTVIK/kartor/A 61983-2022.png", "A 61983-2022")</f>
        <v/>
      </c>
      <c r="V32">
        <f>HYPERLINK("https://klasma.github.io/Logging_RATTVIK/klagomål/A 61983-2022.docx", "A 61983-2022")</f>
        <v/>
      </c>
      <c r="W32">
        <f>HYPERLINK("https://klasma.github.io/Logging_RATTVIK/klagomålsmail/A 61983-2022.docx", "A 61983-2022")</f>
        <v/>
      </c>
      <c r="X32">
        <f>HYPERLINK("https://klasma.github.io/Logging_RATTVIK/tillsyn/A 61983-2022.docx", "A 61983-2022")</f>
        <v/>
      </c>
      <c r="Y32">
        <f>HYPERLINK("https://klasma.github.io/Logging_RATTVIK/tillsynsmail/A 61983-2022.docx", "A 61983-2022")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45190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10247-2023.xlsx", "A 10247-2023")</f>
        <v/>
      </c>
      <c r="T33">
        <f>HYPERLINK("https://klasma.github.io/Logging_RATTVIK/kartor/A 10247-2023.png", "A 10247-2023")</f>
        <v/>
      </c>
      <c r="V33">
        <f>HYPERLINK("https://klasma.github.io/Logging_RATTVIK/klagomål/A 10247-2023.docx", "A 10247-2023")</f>
        <v/>
      </c>
      <c r="W33">
        <f>HYPERLINK("https://klasma.github.io/Logging_RATTVIK/klagomålsmail/A 10247-2023.docx", "A 10247-2023")</f>
        <v/>
      </c>
      <c r="X33">
        <f>HYPERLINK("https://klasma.github.io/Logging_RATTVIK/tillsyn/A 10247-2023.docx", "A 10247-2023")</f>
        <v/>
      </c>
      <c r="Y33">
        <f>HYPERLINK("https://klasma.github.io/Logging_RATTVIK/tillsynsmail/A 10247-2023.docx", "A 10247-2023")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45190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23707-2023.xlsx", "A 23707-2023")</f>
        <v/>
      </c>
      <c r="T34">
        <f>HYPERLINK("https://klasma.github.io/Logging_RATTVIK/kartor/A 23707-2023.png", "A 23707-2023")</f>
        <v/>
      </c>
      <c r="V34">
        <f>HYPERLINK("https://klasma.github.io/Logging_RATTVIK/klagomål/A 23707-2023.docx", "A 23707-2023")</f>
        <v/>
      </c>
      <c r="W34">
        <f>HYPERLINK("https://klasma.github.io/Logging_RATTVIK/klagomålsmail/A 23707-2023.docx", "A 23707-2023")</f>
        <v/>
      </c>
      <c r="X34">
        <f>HYPERLINK("https://klasma.github.io/Logging_RATTVIK/tillsyn/A 23707-2023.docx", "A 23707-2023")</f>
        <v/>
      </c>
      <c r="Y34">
        <f>HYPERLINK("https://klasma.github.io/Logging_RATTVIK/tillsynsmail/A 23707-2023.docx", "A 23707-2023")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45190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45190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45190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45190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45190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45190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45190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45190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45190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45190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45190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45190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45190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45190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45190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45190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45190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45190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45190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45190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45190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45190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45190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45190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45190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45190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45190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45190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45190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45190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45190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45190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45190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45190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45190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45190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45190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45190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45190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45190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45190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45190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45190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45190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45190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45190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45190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45190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45190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45190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45190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45190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45190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45190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45190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45190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45190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45190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45190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45190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45190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45190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45190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45190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45190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45190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45190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45190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45190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45190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45190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45190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45190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45190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45190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45190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45190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45190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45190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45190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45190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45190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45190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45190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45190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45190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45190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45190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45190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45190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45190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45190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45190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45190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45190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45190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45190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45190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45190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45190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45190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45190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45190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45190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45190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45190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45190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45190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45190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45190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45190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45190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45190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45190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45190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45190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45190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45190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35410-2019.png", "A 35410-2019")</f>
        <v/>
      </c>
      <c r="V152">
        <f>HYPERLINK("https://klasma.github.io/Logging_RATTVIK/klagomål/A 35410-2019.docx", "A 35410-2019")</f>
        <v/>
      </c>
      <c r="W152">
        <f>HYPERLINK("https://klasma.github.io/Logging_RATTVIK/klagomålsmail/A 35410-2019.docx", "A 35410-2019")</f>
        <v/>
      </c>
      <c r="X152">
        <f>HYPERLINK("https://klasma.github.io/Logging_RATTVIK/tillsyn/A 35410-2019.docx", "A 35410-2019")</f>
        <v/>
      </c>
      <c r="Y152">
        <f>HYPERLINK("https://klasma.github.io/Logging_RATTVIK/tillsynsmail/A 35410-2019.docx", "A 35410-2019")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45190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45190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45190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45190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45190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45190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45190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45190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45190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45190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45190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45190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45190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45190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45190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45190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45190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45190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45190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45190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45190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45190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45190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45190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45190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45190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45190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45190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45190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45190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45190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45190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45190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45190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45190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45190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45190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45190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45190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45190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45190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45190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45190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45190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45190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45190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45190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45190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45190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45190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45190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45190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45190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45190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45190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45190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45190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45190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45190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45190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45190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45190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45190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45190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45190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45190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45190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45190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45190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45190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45190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45190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45190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45190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45190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45190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45190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45190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45190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45190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45190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45190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45190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45190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45190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45190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45190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45190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45190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45190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45190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45190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45190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45190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45190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45190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45190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45190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45190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45190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45190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45190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45190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45190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45190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45190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45190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45190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45190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45190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45190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45190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45190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45190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45190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45190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45190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45190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45190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45190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45190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45190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45190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45190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45190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45190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45190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45190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45190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45190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45190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45190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45190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45190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45190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45190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45190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45190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45190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45190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45190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45190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45190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45190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45190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45190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45190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45190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45190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45190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45190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45190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45190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45190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45190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45190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45190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45190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45190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45190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45190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45190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45190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45190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45190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45190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45190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45190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45190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45190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45190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45190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45190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45190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45190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45190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45190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45190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45190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45190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45190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45190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45190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45190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45190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45190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45190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45190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45190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45190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45190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45190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45190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45190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45190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45190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45190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45190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45190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45190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45190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45190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45190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45190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45190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45190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45190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45190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45190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45190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45190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45190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45190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45190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45190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45190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45190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45190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45190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45190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45190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45190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45190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45190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45190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45190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45190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45190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45190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45190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45190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45190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45190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45190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45190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45190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45190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45190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45190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45190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45190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45190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45190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45190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45190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45190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45190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45190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45190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45190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45190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45190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45190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45190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45190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45190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45190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45190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45190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45190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45190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45190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45190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45190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45190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45190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45190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45190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45190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45190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45190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45190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45190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45190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45190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45190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45190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45190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45190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45190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45190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45190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45190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45190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45190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45190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45190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45190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45190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45190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45190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45190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45190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45190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45190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45190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45190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45190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45190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45190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45190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45190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45190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45190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45190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45190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45190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45190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45190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45190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45190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45190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45190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45190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45190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45190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45190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45190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45190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45190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45190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45190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45190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45190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45190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45190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45190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45190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45190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45190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45190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45190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45190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45190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45190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45190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37018-2022.png", "A 37018-2022")</f>
        <v/>
      </c>
      <c r="V488">
        <f>HYPERLINK("https://klasma.github.io/Logging_RATTVIK/klagomål/A 37018-2022.docx", "A 37018-2022")</f>
        <v/>
      </c>
      <c r="W488">
        <f>HYPERLINK("https://klasma.github.io/Logging_RATTVIK/klagomålsmail/A 37018-2022.docx", "A 37018-2022")</f>
        <v/>
      </c>
      <c r="X488">
        <f>HYPERLINK("https://klasma.github.io/Logging_RATTVIK/tillsyn/A 37018-2022.docx", "A 37018-2022")</f>
        <v/>
      </c>
      <c r="Y488">
        <f>HYPERLINK("https://klasma.github.io/Logging_RATTVIK/tillsynsmail/A 37018-2022.docx", "A 37018-2022")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45190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45190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45190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45190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45190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45190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45190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45190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45190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45190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45190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45190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45190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45190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45190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45190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45190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45190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45190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45190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45190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45190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45190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45190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45190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45190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45190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45190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45190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45190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45190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45190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45190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45190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45190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45190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45190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45190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45190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45190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45190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45190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45190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45190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45190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45190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45190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45190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45190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45190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45190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45190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45190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45190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45190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45190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45190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45190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45190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45190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45190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45190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45190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45190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45190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45190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45190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45190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45190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45190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45190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45190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45190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45190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45190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45190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45190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45190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45190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45190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45190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45190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45190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45190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45190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45190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45190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45190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45190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45190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45190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45190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45190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45190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45190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45190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45190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45190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45190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45190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45190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45190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45190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45190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45190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45190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45190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45190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45190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45190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45190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45190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45190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45190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45190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45190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45190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45190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45190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2023-09-21T06:49:05Z</dcterms:created>
  <dcterms:modified xmlns:dcterms="http://purl.org/dc/terms/" xmlns:xsi="http://www.w3.org/2001/XMLSchema-instance" xsi:type="dcterms:W3CDTF">2023-09-21T06:49:05Z</dcterms:modified>
</cp:coreProperties>
</file>