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45179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3</v>
      </c>
      <c r="I2" t="n">
        <v>8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15</v>
      </c>
      <c r="R2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U2">
        <f>HYPERLINK("https://klasma.github.io/Logging_SALA/knärot/A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12276-2023</t>
        </is>
      </c>
      <c r="B3" s="1" t="n">
        <v>44995</v>
      </c>
      <c r="C3" s="1" t="n">
        <v>45179</v>
      </c>
      <c r="D3" t="inlineStr">
        <is>
          <t>VÄSTMANLANDS LÄN</t>
        </is>
      </c>
      <c r="E3" t="inlineStr">
        <is>
          <t>SALA</t>
        </is>
      </c>
      <c r="G3" t="n">
        <v>28.6</v>
      </c>
      <c r="H3" t="n">
        <v>4</v>
      </c>
      <c r="I3" t="n">
        <v>4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14</v>
      </c>
      <c r="R3" s="2" t="inlineStr">
        <is>
          <t>Knärot
Laxporing
Rynkskinn
Vågticka
Gransotdyna
Mindre hackspett
Motaggsvamp
Spillkråka
Talltita
Ullticka
Björksplintborre
Bronshjon
Thomsons trägnagare
Vedticka</t>
        </is>
      </c>
      <c r="S3">
        <f>HYPERLINK("https://klasma.github.io/Logging_SALA/artfynd/A 12276-2023.xlsx")</f>
        <v/>
      </c>
      <c r="T3">
        <f>HYPERLINK("https://klasma.github.io/Logging_SALA/kartor/A 12276-2023.png")</f>
        <v/>
      </c>
      <c r="U3">
        <f>HYPERLINK("https://klasma.github.io/Logging_SALA/knärot/A 12276-2023.png")</f>
        <v/>
      </c>
      <c r="V3">
        <f>HYPERLINK("https://klasma.github.io/Logging_SALA/klagomål/A 12276-2023.docx")</f>
        <v/>
      </c>
      <c r="W3">
        <f>HYPERLINK("https://klasma.github.io/Logging_SALA/klagomålsmail/A 12276-2023.docx")</f>
        <v/>
      </c>
      <c r="X3">
        <f>HYPERLINK("https://klasma.github.io/Logging_SALA/tillsyn/A 12276-2023.docx")</f>
        <v/>
      </c>
      <c r="Y3">
        <f>HYPERLINK("https://klasma.github.io/Logging_SALA/tillsynsmail/A 12276-2023.docx")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45179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38021-2021.xlsx")</f>
        <v/>
      </c>
      <c r="T4">
        <f>HYPERLINK("https://klasma.github.io/Logging_SALA/kartor/A 38021-2021.png")</f>
        <v/>
      </c>
      <c r="U4">
        <f>HYPERLINK("https://klasma.github.io/Logging_SALA/knärot/A 38021-2021.png")</f>
        <v/>
      </c>
      <c r="V4">
        <f>HYPERLINK("https://klasma.github.io/Logging_SALA/klagomål/A 38021-2021.docx")</f>
        <v/>
      </c>
      <c r="W4">
        <f>HYPERLINK("https://klasma.github.io/Logging_SALA/klagomålsmail/A 38021-2021.docx")</f>
        <v/>
      </c>
      <c r="X4">
        <f>HYPERLINK("https://klasma.github.io/Logging_SALA/tillsyn/A 38021-2021.docx")</f>
        <v/>
      </c>
      <c r="Y4">
        <f>HYPERLINK("https://klasma.github.io/Logging_SALA/tillsynsmail/A 38021-2021.docx")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45179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54934-2020.xlsx")</f>
        <v/>
      </c>
      <c r="T5">
        <f>HYPERLINK("https://klasma.github.io/Logging_SALA/kartor/A 54934-2020.png")</f>
        <v/>
      </c>
      <c r="U5">
        <f>HYPERLINK("https://klasma.github.io/Logging_SALA/knärot/A 54934-2020.png")</f>
        <v/>
      </c>
      <c r="V5">
        <f>HYPERLINK("https://klasma.github.io/Logging_SALA/klagomål/A 54934-2020.docx")</f>
        <v/>
      </c>
      <c r="W5">
        <f>HYPERLINK("https://klasma.github.io/Logging_SALA/klagomålsmail/A 54934-2020.docx")</f>
        <v/>
      </c>
      <c r="X5">
        <f>HYPERLINK("https://klasma.github.io/Logging_SALA/tillsyn/A 54934-2020.docx")</f>
        <v/>
      </c>
      <c r="Y5">
        <f>HYPERLINK("https://klasma.github.io/Logging_SALA/tillsynsmail/A 54934-2020.docx")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45179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1182-2022.xlsx")</f>
        <v/>
      </c>
      <c r="T6">
        <f>HYPERLINK("https://klasma.github.io/Logging_SALA/kartor/A 1182-2022.png")</f>
        <v/>
      </c>
      <c r="U6">
        <f>HYPERLINK("https://klasma.github.io/Logging_SALA/knärot/A 1182-2022.png")</f>
        <v/>
      </c>
      <c r="V6">
        <f>HYPERLINK("https://klasma.github.io/Logging_SALA/klagomål/A 1182-2022.docx")</f>
        <v/>
      </c>
      <c r="W6">
        <f>HYPERLINK("https://klasma.github.io/Logging_SALA/klagomålsmail/A 1182-2022.docx")</f>
        <v/>
      </c>
      <c r="X6">
        <f>HYPERLINK("https://klasma.github.io/Logging_SALA/tillsyn/A 1182-2022.docx")</f>
        <v/>
      </c>
      <c r="Y6">
        <f>HYPERLINK("https://klasma.github.io/Logging_SALA/tillsynsmail/A 1182-2022.docx")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45179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26774-2021.xlsx")</f>
        <v/>
      </c>
      <c r="T7">
        <f>HYPERLINK("https://klasma.github.io/Logging_SALA/kartor/A 26774-2021.png")</f>
        <v/>
      </c>
      <c r="V7">
        <f>HYPERLINK("https://klasma.github.io/Logging_SALA/klagomål/A 26774-2021.docx")</f>
        <v/>
      </c>
      <c r="W7">
        <f>HYPERLINK("https://klasma.github.io/Logging_SALA/klagomålsmail/A 26774-2021.docx")</f>
        <v/>
      </c>
      <c r="X7">
        <f>HYPERLINK("https://klasma.github.io/Logging_SALA/tillsyn/A 26774-2021.docx")</f>
        <v/>
      </c>
      <c r="Y7">
        <f>HYPERLINK("https://klasma.github.io/Logging_SALA/tillsynsmail/A 26774-2021.docx")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45179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27488-2023.xlsx")</f>
        <v/>
      </c>
      <c r="T8">
        <f>HYPERLINK("https://klasma.github.io/Logging_SALA/kartor/A 27488-2023.png")</f>
        <v/>
      </c>
      <c r="V8">
        <f>HYPERLINK("https://klasma.github.io/Logging_SALA/klagomål/A 27488-2023.docx")</f>
        <v/>
      </c>
      <c r="W8">
        <f>HYPERLINK("https://klasma.github.io/Logging_SALA/klagomålsmail/A 27488-2023.docx")</f>
        <v/>
      </c>
      <c r="X8">
        <f>HYPERLINK("https://klasma.github.io/Logging_SALA/tillsyn/A 27488-2023.docx")</f>
        <v/>
      </c>
      <c r="Y8">
        <f>HYPERLINK("https://klasma.github.io/Logging_SALA/tillsynsmail/A 27488-2023.docx")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45179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66088-2019.xlsx")</f>
        <v/>
      </c>
      <c r="T9">
        <f>HYPERLINK("https://klasma.github.io/Logging_SALA/kartor/A 66088-2019.png")</f>
        <v/>
      </c>
      <c r="V9">
        <f>HYPERLINK("https://klasma.github.io/Logging_SALA/klagomål/A 66088-2019.docx")</f>
        <v/>
      </c>
      <c r="W9">
        <f>HYPERLINK("https://klasma.github.io/Logging_SALA/klagomålsmail/A 66088-2019.docx")</f>
        <v/>
      </c>
      <c r="X9">
        <f>HYPERLINK("https://klasma.github.io/Logging_SALA/tillsyn/A 66088-2019.docx")</f>
        <v/>
      </c>
      <c r="Y9">
        <f>HYPERLINK("https://klasma.github.io/Logging_SALA/tillsynsmail/A 66088-2019.docx")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45179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62768-2021.xlsx")</f>
        <v/>
      </c>
      <c r="T10">
        <f>HYPERLINK("https://klasma.github.io/Logging_SALA/kartor/A 62768-2021.png")</f>
        <v/>
      </c>
      <c r="U10">
        <f>HYPERLINK("https://klasma.github.io/Logging_SALA/knärot/A 62768-2021.png")</f>
        <v/>
      </c>
      <c r="V10">
        <f>HYPERLINK("https://klasma.github.io/Logging_SALA/klagomål/A 62768-2021.docx")</f>
        <v/>
      </c>
      <c r="W10">
        <f>HYPERLINK("https://klasma.github.io/Logging_SALA/klagomålsmail/A 62768-2021.docx")</f>
        <v/>
      </c>
      <c r="X10">
        <f>HYPERLINK("https://klasma.github.io/Logging_SALA/tillsyn/A 62768-2021.docx")</f>
        <v/>
      </c>
      <c r="Y10">
        <f>HYPERLINK("https://klasma.github.io/Logging_SALA/tillsynsmail/A 62768-2021.docx")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45179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58714-2018.xlsx")</f>
        <v/>
      </c>
      <c r="T11">
        <f>HYPERLINK("https://klasma.github.io/Logging_SALA/kartor/A 58714-2018.png")</f>
        <v/>
      </c>
      <c r="V11">
        <f>HYPERLINK("https://klasma.github.io/Logging_SALA/klagomål/A 58714-2018.docx")</f>
        <v/>
      </c>
      <c r="W11">
        <f>HYPERLINK("https://klasma.github.io/Logging_SALA/klagomålsmail/A 58714-2018.docx")</f>
        <v/>
      </c>
      <c r="X11">
        <f>HYPERLINK("https://klasma.github.io/Logging_SALA/tillsyn/A 58714-2018.docx")</f>
        <v/>
      </c>
      <c r="Y11">
        <f>HYPERLINK("https://klasma.github.io/Logging_SALA/tillsynsmail/A 58714-2018.docx")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45179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35213-2019.xlsx")</f>
        <v/>
      </c>
      <c r="T12">
        <f>HYPERLINK("https://klasma.github.io/Logging_SALA/kartor/A 35213-2019.png")</f>
        <v/>
      </c>
      <c r="U12">
        <f>HYPERLINK("https://klasma.github.io/Logging_SALA/knärot/A 35213-2019.png")</f>
        <v/>
      </c>
      <c r="V12">
        <f>HYPERLINK("https://klasma.github.io/Logging_SALA/klagomål/A 35213-2019.docx")</f>
        <v/>
      </c>
      <c r="W12">
        <f>HYPERLINK("https://klasma.github.io/Logging_SALA/klagomålsmail/A 35213-2019.docx")</f>
        <v/>
      </c>
      <c r="X12">
        <f>HYPERLINK("https://klasma.github.io/Logging_SALA/tillsyn/A 35213-2019.docx")</f>
        <v/>
      </c>
      <c r="Y12">
        <f>HYPERLINK("https://klasma.github.io/Logging_SALA/tillsynsmail/A 35213-2019.docx")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45179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59152-2019.xlsx")</f>
        <v/>
      </c>
      <c r="T13">
        <f>HYPERLINK("https://klasma.github.io/Logging_SALA/kartor/A 59152-2019.png")</f>
        <v/>
      </c>
      <c r="V13">
        <f>HYPERLINK("https://klasma.github.io/Logging_SALA/klagomål/A 59152-2019.docx")</f>
        <v/>
      </c>
      <c r="W13">
        <f>HYPERLINK("https://klasma.github.io/Logging_SALA/klagomålsmail/A 59152-2019.docx")</f>
        <v/>
      </c>
      <c r="X13">
        <f>HYPERLINK("https://klasma.github.io/Logging_SALA/tillsyn/A 59152-2019.docx")</f>
        <v/>
      </c>
      <c r="Y13">
        <f>HYPERLINK("https://klasma.github.io/Logging_SALA/tillsynsmail/A 59152-2019.docx")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45179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54555-2021.xlsx")</f>
        <v/>
      </c>
      <c r="T14">
        <f>HYPERLINK("https://klasma.github.io/Logging_SALA/kartor/A 54555-2021.png")</f>
        <v/>
      </c>
      <c r="V14">
        <f>HYPERLINK("https://klasma.github.io/Logging_SALA/klagomål/A 54555-2021.docx")</f>
        <v/>
      </c>
      <c r="W14">
        <f>HYPERLINK("https://klasma.github.io/Logging_SALA/klagomålsmail/A 54555-2021.docx")</f>
        <v/>
      </c>
      <c r="X14">
        <f>HYPERLINK("https://klasma.github.io/Logging_SALA/tillsyn/A 54555-2021.docx")</f>
        <v/>
      </c>
      <c r="Y14">
        <f>HYPERLINK("https://klasma.github.io/Logging_SALA/tillsynsmail/A 54555-2021.docx")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45179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73598-2021.xlsx")</f>
        <v/>
      </c>
      <c r="T15">
        <f>HYPERLINK("https://klasma.github.io/Logging_SALA/kartor/A 73598-2021.png")</f>
        <v/>
      </c>
      <c r="V15">
        <f>HYPERLINK("https://klasma.github.io/Logging_SALA/klagomål/A 73598-2021.docx")</f>
        <v/>
      </c>
      <c r="W15">
        <f>HYPERLINK("https://klasma.github.io/Logging_SALA/klagomålsmail/A 73598-2021.docx")</f>
        <v/>
      </c>
      <c r="X15">
        <f>HYPERLINK("https://klasma.github.io/Logging_SALA/tillsyn/A 73598-2021.docx")</f>
        <v/>
      </c>
      <c r="Y15">
        <f>HYPERLINK("https://klasma.github.io/Logging_SALA/tillsynsmail/A 73598-2021.docx")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45179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52909-2022.xlsx")</f>
        <v/>
      </c>
      <c r="T16">
        <f>HYPERLINK("https://klasma.github.io/Logging_SALA/kartor/A 52909-2022.png")</f>
        <v/>
      </c>
      <c r="V16">
        <f>HYPERLINK("https://klasma.github.io/Logging_SALA/klagomål/A 52909-2022.docx")</f>
        <v/>
      </c>
      <c r="W16">
        <f>HYPERLINK("https://klasma.github.io/Logging_SALA/klagomålsmail/A 52909-2022.docx")</f>
        <v/>
      </c>
      <c r="X16">
        <f>HYPERLINK("https://klasma.github.io/Logging_SALA/tillsyn/A 52909-2022.docx")</f>
        <v/>
      </c>
      <c r="Y16">
        <f>HYPERLINK("https://klasma.github.io/Logging_SALA/tillsynsmail/A 52909-2022.docx")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45179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13029-2023.xlsx")</f>
        <v/>
      </c>
      <c r="T17">
        <f>HYPERLINK("https://klasma.github.io/Logging_SALA/kartor/A 13029-2023.png")</f>
        <v/>
      </c>
      <c r="V17">
        <f>HYPERLINK("https://klasma.github.io/Logging_SALA/klagomål/A 13029-2023.docx")</f>
        <v/>
      </c>
      <c r="W17">
        <f>HYPERLINK("https://klasma.github.io/Logging_SALA/klagomålsmail/A 13029-2023.docx")</f>
        <v/>
      </c>
      <c r="X17">
        <f>HYPERLINK("https://klasma.github.io/Logging_SALA/tillsyn/A 13029-2023.docx")</f>
        <v/>
      </c>
      <c r="Y17">
        <f>HYPERLINK("https://klasma.github.io/Logging_SALA/tillsynsmail/A 13029-2023.docx")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45179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27499-2023.xlsx")</f>
        <v/>
      </c>
      <c r="T18">
        <f>HYPERLINK("https://klasma.github.io/Logging_SALA/kartor/A 27499-2023.png")</f>
        <v/>
      </c>
      <c r="V18">
        <f>HYPERLINK("https://klasma.github.io/Logging_SALA/klagomål/A 27499-2023.docx")</f>
        <v/>
      </c>
      <c r="W18">
        <f>HYPERLINK("https://klasma.github.io/Logging_SALA/klagomålsmail/A 27499-2023.docx")</f>
        <v/>
      </c>
      <c r="X18">
        <f>HYPERLINK("https://klasma.github.io/Logging_SALA/tillsyn/A 27499-2023.docx")</f>
        <v/>
      </c>
      <c r="Y18">
        <f>HYPERLINK("https://klasma.github.io/Logging_SALA/tillsynsmail/A 27499-2023.docx")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45179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43457-2018.xlsx")</f>
        <v/>
      </c>
      <c r="T19">
        <f>HYPERLINK("https://klasma.github.io/Logging_SALA/kartor/A 43457-2018.png")</f>
        <v/>
      </c>
      <c r="V19">
        <f>HYPERLINK("https://klasma.github.io/Logging_SALA/klagomål/A 43457-2018.docx")</f>
        <v/>
      </c>
      <c r="W19">
        <f>HYPERLINK("https://klasma.github.io/Logging_SALA/klagomålsmail/A 43457-2018.docx")</f>
        <v/>
      </c>
      <c r="X19">
        <f>HYPERLINK("https://klasma.github.io/Logging_SALA/tillsyn/A 43457-2018.docx")</f>
        <v/>
      </c>
      <c r="Y19">
        <f>HYPERLINK("https://klasma.github.io/Logging_SALA/tillsynsmail/A 43457-2018.docx")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45179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8494-2019.xlsx")</f>
        <v/>
      </c>
      <c r="T20">
        <f>HYPERLINK("https://klasma.github.io/Logging_SALA/kartor/A 8494-2019.png")</f>
        <v/>
      </c>
      <c r="V20">
        <f>HYPERLINK("https://klasma.github.io/Logging_SALA/klagomål/A 8494-2019.docx")</f>
        <v/>
      </c>
      <c r="W20">
        <f>HYPERLINK("https://klasma.github.io/Logging_SALA/klagomålsmail/A 8494-2019.docx")</f>
        <v/>
      </c>
      <c r="X20">
        <f>HYPERLINK("https://klasma.github.io/Logging_SALA/tillsyn/A 8494-2019.docx")</f>
        <v/>
      </c>
      <c r="Y20">
        <f>HYPERLINK("https://klasma.github.io/Logging_SALA/tillsynsmail/A 8494-2019.docx")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45179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13519-2019.xlsx")</f>
        <v/>
      </c>
      <c r="T21">
        <f>HYPERLINK("https://klasma.github.io/Logging_SALA/kartor/A 13519-2019.png")</f>
        <v/>
      </c>
      <c r="U21">
        <f>HYPERLINK("https://klasma.github.io/Logging_SALA/knärot/A 13519-2019.png")</f>
        <v/>
      </c>
      <c r="V21">
        <f>HYPERLINK("https://klasma.github.io/Logging_SALA/klagomål/A 13519-2019.docx")</f>
        <v/>
      </c>
      <c r="W21">
        <f>HYPERLINK("https://klasma.github.io/Logging_SALA/klagomålsmail/A 13519-2019.docx")</f>
        <v/>
      </c>
      <c r="X21">
        <f>HYPERLINK("https://klasma.github.io/Logging_SALA/tillsyn/A 13519-2019.docx")</f>
        <v/>
      </c>
      <c r="Y21">
        <f>HYPERLINK("https://klasma.github.io/Logging_SALA/tillsynsmail/A 13519-2019.docx")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45179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8432-2020.xlsx")</f>
        <v/>
      </c>
      <c r="T22">
        <f>HYPERLINK("https://klasma.github.io/Logging_SALA/kartor/A 8432-2020.png")</f>
        <v/>
      </c>
      <c r="V22">
        <f>HYPERLINK("https://klasma.github.io/Logging_SALA/klagomål/A 8432-2020.docx")</f>
        <v/>
      </c>
      <c r="W22">
        <f>HYPERLINK("https://klasma.github.io/Logging_SALA/klagomålsmail/A 8432-2020.docx")</f>
        <v/>
      </c>
      <c r="X22">
        <f>HYPERLINK("https://klasma.github.io/Logging_SALA/tillsyn/A 8432-2020.docx")</f>
        <v/>
      </c>
      <c r="Y22">
        <f>HYPERLINK("https://klasma.github.io/Logging_SALA/tillsynsmail/A 8432-2020.docx")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45179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32975-2020.xlsx")</f>
        <v/>
      </c>
      <c r="T23">
        <f>HYPERLINK("https://klasma.github.io/Logging_SALA/kartor/A 32975-2020.png")</f>
        <v/>
      </c>
      <c r="U23">
        <f>HYPERLINK("https://klasma.github.io/Logging_SALA/knärot/A 32975-2020.png")</f>
        <v/>
      </c>
      <c r="V23">
        <f>HYPERLINK("https://klasma.github.io/Logging_SALA/klagomål/A 32975-2020.docx")</f>
        <v/>
      </c>
      <c r="W23">
        <f>HYPERLINK("https://klasma.github.io/Logging_SALA/klagomålsmail/A 32975-2020.docx")</f>
        <v/>
      </c>
      <c r="X23">
        <f>HYPERLINK("https://klasma.github.io/Logging_SALA/tillsyn/A 32975-2020.docx")</f>
        <v/>
      </c>
      <c r="Y23">
        <f>HYPERLINK("https://klasma.github.io/Logging_SALA/tillsynsmail/A 32975-2020.docx")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45179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39807-2020.xlsx")</f>
        <v/>
      </c>
      <c r="T24">
        <f>HYPERLINK("https://klasma.github.io/Logging_SALA/kartor/A 39807-2020.png")</f>
        <v/>
      </c>
      <c r="V24">
        <f>HYPERLINK("https://klasma.github.io/Logging_SALA/klagomål/A 39807-2020.docx")</f>
        <v/>
      </c>
      <c r="W24">
        <f>HYPERLINK("https://klasma.github.io/Logging_SALA/klagomålsmail/A 39807-2020.docx")</f>
        <v/>
      </c>
      <c r="X24">
        <f>HYPERLINK("https://klasma.github.io/Logging_SALA/tillsyn/A 39807-2020.docx")</f>
        <v/>
      </c>
      <c r="Y24">
        <f>HYPERLINK("https://klasma.github.io/Logging_SALA/tillsynsmail/A 39807-2020.docx")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45179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39800-2020.xlsx")</f>
        <v/>
      </c>
      <c r="T25">
        <f>HYPERLINK("https://klasma.github.io/Logging_SALA/kartor/A 39800-2020.png")</f>
        <v/>
      </c>
      <c r="V25">
        <f>HYPERLINK("https://klasma.github.io/Logging_SALA/klagomål/A 39800-2020.docx")</f>
        <v/>
      </c>
      <c r="W25">
        <f>HYPERLINK("https://klasma.github.io/Logging_SALA/klagomålsmail/A 39800-2020.docx")</f>
        <v/>
      </c>
      <c r="X25">
        <f>HYPERLINK("https://klasma.github.io/Logging_SALA/tillsyn/A 39800-2020.docx")</f>
        <v/>
      </c>
      <c r="Y25">
        <f>HYPERLINK("https://klasma.github.io/Logging_SALA/tillsynsmail/A 39800-2020.docx")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45179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42352-2020.xlsx")</f>
        <v/>
      </c>
      <c r="T26">
        <f>HYPERLINK("https://klasma.github.io/Logging_SALA/kartor/A 42352-2020.png")</f>
        <v/>
      </c>
      <c r="V26">
        <f>HYPERLINK("https://klasma.github.io/Logging_SALA/klagomål/A 42352-2020.docx")</f>
        <v/>
      </c>
      <c r="W26">
        <f>HYPERLINK("https://klasma.github.io/Logging_SALA/klagomålsmail/A 42352-2020.docx")</f>
        <v/>
      </c>
      <c r="X26">
        <f>HYPERLINK("https://klasma.github.io/Logging_SALA/tillsyn/A 42352-2020.docx")</f>
        <v/>
      </c>
      <c r="Y26">
        <f>HYPERLINK("https://klasma.github.io/Logging_SALA/tillsynsmail/A 42352-2020.docx")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45179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56014-2020.xlsx")</f>
        <v/>
      </c>
      <c r="T27">
        <f>HYPERLINK("https://klasma.github.io/Logging_SALA/kartor/A 56014-2020.png")</f>
        <v/>
      </c>
      <c r="V27">
        <f>HYPERLINK("https://klasma.github.io/Logging_SALA/klagomål/A 56014-2020.docx")</f>
        <v/>
      </c>
      <c r="W27">
        <f>HYPERLINK("https://klasma.github.io/Logging_SALA/klagomålsmail/A 56014-2020.docx")</f>
        <v/>
      </c>
      <c r="X27">
        <f>HYPERLINK("https://klasma.github.io/Logging_SALA/tillsyn/A 56014-2020.docx")</f>
        <v/>
      </c>
      <c r="Y27">
        <f>HYPERLINK("https://klasma.github.io/Logging_SALA/tillsynsmail/A 56014-2020.docx")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45179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13973-2021.xlsx")</f>
        <v/>
      </c>
      <c r="T28">
        <f>HYPERLINK("https://klasma.github.io/Logging_SALA/kartor/A 13973-2021.png")</f>
        <v/>
      </c>
      <c r="V28">
        <f>HYPERLINK("https://klasma.github.io/Logging_SALA/klagomål/A 13973-2021.docx")</f>
        <v/>
      </c>
      <c r="W28">
        <f>HYPERLINK("https://klasma.github.io/Logging_SALA/klagomålsmail/A 13973-2021.docx")</f>
        <v/>
      </c>
      <c r="X28">
        <f>HYPERLINK("https://klasma.github.io/Logging_SALA/tillsyn/A 13973-2021.docx")</f>
        <v/>
      </c>
      <c r="Y28">
        <f>HYPERLINK("https://klasma.github.io/Logging_SALA/tillsynsmail/A 13973-2021.docx")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45179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7919-2022.xlsx")</f>
        <v/>
      </c>
      <c r="T29">
        <f>HYPERLINK("https://klasma.github.io/Logging_SALA/kartor/A 7919-2022.png")</f>
        <v/>
      </c>
      <c r="V29">
        <f>HYPERLINK("https://klasma.github.io/Logging_SALA/klagomål/A 7919-2022.docx")</f>
        <v/>
      </c>
      <c r="W29">
        <f>HYPERLINK("https://klasma.github.io/Logging_SALA/klagomålsmail/A 7919-2022.docx")</f>
        <v/>
      </c>
      <c r="X29">
        <f>HYPERLINK("https://klasma.github.io/Logging_SALA/tillsyn/A 7919-2022.docx")</f>
        <v/>
      </c>
      <c r="Y29">
        <f>HYPERLINK("https://klasma.github.io/Logging_SALA/tillsynsmail/A 7919-2022.docx")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45179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29985-2022.xlsx")</f>
        <v/>
      </c>
      <c r="T30">
        <f>HYPERLINK("https://klasma.github.io/Logging_SALA/kartor/A 29985-2022.png")</f>
        <v/>
      </c>
      <c r="V30">
        <f>HYPERLINK("https://klasma.github.io/Logging_SALA/klagomål/A 29985-2022.docx")</f>
        <v/>
      </c>
      <c r="W30">
        <f>HYPERLINK("https://klasma.github.io/Logging_SALA/klagomålsmail/A 29985-2022.docx")</f>
        <v/>
      </c>
      <c r="X30">
        <f>HYPERLINK("https://klasma.github.io/Logging_SALA/tillsyn/A 29985-2022.docx")</f>
        <v/>
      </c>
      <c r="Y30">
        <f>HYPERLINK("https://klasma.github.io/Logging_SALA/tillsynsmail/A 29985-2022.docx")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45179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7731-2023.xlsx")</f>
        <v/>
      </c>
      <c r="T31">
        <f>HYPERLINK("https://klasma.github.io/Logging_SALA/kartor/A 7731-2023.png")</f>
        <v/>
      </c>
      <c r="V31">
        <f>HYPERLINK("https://klasma.github.io/Logging_SALA/klagomål/A 7731-2023.docx")</f>
        <v/>
      </c>
      <c r="W31">
        <f>HYPERLINK("https://klasma.github.io/Logging_SALA/klagomålsmail/A 7731-2023.docx")</f>
        <v/>
      </c>
      <c r="X31">
        <f>HYPERLINK("https://klasma.github.io/Logging_SALA/tillsyn/A 7731-2023.docx")</f>
        <v/>
      </c>
      <c r="Y31">
        <f>HYPERLINK("https://klasma.github.io/Logging_SALA/tillsynsmail/A 7731-2023.docx")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45179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23221-2023.xlsx")</f>
        <v/>
      </c>
      <c r="T32">
        <f>HYPERLINK("https://klasma.github.io/Logging_SALA/kartor/A 23221-2023.png")</f>
        <v/>
      </c>
      <c r="V32">
        <f>HYPERLINK("https://klasma.github.io/Logging_SALA/klagomål/A 23221-2023.docx")</f>
        <v/>
      </c>
      <c r="W32">
        <f>HYPERLINK("https://klasma.github.io/Logging_SALA/klagomålsmail/A 23221-2023.docx")</f>
        <v/>
      </c>
      <c r="X32">
        <f>HYPERLINK("https://klasma.github.io/Logging_SALA/tillsyn/A 23221-2023.docx")</f>
        <v/>
      </c>
      <c r="Y32">
        <f>HYPERLINK("https://klasma.github.io/Logging_SALA/tillsynsmail/A 23221-2023.docx")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45179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31535-2023.xlsx")</f>
        <v/>
      </c>
      <c r="T33">
        <f>HYPERLINK("https://klasma.github.io/Logging_SALA/kartor/A 31535-2023.png")</f>
        <v/>
      </c>
      <c r="V33">
        <f>HYPERLINK("https://klasma.github.io/Logging_SALA/klagomål/A 31535-2023.docx")</f>
        <v/>
      </c>
      <c r="W33">
        <f>HYPERLINK("https://klasma.github.io/Logging_SALA/klagomålsmail/A 31535-2023.docx")</f>
        <v/>
      </c>
      <c r="X33">
        <f>HYPERLINK("https://klasma.github.io/Logging_SALA/tillsyn/A 31535-2023.docx")</f>
        <v/>
      </c>
      <c r="Y33">
        <f>HYPERLINK("https://klasma.github.io/Logging_SALA/tillsynsmail/A 31535-2023.docx")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45179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45179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45179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45179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45179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45179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45179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45179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45179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45179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45179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45179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45179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45179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45179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45179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45179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45179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45179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45179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45179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45179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45179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45179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45179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45179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45179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45179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45179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45179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45179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45179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45179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45179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45179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45179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45179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45179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45179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45179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45179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45179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45179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45179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45179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45179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45179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45179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45179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45179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45179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45179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45179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45179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45179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45179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45179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45179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45179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45179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45179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45179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45179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45179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45179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45179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45179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45179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45179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45179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45179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45179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45179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45179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45179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45179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45179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45179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45179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45179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45179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45179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45179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45179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45179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45179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45179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45179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45179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45179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45179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45179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45179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45179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45179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45179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45179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45179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45179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45179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45179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45179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45179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45179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45179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45179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45179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45179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45179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45179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45179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45179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45179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45179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45179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45179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45179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45179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45179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45179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45179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45179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45179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45179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45179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45179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45179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45179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45179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45179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45179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45179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45179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45179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45179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45179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45179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45179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45179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45179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45179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45179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45179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45179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45179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45179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45179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45179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45179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45179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45179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45179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45179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45179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45179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45179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45179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45179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45179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45179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45179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45179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45179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45179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45179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45179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45179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45179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45179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45179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45179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45179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45179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45179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45179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45179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45179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45179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45179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45179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45179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45179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45179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45179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45179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45179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45179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45179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45179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45179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45179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45179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45179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45179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45179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45179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45179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45179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45179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45179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45179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45179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45179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45179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45179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45179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45179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45179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45179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45179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45179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45179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45179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45179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45179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45179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45179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45179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45179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45179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45179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45179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1599-2021.png")</f>
        <v/>
      </c>
      <c r="V255">
        <f>HYPERLINK("https://klasma.github.io/Logging_SALA/klagomål/A 1599-2021.docx")</f>
        <v/>
      </c>
      <c r="W255">
        <f>HYPERLINK("https://klasma.github.io/Logging_SALA/klagomålsmail/A 1599-2021.docx")</f>
        <v/>
      </c>
      <c r="X255">
        <f>HYPERLINK("https://klasma.github.io/Logging_SALA/tillsyn/A 1599-2021.docx")</f>
        <v/>
      </c>
      <c r="Y255">
        <f>HYPERLINK("https://klasma.github.io/Logging_SALA/tillsynsmail/A 1599-2021.docx")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45179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45179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45179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45179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45179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45179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45179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45179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45179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45179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45179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45179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45179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45179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45179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45179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45179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45179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45179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45179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45179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45179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45179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45179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45179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45179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45179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45179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45179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45179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45179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45179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45179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45179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45179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45179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45179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45179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45179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45179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45179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45179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45179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45179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45179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45179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45179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45179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45179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45179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45179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45179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45179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45179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45179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45179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45179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45179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45179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45179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45179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45179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45179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45179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45179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45179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45179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45179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45179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45179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45179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45179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45179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45179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45179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45179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45179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45179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45179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45179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45179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45179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45179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45179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45179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45179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45179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45179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45179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45179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45179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45179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45179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67037-2021.png")</f>
        <v/>
      </c>
      <c r="V348">
        <f>HYPERLINK("https://klasma.github.io/Logging_SALA/klagomål/A 67037-2021.docx")</f>
        <v/>
      </c>
      <c r="W348">
        <f>HYPERLINK("https://klasma.github.io/Logging_SALA/klagomålsmail/A 67037-2021.docx")</f>
        <v/>
      </c>
      <c r="X348">
        <f>HYPERLINK("https://klasma.github.io/Logging_SALA/tillsyn/A 67037-2021.docx")</f>
        <v/>
      </c>
      <c r="Y348">
        <f>HYPERLINK("https://klasma.github.io/Logging_SALA/tillsynsmail/A 67037-2021.docx")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45179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45179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45179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45179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45179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45179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45179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45179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45179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45179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45179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45179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45179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45179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45179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45179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45179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45179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45179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45179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45179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45179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45179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45179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45179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45179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45179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45179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45179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45179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45179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45179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45179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45179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45179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45179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45179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45179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45179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45179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45179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45179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45179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45179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45179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45179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45179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45179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45179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45179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45179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45179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45179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45179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45179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45179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45179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45179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45179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45179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45179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45179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45179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45179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45179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45179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45179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45179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45179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45179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45179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45179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45179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45179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45179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45179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45179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45179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45179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45179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45179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45179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45179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45179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45179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45179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45179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45179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45179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45179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45179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45179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45179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45179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45179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45179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45179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45179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45179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45179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45179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45179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45179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45179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45179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45179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45179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45179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45179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45179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45179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45179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45179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45179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45179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45179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45179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45179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45179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45179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45179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45179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45179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45179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45179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45179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45179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45179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45179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45179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45179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45179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45179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45179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45179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45179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45179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45179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45179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45179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45179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45179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45179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45179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45179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45179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45179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45179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45179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45179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45179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45179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45179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45179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45179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45179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45179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45179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45179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45179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45179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45179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45179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45179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45179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45179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45179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45179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45179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45179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45179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45179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45179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45179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45179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45179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45179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45179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45179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45179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45179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45179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45179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45179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45179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45179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45179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45179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45179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45179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45179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45179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45179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45179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45179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45179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45179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45179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45179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45179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45179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45179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45179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45179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45179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45179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45179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45179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45179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45179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45179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45179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45179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45179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45179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45179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45179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45179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45179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45179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45179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45179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45179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45179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45179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45179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45179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45179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45179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45179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45179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45179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45179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45179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45179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45179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45179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45179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45179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45179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45179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45179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45179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45179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45179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2023-09-10T04:32:59Z</dcterms:created>
  <dcterms:modified xmlns:dcterms="http://purl.org/dc/terms/" xmlns:xsi="http://www.w3.org/2001/XMLSchema-instance" xsi:type="dcterms:W3CDTF">2023-09-10T04:32:59Z</dcterms:modified>
</cp:coreProperties>
</file>