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45186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43832-2018.xlsx", "A 43832-2018")</f>
        <v/>
      </c>
      <c r="T2">
        <f>HYPERLINK("https://klasma.github.io/Logging_SJOBO/kartor/A 43832-2018.png", "A 43832-2018")</f>
        <v/>
      </c>
      <c r="V2">
        <f>HYPERLINK("https://klasma.github.io/Logging_SJOBO/klagomål/A 43832-2018.docx", "A 43832-2018")</f>
        <v/>
      </c>
      <c r="W2">
        <f>HYPERLINK("https://klasma.github.io/Logging_SJOBO/klagomålsmail/A 43832-2018.docx", "A 43832-2018")</f>
        <v/>
      </c>
      <c r="X2">
        <f>HYPERLINK("https://klasma.github.io/Logging_SJOBO/tillsyn/A 43832-2018.docx", "A 43832-2018")</f>
        <v/>
      </c>
      <c r="Y2">
        <f>HYPERLINK("https://klasma.github.io/Logging_SJOBO/tillsynsmail/A 43832-2018.docx", "A 43832-2018")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45186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18969-2023.xlsx", "A 18969-2023")</f>
        <v/>
      </c>
      <c r="T3">
        <f>HYPERLINK("https://klasma.github.io/Logging_SJOBO/kartor/A 18969-2023.png", "A 18969-2023")</f>
        <v/>
      </c>
      <c r="V3">
        <f>HYPERLINK("https://klasma.github.io/Logging_SJOBO/klagomål/A 18969-2023.docx", "A 18969-2023")</f>
        <v/>
      </c>
      <c r="W3">
        <f>HYPERLINK("https://klasma.github.io/Logging_SJOBO/klagomålsmail/A 18969-2023.docx", "A 18969-2023")</f>
        <v/>
      </c>
      <c r="X3">
        <f>HYPERLINK("https://klasma.github.io/Logging_SJOBO/tillsyn/A 18969-2023.docx", "A 18969-2023")</f>
        <v/>
      </c>
      <c r="Y3">
        <f>HYPERLINK("https://klasma.github.io/Logging_SJOBO/tillsynsmail/A 18969-2023.docx", "A 18969-2023")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45186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28059-2019.xlsx", "A 28059-2019")</f>
        <v/>
      </c>
      <c r="T4">
        <f>HYPERLINK("https://klasma.github.io/Logging_SJOBO/kartor/A 28059-2019.png", "A 28059-2019")</f>
        <v/>
      </c>
      <c r="V4">
        <f>HYPERLINK("https://klasma.github.io/Logging_SJOBO/klagomål/A 28059-2019.docx", "A 28059-2019")</f>
        <v/>
      </c>
      <c r="W4">
        <f>HYPERLINK("https://klasma.github.io/Logging_SJOBO/klagomålsmail/A 28059-2019.docx", "A 28059-2019")</f>
        <v/>
      </c>
      <c r="X4">
        <f>HYPERLINK("https://klasma.github.io/Logging_SJOBO/tillsyn/A 28059-2019.docx", "A 28059-2019")</f>
        <v/>
      </c>
      <c r="Y4">
        <f>HYPERLINK("https://klasma.github.io/Logging_SJOBO/tillsynsmail/A 28059-2019.docx", "A 28059-2019")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45186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60100-2020.xlsx", "A 60100-2020")</f>
        <v/>
      </c>
      <c r="T5">
        <f>HYPERLINK("https://klasma.github.io/Logging_SJOBO/kartor/A 60100-2020.png", "A 60100-2020")</f>
        <v/>
      </c>
      <c r="V5">
        <f>HYPERLINK("https://klasma.github.io/Logging_SJOBO/klagomål/A 60100-2020.docx", "A 60100-2020")</f>
        <v/>
      </c>
      <c r="W5">
        <f>HYPERLINK("https://klasma.github.io/Logging_SJOBO/klagomålsmail/A 60100-2020.docx", "A 60100-2020")</f>
        <v/>
      </c>
      <c r="X5">
        <f>HYPERLINK("https://klasma.github.io/Logging_SJOBO/tillsyn/A 60100-2020.docx", "A 60100-2020")</f>
        <v/>
      </c>
      <c r="Y5">
        <f>HYPERLINK("https://klasma.github.io/Logging_SJOBO/tillsynsmail/A 60100-2020.docx", "A 60100-2020")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45186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28929-2022.xlsx", "A 28929-2022")</f>
        <v/>
      </c>
      <c r="T6">
        <f>HYPERLINK("https://klasma.github.io/Logging_SJOBO/kartor/A 28929-2022.png", "A 28929-2022")</f>
        <v/>
      </c>
      <c r="V6">
        <f>HYPERLINK("https://klasma.github.io/Logging_SJOBO/klagomål/A 28929-2022.docx", "A 28929-2022")</f>
        <v/>
      </c>
      <c r="W6">
        <f>HYPERLINK("https://klasma.github.io/Logging_SJOBO/klagomålsmail/A 28929-2022.docx", "A 28929-2022")</f>
        <v/>
      </c>
      <c r="X6">
        <f>HYPERLINK("https://klasma.github.io/Logging_SJOBO/tillsyn/A 28929-2022.docx", "A 28929-2022")</f>
        <v/>
      </c>
      <c r="Y6">
        <f>HYPERLINK("https://klasma.github.io/Logging_SJOBO/tillsynsmail/A 28929-2022.docx", "A 28929-2022")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45186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26736-2023.xlsx", "A 26736-2023")</f>
        <v/>
      </c>
      <c r="T7">
        <f>HYPERLINK("https://klasma.github.io/Logging_SJOBO/kartor/A 26736-2023.png", "A 26736-2023")</f>
        <v/>
      </c>
      <c r="V7">
        <f>HYPERLINK("https://klasma.github.io/Logging_SJOBO/klagomål/A 26736-2023.docx", "A 26736-2023")</f>
        <v/>
      </c>
      <c r="W7">
        <f>HYPERLINK("https://klasma.github.io/Logging_SJOBO/klagomålsmail/A 26736-2023.docx", "A 26736-2023")</f>
        <v/>
      </c>
      <c r="X7">
        <f>HYPERLINK("https://klasma.github.io/Logging_SJOBO/tillsyn/A 26736-2023.docx", "A 26736-2023")</f>
        <v/>
      </c>
      <c r="Y7">
        <f>HYPERLINK("https://klasma.github.io/Logging_SJOBO/tillsynsmail/A 26736-2023.docx", "A 26736-2023")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45186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36135-2018.xlsx", "A 36135-2018")</f>
        <v/>
      </c>
      <c r="T8">
        <f>HYPERLINK("https://klasma.github.io/Logging_SJOBO/kartor/A 36135-2018.png", "A 36135-2018")</f>
        <v/>
      </c>
      <c r="V8">
        <f>HYPERLINK("https://klasma.github.io/Logging_SJOBO/klagomål/A 36135-2018.docx", "A 36135-2018")</f>
        <v/>
      </c>
      <c r="W8">
        <f>HYPERLINK("https://klasma.github.io/Logging_SJOBO/klagomålsmail/A 36135-2018.docx", "A 36135-2018")</f>
        <v/>
      </c>
      <c r="X8">
        <f>HYPERLINK("https://klasma.github.io/Logging_SJOBO/tillsyn/A 36135-2018.docx", "A 36135-2018")</f>
        <v/>
      </c>
      <c r="Y8">
        <f>HYPERLINK("https://klasma.github.io/Logging_SJOBO/tillsynsmail/A 36135-2018.docx", "A 36135-2018")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45186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2124-2019.xlsx", "A 2124-2019")</f>
        <v/>
      </c>
      <c r="T9">
        <f>HYPERLINK("https://klasma.github.io/Logging_SJOBO/kartor/A 2124-2019.png", "A 2124-2019")</f>
        <v/>
      </c>
      <c r="V9">
        <f>HYPERLINK("https://klasma.github.io/Logging_SJOBO/klagomål/A 2124-2019.docx", "A 2124-2019")</f>
        <v/>
      </c>
      <c r="W9">
        <f>HYPERLINK("https://klasma.github.io/Logging_SJOBO/klagomålsmail/A 2124-2019.docx", "A 2124-2019")</f>
        <v/>
      </c>
      <c r="X9">
        <f>HYPERLINK("https://klasma.github.io/Logging_SJOBO/tillsyn/A 2124-2019.docx", "A 2124-2019")</f>
        <v/>
      </c>
      <c r="Y9">
        <f>HYPERLINK("https://klasma.github.io/Logging_SJOBO/tillsynsmail/A 2124-2019.docx", "A 2124-2019")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45186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20427-2019.xlsx", "A 20427-2019")</f>
        <v/>
      </c>
      <c r="T10">
        <f>HYPERLINK("https://klasma.github.io/Logging_SJOBO/kartor/A 20427-2019.png", "A 20427-2019")</f>
        <v/>
      </c>
      <c r="V10">
        <f>HYPERLINK("https://klasma.github.io/Logging_SJOBO/klagomål/A 20427-2019.docx", "A 20427-2019")</f>
        <v/>
      </c>
      <c r="W10">
        <f>HYPERLINK("https://klasma.github.io/Logging_SJOBO/klagomålsmail/A 20427-2019.docx", "A 20427-2019")</f>
        <v/>
      </c>
      <c r="X10">
        <f>HYPERLINK("https://klasma.github.io/Logging_SJOBO/tillsyn/A 20427-2019.docx", "A 20427-2019")</f>
        <v/>
      </c>
      <c r="Y10">
        <f>HYPERLINK("https://klasma.github.io/Logging_SJOBO/tillsynsmail/A 20427-2019.docx", "A 20427-2019")</f>
        <v/>
      </c>
    </row>
    <row r="11" ht="15" customHeight="1">
      <c r="A11" t="inlineStr">
        <is>
          <t>A 51847-2019</t>
        </is>
      </c>
      <c r="B11" s="1" t="n">
        <v>43734</v>
      </c>
      <c r="C11" s="1" t="n">
        <v>45186</v>
      </c>
      <c r="D11" t="inlineStr">
        <is>
          <t>SKÅNE LÄN</t>
        </is>
      </c>
      <c r="E11" t="inlineStr">
        <is>
          <t>SJÖBO</t>
        </is>
      </c>
      <c r="G11" t="n">
        <v>1.6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Kamtuffmossa</t>
        </is>
      </c>
      <c r="S11">
        <f>HYPERLINK("https://klasma.github.io/Logging_SJOBO/artfynd/A 51847-2019.xlsx", "A 51847-2019")</f>
        <v/>
      </c>
      <c r="T11">
        <f>HYPERLINK("https://klasma.github.io/Logging_SJOBO/kartor/A 51847-2019.png", "A 51847-2019")</f>
        <v/>
      </c>
      <c r="V11">
        <f>HYPERLINK("https://klasma.github.io/Logging_SJOBO/klagomål/A 51847-2019.docx", "A 51847-2019")</f>
        <v/>
      </c>
      <c r="W11">
        <f>HYPERLINK("https://klasma.github.io/Logging_SJOBO/klagomålsmail/A 51847-2019.docx", "A 51847-2019")</f>
        <v/>
      </c>
      <c r="X11">
        <f>HYPERLINK("https://klasma.github.io/Logging_SJOBO/tillsyn/A 51847-2019.docx", "A 51847-2019")</f>
        <v/>
      </c>
      <c r="Y11">
        <f>HYPERLINK("https://klasma.github.io/Logging_SJOBO/tillsynsmail/A 51847-2019.docx", "A 51847-2019")</f>
        <v/>
      </c>
    </row>
    <row r="12" ht="15" customHeight="1">
      <c r="A12" t="inlineStr">
        <is>
          <t>A 59414-2019</t>
        </is>
      </c>
      <c r="B12" s="1" t="n">
        <v>43775</v>
      </c>
      <c r="C12" s="1" t="n">
        <v>45186</v>
      </c>
      <c r="D12" t="inlineStr">
        <is>
          <t>SKÅNE LÄN</t>
        </is>
      </c>
      <c r="E12" t="inlineStr">
        <is>
          <t>SJÖBO</t>
        </is>
      </c>
      <c r="G12" t="n">
        <v>5.3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Fläcklungört</t>
        </is>
      </c>
      <c r="S12">
        <f>HYPERLINK("https://klasma.github.io/Logging_SJOBO/artfynd/A 59414-2019.xlsx", "A 59414-2019")</f>
        <v/>
      </c>
      <c r="T12">
        <f>HYPERLINK("https://klasma.github.io/Logging_SJOBO/kartor/A 59414-2019.png", "A 59414-2019")</f>
        <v/>
      </c>
      <c r="V12">
        <f>HYPERLINK("https://klasma.github.io/Logging_SJOBO/klagomål/A 59414-2019.docx", "A 59414-2019")</f>
        <v/>
      </c>
      <c r="W12">
        <f>HYPERLINK("https://klasma.github.io/Logging_SJOBO/klagomålsmail/A 59414-2019.docx", "A 59414-2019")</f>
        <v/>
      </c>
      <c r="X12">
        <f>HYPERLINK("https://klasma.github.io/Logging_SJOBO/tillsyn/A 59414-2019.docx", "A 59414-2019")</f>
        <v/>
      </c>
      <c r="Y12">
        <f>HYPERLINK("https://klasma.github.io/Logging_SJOBO/tillsynsmail/A 59414-2019.docx", "A 59414-2019")</f>
        <v/>
      </c>
    </row>
    <row r="13" ht="15" customHeight="1">
      <c r="A13" t="inlineStr">
        <is>
          <t>A 23029-2020</t>
        </is>
      </c>
      <c r="B13" s="1" t="n">
        <v>43965</v>
      </c>
      <c r="C13" s="1" t="n">
        <v>45186</v>
      </c>
      <c r="D13" t="inlineStr">
        <is>
          <t>SKÅNE LÄN</t>
        </is>
      </c>
      <c r="E13" t="inlineStr">
        <is>
          <t>SJÖBO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Dvärgjohannesört</t>
        </is>
      </c>
      <c r="S13">
        <f>HYPERLINK("https://klasma.github.io/Logging_SJOBO/artfynd/A 23029-2020.xlsx", "A 23029-2020")</f>
        <v/>
      </c>
      <c r="T13">
        <f>HYPERLINK("https://klasma.github.io/Logging_SJOBO/kartor/A 23029-2020.png", "A 23029-2020")</f>
        <v/>
      </c>
      <c r="V13">
        <f>HYPERLINK("https://klasma.github.io/Logging_SJOBO/klagomål/A 23029-2020.docx", "A 23029-2020")</f>
        <v/>
      </c>
      <c r="W13">
        <f>HYPERLINK("https://klasma.github.io/Logging_SJOBO/klagomålsmail/A 23029-2020.docx", "A 23029-2020")</f>
        <v/>
      </c>
      <c r="X13">
        <f>HYPERLINK("https://klasma.github.io/Logging_SJOBO/tillsyn/A 23029-2020.docx", "A 23029-2020")</f>
        <v/>
      </c>
      <c r="Y13">
        <f>HYPERLINK("https://klasma.github.io/Logging_SJOBO/tillsynsmail/A 23029-2020.docx", "A 23029-2020")</f>
        <v/>
      </c>
    </row>
    <row r="14" ht="15" customHeight="1">
      <c r="A14" t="inlineStr">
        <is>
          <t>A 66175-2020</t>
        </is>
      </c>
      <c r="B14" s="1" t="n">
        <v>44174</v>
      </c>
      <c r="C14" s="1" t="n">
        <v>45186</v>
      </c>
      <c r="D14" t="inlineStr">
        <is>
          <t>SKÅNE LÄN</t>
        </is>
      </c>
      <c r="E14" t="inlineStr">
        <is>
          <t>SJÖBO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Strävlosta</t>
        </is>
      </c>
      <c r="S14">
        <f>HYPERLINK("https://klasma.github.io/Logging_SJOBO/artfynd/A 66175-2020.xlsx", "A 66175-2020")</f>
        <v/>
      </c>
      <c r="T14">
        <f>HYPERLINK("https://klasma.github.io/Logging_SJOBO/kartor/A 66175-2020.png", "A 66175-2020")</f>
        <v/>
      </c>
      <c r="V14">
        <f>HYPERLINK("https://klasma.github.io/Logging_SJOBO/klagomål/A 66175-2020.docx", "A 66175-2020")</f>
        <v/>
      </c>
      <c r="W14">
        <f>HYPERLINK("https://klasma.github.io/Logging_SJOBO/klagomålsmail/A 66175-2020.docx", "A 66175-2020")</f>
        <v/>
      </c>
      <c r="X14">
        <f>HYPERLINK("https://klasma.github.io/Logging_SJOBO/tillsyn/A 66175-2020.docx", "A 66175-2020")</f>
        <v/>
      </c>
      <c r="Y14">
        <f>HYPERLINK("https://klasma.github.io/Logging_SJOBO/tillsynsmail/A 66175-2020.docx", "A 66175-2020")</f>
        <v/>
      </c>
    </row>
    <row r="15" ht="15" customHeight="1">
      <c r="A15" t="inlineStr">
        <is>
          <t>A 56294-2022</t>
        </is>
      </c>
      <c r="B15" s="1" t="n">
        <v>44887</v>
      </c>
      <c r="C15" s="1" t="n">
        <v>45186</v>
      </c>
      <c r="D15" t="inlineStr">
        <is>
          <t>SKÅNE LÄN</t>
        </is>
      </c>
      <c r="E15" t="inlineStr">
        <is>
          <t>SJÖBO</t>
        </is>
      </c>
      <c r="G15" t="n">
        <v>4.6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56294-2022.xlsx", "A 56294-2022")</f>
        <v/>
      </c>
      <c r="T15">
        <f>HYPERLINK("https://klasma.github.io/Logging_SJOBO/kartor/A 56294-2022.png", "A 56294-2022")</f>
        <v/>
      </c>
      <c r="V15">
        <f>HYPERLINK("https://klasma.github.io/Logging_SJOBO/klagomål/A 56294-2022.docx", "A 56294-2022")</f>
        <v/>
      </c>
      <c r="W15">
        <f>HYPERLINK("https://klasma.github.io/Logging_SJOBO/klagomålsmail/A 56294-2022.docx", "A 56294-2022")</f>
        <v/>
      </c>
      <c r="X15">
        <f>HYPERLINK("https://klasma.github.io/Logging_SJOBO/tillsyn/A 56294-2022.docx", "A 56294-2022")</f>
        <v/>
      </c>
      <c r="Y15">
        <f>HYPERLINK("https://klasma.github.io/Logging_SJOBO/tillsynsmail/A 56294-2022.docx", "A 56294-2022")</f>
        <v/>
      </c>
    </row>
    <row r="16" ht="15" customHeight="1">
      <c r="A16" t="inlineStr">
        <is>
          <t>A 18971-2023</t>
        </is>
      </c>
      <c r="B16" s="1" t="n">
        <v>45044</v>
      </c>
      <c r="C16" s="1" t="n">
        <v>45186</v>
      </c>
      <c r="D16" t="inlineStr">
        <is>
          <t>SKÅNE LÄN</t>
        </is>
      </c>
      <c r="E16" t="inlineStr">
        <is>
          <t>SJÖBO</t>
        </is>
      </c>
      <c r="G16" t="n">
        <v>19.4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Stor häxört</t>
        </is>
      </c>
      <c r="S16">
        <f>HYPERLINK("https://klasma.github.io/Logging_SJOBO/artfynd/A 18971-2023.xlsx", "A 18971-2023")</f>
        <v/>
      </c>
      <c r="T16">
        <f>HYPERLINK("https://klasma.github.io/Logging_SJOBO/kartor/A 18971-2023.png", "A 18971-2023")</f>
        <v/>
      </c>
      <c r="V16">
        <f>HYPERLINK("https://klasma.github.io/Logging_SJOBO/klagomål/A 18971-2023.docx", "A 18971-2023")</f>
        <v/>
      </c>
      <c r="W16">
        <f>HYPERLINK("https://klasma.github.io/Logging_SJOBO/klagomålsmail/A 18971-2023.docx", "A 18971-2023")</f>
        <v/>
      </c>
      <c r="X16">
        <f>HYPERLINK("https://klasma.github.io/Logging_SJOBO/tillsyn/A 18971-2023.docx", "A 18971-2023")</f>
        <v/>
      </c>
      <c r="Y16">
        <f>HYPERLINK("https://klasma.github.io/Logging_SJOBO/tillsynsmail/A 18971-2023.docx", "A 18971-2023")</f>
        <v/>
      </c>
    </row>
    <row r="17" ht="15" customHeight="1">
      <c r="A17" t="inlineStr">
        <is>
          <t>A 43749-2018</t>
        </is>
      </c>
      <c r="B17" s="1" t="n">
        <v>43357</v>
      </c>
      <c r="C17" s="1" t="n">
        <v>45186</v>
      </c>
      <c r="D17" t="inlineStr">
        <is>
          <t>SKÅNE LÄN</t>
        </is>
      </c>
      <c r="E17" t="inlineStr">
        <is>
          <t>SJÖBO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43772-2018</t>
        </is>
      </c>
      <c r="B18" s="1" t="n">
        <v>43357</v>
      </c>
      <c r="C18" s="1" t="n">
        <v>45186</v>
      </c>
      <c r="D18" t="inlineStr">
        <is>
          <t>SKÅNE LÄN</t>
        </is>
      </c>
      <c r="E18" t="inlineStr">
        <is>
          <t>SJÖBO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43851-2018</t>
        </is>
      </c>
      <c r="B19" s="1" t="n">
        <v>43357</v>
      </c>
      <c r="C19" s="1" t="n">
        <v>45186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45712-2018</t>
        </is>
      </c>
      <c r="B20" s="1" t="n">
        <v>43364</v>
      </c>
      <c r="C20" s="1" t="n">
        <v>45186</v>
      </c>
      <c r="D20" t="inlineStr">
        <is>
          <t>SKÅNE LÄN</t>
        </is>
      </c>
      <c r="E20" t="inlineStr">
        <is>
          <t>SJÖBO</t>
        </is>
      </c>
      <c r="G20" t="n">
        <v>6.1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60850-2018</t>
        </is>
      </c>
      <c r="B21" s="1" t="n">
        <v>43410</v>
      </c>
      <c r="C21" s="1" t="n">
        <v>45186</v>
      </c>
      <c r="D21" t="inlineStr">
        <is>
          <t>SKÅNE LÄN</t>
        </is>
      </c>
      <c r="E21" t="inlineStr">
        <is>
          <t>SJÖBO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2136-2019</t>
        </is>
      </c>
      <c r="B22" s="1" t="n">
        <v>43467</v>
      </c>
      <c r="C22" s="1" t="n">
        <v>45186</v>
      </c>
      <c r="D22" t="inlineStr">
        <is>
          <t>SKÅNE LÄN</t>
        </is>
      </c>
      <c r="E22" t="inlineStr">
        <is>
          <t>SJÖBO</t>
        </is>
      </c>
      <c r="G22" t="n">
        <v>5.4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4851-2019</t>
        </is>
      </c>
      <c r="B23" s="1" t="n">
        <v>43479</v>
      </c>
      <c r="C23" s="1" t="n">
        <v>45186</v>
      </c>
      <c r="D23" t="inlineStr">
        <is>
          <t>SKÅNE LÄN</t>
        </is>
      </c>
      <c r="E23" t="inlineStr">
        <is>
          <t>SJÖBO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7106-2019</t>
        </is>
      </c>
      <c r="B24" s="1" t="n">
        <v>43496</v>
      </c>
      <c r="C24" s="1" t="n">
        <v>45186</v>
      </c>
      <c r="D24" t="inlineStr">
        <is>
          <t>SKÅNE LÄN</t>
        </is>
      </c>
      <c r="E24" t="inlineStr">
        <is>
          <t>SJÖBO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17433-2019</t>
        </is>
      </c>
      <c r="B25" s="1" t="n">
        <v>43552</v>
      </c>
      <c r="C25" s="1" t="n">
        <v>45186</v>
      </c>
      <c r="D25" t="inlineStr">
        <is>
          <t>SKÅNE LÄN</t>
        </is>
      </c>
      <c r="E25" t="inlineStr">
        <is>
          <t>SJÖBO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19964-2019</t>
        </is>
      </c>
      <c r="B26" s="1" t="n">
        <v>43570</v>
      </c>
      <c r="C26" s="1" t="n">
        <v>45186</v>
      </c>
      <c r="D26" t="inlineStr">
        <is>
          <t>SKÅNE LÄN</t>
        </is>
      </c>
      <c r="E26" t="inlineStr">
        <is>
          <t>SJÖBO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22353-2019</t>
        </is>
      </c>
      <c r="B27" s="1" t="n">
        <v>43585</v>
      </c>
      <c r="C27" s="1" t="n">
        <v>45186</v>
      </c>
      <c r="D27" t="inlineStr">
        <is>
          <t>SKÅNE LÄN</t>
        </is>
      </c>
      <c r="E27" t="inlineStr">
        <is>
          <t>SJÖBO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24818-2019</t>
        </is>
      </c>
      <c r="B28" s="1" t="n">
        <v>43602</v>
      </c>
      <c r="C28" s="1" t="n">
        <v>45186</v>
      </c>
      <c r="D28" t="inlineStr">
        <is>
          <t>SKÅNE LÄN</t>
        </is>
      </c>
      <c r="E28" t="inlineStr">
        <is>
          <t>SJÖBO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24809-2019</t>
        </is>
      </c>
      <c r="B29" s="1" t="n">
        <v>43602</v>
      </c>
      <c r="C29" s="1" t="n">
        <v>45186</v>
      </c>
      <c r="D29" t="inlineStr">
        <is>
          <t>SKÅNE LÄN</t>
        </is>
      </c>
      <c r="E29" t="inlineStr">
        <is>
          <t>SJÖBO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24820-2019</t>
        </is>
      </c>
      <c r="B30" s="1" t="n">
        <v>43602</v>
      </c>
      <c r="C30" s="1" t="n">
        <v>45186</v>
      </c>
      <c r="D30" t="inlineStr">
        <is>
          <t>SKÅNE LÄN</t>
        </is>
      </c>
      <c r="E30" t="inlineStr">
        <is>
          <t>SJÖBO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45186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45186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45186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45186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45186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45186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45186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45186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45186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45186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45186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45186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45186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45186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45186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45186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45186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45186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45186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45186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45186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45186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45186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45186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45186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45186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45186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45186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45186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45186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45186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45186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45186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45186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45186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45186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45186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45186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45186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45186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45186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45186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45186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45186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45186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45186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45186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45186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45186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45186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45186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45186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45186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45186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45186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45186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45186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45186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45186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45186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45186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45186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45186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45186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45186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45186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45186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45186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45186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45186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45186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45186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45186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45186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45186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45186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45186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45186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45186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45186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45186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45186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45186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45186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45186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45186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45186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45186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45186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45186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45186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45186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45186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45186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39407-2023</t>
        </is>
      </c>
      <c r="B125" s="1" t="n">
        <v>45163</v>
      </c>
      <c r="C125" s="1" t="n">
        <v>45186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43335-2023</t>
        </is>
      </c>
      <c r="B126" s="1" t="n">
        <v>45183</v>
      </c>
      <c r="C126" s="1" t="n">
        <v>45186</v>
      </c>
      <c r="D126" t="inlineStr">
        <is>
          <t>SKÅNE LÄN</t>
        </is>
      </c>
      <c r="E126" t="inlineStr">
        <is>
          <t>SJÖBO</t>
        </is>
      </c>
      <c r="F126" t="inlineStr">
        <is>
          <t>Kommuner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2023-09-17T06:46:10Z</dcterms:created>
  <dcterms:modified xmlns:dcterms="http://purl.org/dc/terms/" xmlns:xsi="http://www.w3.org/2001/XMLSchema-instance" xsi:type="dcterms:W3CDTF">2023-09-17T06:46:10Z</dcterms:modified>
</cp:coreProperties>
</file>