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45179</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45179</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45179</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45179</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45179</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45179</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45179</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45179</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45179</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45179</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45179</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45179</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45179</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45179</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45179</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45179</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45179</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45179</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45179</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45179</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45179</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45179</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45179</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41031-2020</t>
        </is>
      </c>
      <c r="B25" s="1" t="n">
        <v>44070</v>
      </c>
      <c r="C25" s="1" t="n">
        <v>45179</v>
      </c>
      <c r="D25" t="inlineStr">
        <is>
          <t>VÄSTERNORRLANDS LÄN</t>
        </is>
      </c>
      <c r="E25" t="inlineStr">
        <is>
          <t>SOLLEFTEÅ</t>
        </is>
      </c>
      <c r="F25" t="inlineStr">
        <is>
          <t>SCA</t>
        </is>
      </c>
      <c r="G25" t="n">
        <v>4</v>
      </c>
      <c r="H25" t="n">
        <v>2</v>
      </c>
      <c r="I25" t="n">
        <v>2</v>
      </c>
      <c r="J25" t="n">
        <v>8</v>
      </c>
      <c r="K25" t="n">
        <v>2</v>
      </c>
      <c r="L25" t="n">
        <v>0</v>
      </c>
      <c r="M25" t="n">
        <v>0</v>
      </c>
      <c r="N25" t="n">
        <v>0</v>
      </c>
      <c r="O25" t="n">
        <v>10</v>
      </c>
      <c r="P25" t="n">
        <v>2</v>
      </c>
      <c r="Q25" t="n">
        <v>12</v>
      </c>
      <c r="R25" s="2" t="inlineStr">
        <is>
          <t>Knärot
Liten sotlav
Garnlav
Kolflarnlav
Lunglav
Mörk kolflarnlav
Skogshare
Talltita
Violettgrå tagellav
Vitgrynig nållav
Luddlav
Stuplav</t>
        </is>
      </c>
      <c r="S25">
        <f>HYPERLINK("https://klasma.github.io/Logging_SOLLEFTEA/artfynd/A 41031-2020.xlsx")</f>
        <v/>
      </c>
      <c r="T25">
        <f>HYPERLINK("https://klasma.github.io/Logging_SOLLEFTEA/kartor/A 41031-2020.png")</f>
        <v/>
      </c>
      <c r="U25">
        <f>HYPERLINK("https://klasma.github.io/Logging_SOLLEFTEA/knärot/A 41031-2020.png")</f>
        <v/>
      </c>
      <c r="V25">
        <f>HYPERLINK("https://klasma.github.io/Logging_SOLLEFTEA/klagomål/A 41031-2020.docx")</f>
        <v/>
      </c>
      <c r="W25">
        <f>HYPERLINK("https://klasma.github.io/Logging_SOLLEFTEA/klagomålsmail/A 41031-2020.docx")</f>
        <v/>
      </c>
      <c r="X25">
        <f>HYPERLINK("https://klasma.github.io/Logging_SOLLEFTEA/tillsyn/A 41031-2020.docx")</f>
        <v/>
      </c>
      <c r="Y25">
        <f>HYPERLINK("https://klasma.github.io/Logging_SOLLEFTEA/tillsynsmail/A 41031-2020.docx")</f>
        <v/>
      </c>
    </row>
    <row r="26" ht="15" customHeight="1">
      <c r="A26" t="inlineStr">
        <is>
          <t>A 26367-2023</t>
        </is>
      </c>
      <c r="B26" s="1" t="n">
        <v>45091</v>
      </c>
      <c r="C26" s="1" t="n">
        <v>45179</v>
      </c>
      <c r="D26" t="inlineStr">
        <is>
          <t>VÄSTERNORRLANDS LÄN</t>
        </is>
      </c>
      <c r="E26" t="inlineStr">
        <is>
          <t>SOLLEFTEÅ</t>
        </is>
      </c>
      <c r="F26" t="inlineStr">
        <is>
          <t>SCA</t>
        </is>
      </c>
      <c r="G26" t="n">
        <v>44.2</v>
      </c>
      <c r="H26" t="n">
        <v>4</v>
      </c>
      <c r="I26" t="n">
        <v>4</v>
      </c>
      <c r="J26" t="n">
        <v>7</v>
      </c>
      <c r="K26" t="n">
        <v>0</v>
      </c>
      <c r="L26" t="n">
        <v>0</v>
      </c>
      <c r="M26" t="n">
        <v>0</v>
      </c>
      <c r="N26" t="n">
        <v>0</v>
      </c>
      <c r="O26" t="n">
        <v>7</v>
      </c>
      <c r="P26" t="n">
        <v>0</v>
      </c>
      <c r="Q26" t="n">
        <v>12</v>
      </c>
      <c r="R26" s="2" t="inlineStr">
        <is>
          <t>Garnlav
Granticka
Lunglav
Rosenticka
Spillkråka
Tretåig hackspett
Violettgrå tagellav
Norrlandslav
Plattlummer
Skinnlav
Vedticka
Revlummer</t>
        </is>
      </c>
      <c r="S26">
        <f>HYPERLINK("https://klasma.github.io/Logging_SOLLEFTEA/artfynd/A 26367-2023.xlsx")</f>
        <v/>
      </c>
      <c r="T26">
        <f>HYPERLINK("https://klasma.github.io/Logging_SOLLEFTEA/kartor/A 26367-2023.png")</f>
        <v/>
      </c>
      <c r="V26">
        <f>HYPERLINK("https://klasma.github.io/Logging_SOLLEFTEA/klagomål/A 26367-2023.docx")</f>
        <v/>
      </c>
      <c r="W26">
        <f>HYPERLINK("https://klasma.github.io/Logging_SOLLEFTEA/klagomålsmail/A 26367-2023.docx")</f>
        <v/>
      </c>
      <c r="X26">
        <f>HYPERLINK("https://klasma.github.io/Logging_SOLLEFTEA/tillsyn/A 26367-2023.docx")</f>
        <v/>
      </c>
      <c r="Y26">
        <f>HYPERLINK("https://klasma.github.io/Logging_SOLLEFTEA/tillsynsmail/A 26367-2023.docx")</f>
        <v/>
      </c>
    </row>
    <row r="27" ht="15" customHeight="1">
      <c r="A27" t="inlineStr">
        <is>
          <t>A 28663-2023</t>
        </is>
      </c>
      <c r="B27" s="1" t="n">
        <v>45096</v>
      </c>
      <c r="C27" s="1" t="n">
        <v>45179</v>
      </c>
      <c r="D27" t="inlineStr">
        <is>
          <t>VÄSTERNORRLANDS LÄN</t>
        </is>
      </c>
      <c r="E27" t="inlineStr">
        <is>
          <t>SOLLEFTEÅ</t>
        </is>
      </c>
      <c r="G27" t="n">
        <v>16.2</v>
      </c>
      <c r="H27" t="n">
        <v>3</v>
      </c>
      <c r="I27" t="n">
        <v>3</v>
      </c>
      <c r="J27" t="n">
        <v>6</v>
      </c>
      <c r="K27" t="n">
        <v>2</v>
      </c>
      <c r="L27" t="n">
        <v>0</v>
      </c>
      <c r="M27" t="n">
        <v>0</v>
      </c>
      <c r="N27" t="n">
        <v>0</v>
      </c>
      <c r="O27" t="n">
        <v>8</v>
      </c>
      <c r="P27" t="n">
        <v>2</v>
      </c>
      <c r="Q27" t="n">
        <v>12</v>
      </c>
      <c r="R27" s="2" t="inlineStr">
        <is>
          <t>Knärot
Rynkskinn
Garnlav
Lunglav
Mörk kolflarnlav
Rosenticka
Spillkråka
Ullticka
Dropptaggsvamp
Vanlig flatbagge
Vedticka
Fläcknycklar</t>
        </is>
      </c>
      <c r="S27">
        <f>HYPERLINK("https://klasma.github.io/Logging_SOLLEFTEA/artfynd/A 28663-2023.xlsx")</f>
        <v/>
      </c>
      <c r="T27">
        <f>HYPERLINK("https://klasma.github.io/Logging_SOLLEFTEA/kartor/A 28663-2023.png")</f>
        <v/>
      </c>
      <c r="U27">
        <f>HYPERLINK("https://klasma.github.io/Logging_SOLLEFTEA/knärot/A 28663-2023.png")</f>
        <v/>
      </c>
      <c r="V27">
        <f>HYPERLINK("https://klasma.github.io/Logging_SOLLEFTEA/klagomål/A 28663-2023.docx")</f>
        <v/>
      </c>
      <c r="W27">
        <f>HYPERLINK("https://klasma.github.io/Logging_SOLLEFTEA/klagomålsmail/A 28663-2023.docx")</f>
        <v/>
      </c>
      <c r="X27">
        <f>HYPERLINK("https://klasma.github.io/Logging_SOLLEFTEA/tillsyn/A 28663-2023.docx")</f>
        <v/>
      </c>
      <c r="Y27">
        <f>HYPERLINK("https://klasma.github.io/Logging_SOLLEFTEA/tillsynsmail/A 28663-2023.docx")</f>
        <v/>
      </c>
    </row>
    <row r="28" ht="15" customHeight="1">
      <c r="A28" t="inlineStr">
        <is>
          <t>A 40784-2019</t>
        </is>
      </c>
      <c r="B28" s="1" t="n">
        <v>43693</v>
      </c>
      <c r="C28" s="1" t="n">
        <v>45179</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f>
        <v/>
      </c>
      <c r="T28">
        <f>HYPERLINK("https://klasma.github.io/Logging_SOLLEFTEA/kartor/A 40784-2019.png")</f>
        <v/>
      </c>
      <c r="V28">
        <f>HYPERLINK("https://klasma.github.io/Logging_SOLLEFTEA/klagomål/A 40784-2019.docx")</f>
        <v/>
      </c>
      <c r="W28">
        <f>HYPERLINK("https://klasma.github.io/Logging_SOLLEFTEA/klagomålsmail/A 40784-2019.docx")</f>
        <v/>
      </c>
      <c r="X28">
        <f>HYPERLINK("https://klasma.github.io/Logging_SOLLEFTEA/tillsyn/A 40784-2019.docx")</f>
        <v/>
      </c>
      <c r="Y28">
        <f>HYPERLINK("https://klasma.github.io/Logging_SOLLEFTEA/tillsynsmail/A 40784-2019.docx")</f>
        <v/>
      </c>
    </row>
    <row r="29" ht="15" customHeight="1">
      <c r="A29" t="inlineStr">
        <is>
          <t>A 50639-2020</t>
        </is>
      </c>
      <c r="B29" s="1" t="n">
        <v>44110</v>
      </c>
      <c r="C29" s="1" t="n">
        <v>45179</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45179</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45179</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45179</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45179</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45179</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45179</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45179</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45179</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45179</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45179</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45179</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45179</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45179</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45179</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45179</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45179</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45179</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45179</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45179</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45179</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45179</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45179</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45179</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45179</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45179</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45179</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45179</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45179</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45179</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45179</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45179</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45179</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45179</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45179</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45179</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45179</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45179</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45179</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45179</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45179</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45179</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45179</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45179</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45179</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45179</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45179</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45179</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45179</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45179</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45179</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45179</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45179</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45179</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45179</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45179</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45179</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45179</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45179</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45179</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45179</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45179</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45179</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45179</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45179</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45179</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45179</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45179</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45179</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45179</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45179</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45179</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45179</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45179</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45179</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45179</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45179</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45179</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45179</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45179</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45179</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45179</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45179</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45179</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45179</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45179</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45179</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45179</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45179</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45179</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45179</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45179</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45179</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45179</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45179</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45179</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45179</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45179</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45179</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45179</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45179</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45179</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45179</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45179</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45179</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45179</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45179</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45179</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45179</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45179</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45179</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45179</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45179</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45179</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45179</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45179</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45179</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45179</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45179</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45179</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45179</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45179</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45179</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45179</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45179</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45179</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45179</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45179</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45179</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45179</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45179</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45179</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45179</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45179</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45179</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45179</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45179</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45179</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45179</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45179</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45179</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45179</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45179</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45179</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45179</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45179</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45179</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45179</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45179</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45179</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45179</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45179</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45179</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45179</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45179</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45179</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45179</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45179</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45179</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45179</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45179</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45179</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45179</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45179</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45179</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45179</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45179</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45179</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45179</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45179</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45179</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45179</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45179</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45179</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45179</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45179</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45179</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45179</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45179</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45179</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45179</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45179</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45179</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45179</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45179</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45179</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45179</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45179</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45179</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45179</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45179</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45179</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45179</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45179</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45179</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45179</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45179</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45179</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45179</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45179</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45179</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45179</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45179</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45179</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45179</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45179</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45179</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45179</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45179</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45179</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45179</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45179</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45179</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45179</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45179</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45179</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45179</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45179</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45179</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45179</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45179</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45179</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45179</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45179</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45179</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45179</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45179</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45179</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45179</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45179</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45179</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45179</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45179</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45179</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45179</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45179</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45179</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45179</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45179</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45179</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45179</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45179</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45179</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45179</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45179</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45179</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45179</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45179</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45179</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45179</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45179</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45179</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45179</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45179</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45179</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45179</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45179</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45179</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45179</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45179</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45179</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45179</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45179</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45179</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45179</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45179</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45179</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45179</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45179</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45179</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45179</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45179</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45179</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45179</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45179</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45179</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45179</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45179</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45179</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45179</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45179</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45179</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45179</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45179</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45179</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45179</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45179</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45179</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45179</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45179</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45179</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45179</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45179</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45179</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45179</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45179</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45179</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45179</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45179</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45179</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45179</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45179</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45179</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45179</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45179</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45179</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45179</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45179</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45179</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45179</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45179</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45179</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45179</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45179</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45179</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45179</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45179</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45179</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45179</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45179</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45179</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45179</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45179</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45179</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45179</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45179</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45179</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45179</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45179</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45179</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45179</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45179</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45179</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45179</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45179</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45179</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45179</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45179</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45179</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45179</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45179</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45179</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45179</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45179</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45179</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45179</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45179</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45179</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45179</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45179</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45179</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45179</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45179</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45179</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45179</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45179</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45179</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45179</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45179</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45179</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45179</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45179</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45179</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45179</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45179</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45179</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45179</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45179</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45179</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45179</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45179</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45179</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45179</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45179</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45179</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45179</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45179</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45179</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45179</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45179</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45179</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45179</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45179</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45179</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45179</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45179</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45179</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45179</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45179</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45179</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45179</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45179</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45179</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45179</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45179</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45179</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45179</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45179</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45179</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45179</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45179</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45179</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45179</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45179</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45179</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45179</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45179</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45179</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45179</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45179</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45179</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45179</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45179</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45179</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45179</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45179</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45179</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45179</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45179</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45179</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45179</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45179</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45179</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45179</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45179</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45179</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45179</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45179</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45179</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45179</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45179</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45179</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45179</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45179</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45179</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45179</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45179</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45179</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45179</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45179</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45179</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45179</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45179</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45179</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45179</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45179</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45179</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45179</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45179</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45179</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45179</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45179</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45179</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45179</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45179</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45179</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45179</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45179</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45179</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45179</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45179</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45179</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45179</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45179</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45179</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45179</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45179</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45179</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45179</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45179</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45179</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45179</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45179</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45179</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45179</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45179</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45179</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45179</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45179</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45179</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45179</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45179</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45179</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45179</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45179</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45179</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45179</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45179</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45179</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45179</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45179</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45179</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45179</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45179</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45179</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45179</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45179</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45179</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45179</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45179</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45179</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45179</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45179</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45179</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45179</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45179</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45179</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45179</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45179</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45179</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45179</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45179</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45179</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45179</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45179</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45179</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45179</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45179</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45179</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45179</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45179</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45179</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45179</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45179</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45179</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45179</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45179</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45179</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45179</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45179</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45179</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45179</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45179</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45179</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45179</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45179</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45179</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45179</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45179</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45179</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45179</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45179</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45179</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45179</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45179</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45179</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45179</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45179</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45179</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45179</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45179</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45179</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45179</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45179</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45179</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45179</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45179</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45179</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45179</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45179</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45179</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45179</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45179</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45179</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45179</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45179</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45179</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45179</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45179</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45179</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45179</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45179</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45179</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45179</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45179</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45179</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45179</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45179</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45179</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45179</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45179</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45179</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45179</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45179</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45179</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45179</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45179</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45179</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45179</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45179</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45179</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45179</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45179</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45179</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45179</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45179</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45179</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45179</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45179</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45179</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45179</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45179</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45179</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45179</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45179</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45179</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45179</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45179</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45179</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45179</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45179</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45179</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45179</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45179</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45179</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45179</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45179</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45179</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45179</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45179</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45179</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45179</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45179</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45179</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45179</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45179</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45179</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45179</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45179</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45179</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45179</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45179</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45179</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45179</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45179</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45179</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45179</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45179</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45179</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45179</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45179</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45179</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45179</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45179</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45179</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45179</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45179</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45179</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45179</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45179</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45179</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45179</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45179</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45179</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45179</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45179</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45179</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45179</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45179</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45179</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45179</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45179</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45179</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45179</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45179</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45179</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45179</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45179</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45179</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45179</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45179</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45179</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45179</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45179</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45179</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45179</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45179</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45179</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45179</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45179</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45179</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45179</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45179</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45179</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45179</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45179</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45179</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45179</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45179</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45179</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45179</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45179</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45179</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45179</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45179</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45179</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45179</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45179</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45179</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45179</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45179</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45179</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45179</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45179</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45179</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45179</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45179</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45179</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45179</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45179</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45179</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45179</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45179</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45179</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45179</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45179</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45179</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45179</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45179</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45179</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45179</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45179</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45179</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45179</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45179</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45179</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45179</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45179</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45179</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45179</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45179</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45179</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45179</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45179</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45179</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45179</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45179</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45179</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45179</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45179</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45179</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45179</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45179</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45179</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45179</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45179</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45179</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45179</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45179</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45179</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45179</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45179</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45179</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45179</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45179</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45179</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45179</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45179</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45179</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45179</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45179</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45179</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45179</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45179</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45179</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45179</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45179</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45179</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45179</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45179</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45179</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45179</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45179</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45179</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45179</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45179</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45179</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45179</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45179</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45179</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45179</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45179</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45179</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45179</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45179</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45179</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45179</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45179</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45179</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45179</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45179</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45179</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45179</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45179</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45179</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45179</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45179</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45179</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45179</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45179</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45179</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45179</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45179</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45179</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45179</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45179</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45179</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45179</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45179</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45179</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45179</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45179</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45179</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45179</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45179</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45179</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45179</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45179</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45179</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45179</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45179</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45179</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45179</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45179</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45179</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45179</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45179</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45179</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45179</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45179</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45179</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45179</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45179</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45179</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45179</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45179</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45179</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45179</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45179</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45179</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45179</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45179</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45179</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45179</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45179</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45179</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45179</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45179</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45179</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45179</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45179</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45179</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45179</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45179</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45179</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45179</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45179</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45179</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45179</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45179</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45179</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45179</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45179</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45179</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45179</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45179</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45179</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45179</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45179</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45179</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45179</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45179</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45179</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45179</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45179</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45179</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45179</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45179</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45179</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45179</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45179</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45179</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45179</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45179</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45179</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45179</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45179</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45179</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45179</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45179</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45179</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45179</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45179</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45179</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45179</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45179</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45179</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45179</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45179</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45179</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45179</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45179</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45179</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45179</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45179</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45179</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45179</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45179</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45179</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45179</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45179</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45179</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45179</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45179</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45179</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45179</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45179</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45179</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45179</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45179</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45179</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45179</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45179</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45179</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45179</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45179</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45179</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45179</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45179</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45179</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45179</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45179</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45179</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45179</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45179</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45179</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45179</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45179</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45179</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45179</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45179</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45179</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45179</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45179</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45179</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45179</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45179</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45179</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45179</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45179</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45179</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45179</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45179</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45179</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45179</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45179</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45179</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45179</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45179</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45179</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45179</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45179</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45179</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45179</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45179</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45179</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45179</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45179</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45179</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45179</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45179</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45179</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45179</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45179</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45179</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45179</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45179</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45179</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45179</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45179</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45179</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45179</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45179</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45179</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45179</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45179</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45179</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45179</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45179</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45179</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45179</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45179</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45179</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45179</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45179</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45179</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45179</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45179</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45179</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45179</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45179</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45179</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45179</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45179</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45179</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45179</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45179</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45179</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45179</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45179</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45179</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45179</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45179</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45179</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45179</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45179</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45179</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45179</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45179</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45179</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45179</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45179</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45179</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45179</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45179</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45179</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45179</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45179</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45179</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45179</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45179</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45179</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45179</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45179</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45179</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45179</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45179</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45179</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45179</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45179</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45179</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45179</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45179</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45179</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45179</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45179</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45179</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45179</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45179</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45179</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45179</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45179</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45179</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45179</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45179</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45179</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45179</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45179</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45179</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45179</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45179</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45179</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45179</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45179</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45179</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45179</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45179</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45179</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45179</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45179</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45179</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45179</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45179</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45179</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45179</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45179</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45179</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45179</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45179</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45179</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45179</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45179</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45179</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45179</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45179</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45179</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45179</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45179</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45179</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45179</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45179</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45179</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45179</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45179</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45179</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45179</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45179</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45179</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45179</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45179</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45179</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45179</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45179</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45179</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45179</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45179</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45179</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45179</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45179</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45179</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45179</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45179</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45179</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45179</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45179</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45179</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45179</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45179</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45179</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45179</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45179</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45179</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45179</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45179</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45179</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45179</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45179</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45179</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45179</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45179</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45179</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45179</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45179</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45179</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45179</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45179</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45179</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45179</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45179</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45179</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45179</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45179</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45179</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45179</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45179</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45179</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45179</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45179</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45179</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45179</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45179</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45179</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45179</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45179</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45179</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45179</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45179</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45179</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45179</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45179</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45179</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45179</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45179</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45179</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45179</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45179</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45179</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45179</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45179</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45179</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45179</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45179</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45179</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45179</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45179</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45179</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45179</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45179</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45179</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45179</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45179</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45179</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45179</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45179</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45179</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45179</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45179</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45179</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45179</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45179</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45179</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45179</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45179</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45179</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45179</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45179</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45179</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45179</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45179</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45179</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45179</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45179</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45179</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45179</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45179</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45179</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45179</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45179</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45179</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45179</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45179</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45179</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45179</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45179</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45179</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45179</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45179</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45179</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45179</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45179</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45179</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45179</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45179</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45179</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45179</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45179</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45179</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45179</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45179</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45179</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45179</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45179</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45179</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45179</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45179</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45179</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45179</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45179</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45179</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45179</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45179</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45179</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45179</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45179</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45179</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45179</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45179</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45179</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45179</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45179</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45179</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45179</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45179</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45179</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45179</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45179</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45179</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45179</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45179</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45179</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45179</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45179</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45179</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45179</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45179</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45179</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45179</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45179</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45179</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45179</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45179</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45179</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45179</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45179</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45179</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45179</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45179</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45179</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45179</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45179</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45179</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45179</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45179</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45179</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45179</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45179</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45179</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45179</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45179</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45179</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45179</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45179</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45179</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45179</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45179</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45179</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45179</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45179</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45179</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45179</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45179</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45179</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45179</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45179</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45179</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45179</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45179</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45179</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45179</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45179</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45179</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45179</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45179</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45179</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45179</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45179</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45179</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45179</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45179</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45179</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45179</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45179</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45179</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45179</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45179</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45179</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45179</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45179</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45179</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45179</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45179</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45179</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45179</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45179</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45179</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45179</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45179</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45179</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45179</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45179</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45179</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45179</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45179</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45179</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45179</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45179</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45179</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45179</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45179</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45179</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45179</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45179</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45179</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45179</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45179</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45179</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45179</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45179</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45179</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45179</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45179</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45179</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45179</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45179</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45179</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45179</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45179</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45179</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45179</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45179</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45179</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45179</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45179</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45179</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45179</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45179</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45179</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45179</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45179</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45179</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45179</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45179</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45179</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45179</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45179</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45179</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45179</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45179</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45179</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45179</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45179</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45179</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45179</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45179</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45179</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45179</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45179</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45179</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45179</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45179</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2023-09-10T04:34:44Z</dcterms:created>
  <dcterms:modified xmlns:dcterms="http://purl.org/dc/terms/" xmlns:xsi="http://www.w3.org/2001/XMLSchema-instance" xsi:type="dcterms:W3CDTF">2023-09-10T04:34:44Z</dcterms:modified>
</cp:coreProperties>
</file>