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45189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34600-2020.xlsx", "A 34600-2020")</f>
        <v/>
      </c>
      <c r="T2">
        <f>HYPERLINK("https://klasma.github.io/Logging_SUNNE/kartor/A 34600-2020.png", "A 34600-2020")</f>
        <v/>
      </c>
      <c r="V2">
        <f>HYPERLINK("https://klasma.github.io/Logging_SUNNE/klagomål/A 34600-2020.docx", "A 34600-2020")</f>
        <v/>
      </c>
      <c r="W2">
        <f>HYPERLINK("https://klasma.github.io/Logging_SUNNE/klagomålsmail/A 34600-2020.docx", "A 34600-2020")</f>
        <v/>
      </c>
      <c r="X2">
        <f>HYPERLINK("https://klasma.github.io/Logging_SUNNE/tillsyn/A 34600-2020.docx", "A 34600-2020")</f>
        <v/>
      </c>
      <c r="Y2">
        <f>HYPERLINK("https://klasma.github.io/Logging_SUNNE/tillsynsmail/A 34600-2020.docx", "A 34600-2020")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45189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23145-2021.xlsx", "A 23145-2021")</f>
        <v/>
      </c>
      <c r="T3">
        <f>HYPERLINK("https://klasma.github.io/Logging_SUNNE/kartor/A 23145-2021.png", "A 23145-2021")</f>
        <v/>
      </c>
      <c r="U3">
        <f>HYPERLINK("https://klasma.github.io/Logging_SUNNE/knärot/A 23145-2021.png", "A 23145-2021")</f>
        <v/>
      </c>
      <c r="V3">
        <f>HYPERLINK("https://klasma.github.io/Logging_SUNNE/klagomål/A 23145-2021.docx", "A 23145-2021")</f>
        <v/>
      </c>
      <c r="W3">
        <f>HYPERLINK("https://klasma.github.io/Logging_SUNNE/klagomålsmail/A 23145-2021.docx", "A 23145-2021")</f>
        <v/>
      </c>
      <c r="X3">
        <f>HYPERLINK("https://klasma.github.io/Logging_SUNNE/tillsyn/A 23145-2021.docx", "A 23145-2021")</f>
        <v/>
      </c>
      <c r="Y3">
        <f>HYPERLINK("https://klasma.github.io/Logging_SUNNE/tillsynsmail/A 23145-2021.docx", "A 23145-2021")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45189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63807-2021.xlsx", "A 63807-2021")</f>
        <v/>
      </c>
      <c r="T4">
        <f>HYPERLINK("https://klasma.github.io/Logging_SUNNE/kartor/A 63807-2021.png", "A 63807-2021")</f>
        <v/>
      </c>
      <c r="V4">
        <f>HYPERLINK("https://klasma.github.io/Logging_SUNNE/klagomål/A 63807-2021.docx", "A 63807-2021")</f>
        <v/>
      </c>
      <c r="W4">
        <f>HYPERLINK("https://klasma.github.io/Logging_SUNNE/klagomålsmail/A 63807-2021.docx", "A 63807-2021")</f>
        <v/>
      </c>
      <c r="X4">
        <f>HYPERLINK("https://klasma.github.io/Logging_SUNNE/tillsyn/A 63807-2021.docx", "A 63807-2021")</f>
        <v/>
      </c>
      <c r="Y4">
        <f>HYPERLINK("https://klasma.github.io/Logging_SUNNE/tillsynsmail/A 63807-2021.docx", "A 63807-2021")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45189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63491-2020.xlsx", "A 63491-2020")</f>
        <v/>
      </c>
      <c r="T5">
        <f>HYPERLINK("https://klasma.github.io/Logging_SUNNE/kartor/A 63491-2020.png", "A 63491-2020")</f>
        <v/>
      </c>
      <c r="V5">
        <f>HYPERLINK("https://klasma.github.io/Logging_SUNNE/klagomål/A 63491-2020.docx", "A 63491-2020")</f>
        <v/>
      </c>
      <c r="W5">
        <f>HYPERLINK("https://klasma.github.io/Logging_SUNNE/klagomålsmail/A 63491-2020.docx", "A 63491-2020")</f>
        <v/>
      </c>
      <c r="X5">
        <f>HYPERLINK("https://klasma.github.io/Logging_SUNNE/tillsyn/A 63491-2020.docx", "A 63491-2020")</f>
        <v/>
      </c>
      <c r="Y5">
        <f>HYPERLINK("https://klasma.github.io/Logging_SUNNE/tillsynsmail/A 63491-2020.docx", "A 63491-2020")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45189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24836-2021.xlsx", "A 24836-2021")</f>
        <v/>
      </c>
      <c r="T6">
        <f>HYPERLINK("https://klasma.github.io/Logging_SUNNE/kartor/A 24836-2021.png", "A 24836-2021")</f>
        <v/>
      </c>
      <c r="V6">
        <f>HYPERLINK("https://klasma.github.io/Logging_SUNNE/klagomål/A 24836-2021.docx", "A 24836-2021")</f>
        <v/>
      </c>
      <c r="W6">
        <f>HYPERLINK("https://klasma.github.io/Logging_SUNNE/klagomålsmail/A 24836-2021.docx", "A 24836-2021")</f>
        <v/>
      </c>
      <c r="X6">
        <f>HYPERLINK("https://klasma.github.io/Logging_SUNNE/tillsyn/A 24836-2021.docx", "A 24836-2021")</f>
        <v/>
      </c>
      <c r="Y6">
        <f>HYPERLINK("https://klasma.github.io/Logging_SUNNE/tillsynsmail/A 24836-2021.docx", "A 24836-2021")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45189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573-2022.xlsx", "A 573-2022")</f>
        <v/>
      </c>
      <c r="T7">
        <f>HYPERLINK("https://klasma.github.io/Logging_SUNNE/kartor/A 573-2022.png", "A 573-2022")</f>
        <v/>
      </c>
      <c r="V7">
        <f>HYPERLINK("https://klasma.github.io/Logging_SUNNE/klagomål/A 573-2022.docx", "A 573-2022")</f>
        <v/>
      </c>
      <c r="W7">
        <f>HYPERLINK("https://klasma.github.io/Logging_SUNNE/klagomålsmail/A 573-2022.docx", "A 573-2022")</f>
        <v/>
      </c>
      <c r="X7">
        <f>HYPERLINK("https://klasma.github.io/Logging_SUNNE/tillsyn/A 573-2022.docx", "A 573-2022")</f>
        <v/>
      </c>
      <c r="Y7">
        <f>HYPERLINK("https://klasma.github.io/Logging_SUNNE/tillsynsmail/A 573-2022.docx", "A 573-2022")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45189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31603-2022.xlsx", "A 31603-2022")</f>
        <v/>
      </c>
      <c r="T8">
        <f>HYPERLINK("https://klasma.github.io/Logging_SUNNE/kartor/A 31603-2022.png", "A 31603-2022")</f>
        <v/>
      </c>
      <c r="V8">
        <f>HYPERLINK("https://klasma.github.io/Logging_SUNNE/klagomål/A 31603-2022.docx", "A 31603-2022")</f>
        <v/>
      </c>
      <c r="W8">
        <f>HYPERLINK("https://klasma.github.io/Logging_SUNNE/klagomålsmail/A 31603-2022.docx", "A 31603-2022")</f>
        <v/>
      </c>
      <c r="X8">
        <f>HYPERLINK("https://klasma.github.io/Logging_SUNNE/tillsyn/A 31603-2022.docx", "A 31603-2022")</f>
        <v/>
      </c>
      <c r="Y8">
        <f>HYPERLINK("https://klasma.github.io/Logging_SUNNE/tillsynsmail/A 31603-2022.docx", "A 31603-2022")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45189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56624-2022.xlsx", "A 56624-2022")</f>
        <v/>
      </c>
      <c r="T9">
        <f>HYPERLINK("https://klasma.github.io/Logging_SUNNE/kartor/A 56624-2022.png", "A 56624-2022")</f>
        <v/>
      </c>
      <c r="V9">
        <f>HYPERLINK("https://klasma.github.io/Logging_SUNNE/klagomål/A 56624-2022.docx", "A 56624-2022")</f>
        <v/>
      </c>
      <c r="W9">
        <f>HYPERLINK("https://klasma.github.io/Logging_SUNNE/klagomålsmail/A 56624-2022.docx", "A 56624-2022")</f>
        <v/>
      </c>
      <c r="X9">
        <f>HYPERLINK("https://klasma.github.io/Logging_SUNNE/tillsyn/A 56624-2022.docx", "A 56624-2022")</f>
        <v/>
      </c>
      <c r="Y9">
        <f>HYPERLINK("https://klasma.github.io/Logging_SUNNE/tillsynsmail/A 56624-2022.docx", "A 56624-2022")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45189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36996-2018.xlsx", "A 36996-2018")</f>
        <v/>
      </c>
      <c r="T10">
        <f>HYPERLINK("https://klasma.github.io/Logging_SUNNE/kartor/A 36996-2018.png", "A 36996-2018")</f>
        <v/>
      </c>
      <c r="V10">
        <f>HYPERLINK("https://klasma.github.io/Logging_SUNNE/klagomål/A 36996-2018.docx", "A 36996-2018")</f>
        <v/>
      </c>
      <c r="W10">
        <f>HYPERLINK("https://klasma.github.io/Logging_SUNNE/klagomålsmail/A 36996-2018.docx", "A 36996-2018")</f>
        <v/>
      </c>
      <c r="X10">
        <f>HYPERLINK("https://klasma.github.io/Logging_SUNNE/tillsyn/A 36996-2018.docx", "A 36996-2018")</f>
        <v/>
      </c>
      <c r="Y10">
        <f>HYPERLINK("https://klasma.github.io/Logging_SUNNE/tillsynsmail/A 36996-2018.docx", "A 36996-2018")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45189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43500-2019.xlsx", "A 43500-2019")</f>
        <v/>
      </c>
      <c r="T11">
        <f>HYPERLINK("https://klasma.github.io/Logging_SUNNE/kartor/A 43500-2019.png", "A 43500-2019")</f>
        <v/>
      </c>
      <c r="V11">
        <f>HYPERLINK("https://klasma.github.io/Logging_SUNNE/klagomål/A 43500-2019.docx", "A 43500-2019")</f>
        <v/>
      </c>
      <c r="W11">
        <f>HYPERLINK("https://klasma.github.io/Logging_SUNNE/klagomålsmail/A 43500-2019.docx", "A 43500-2019")</f>
        <v/>
      </c>
      <c r="X11">
        <f>HYPERLINK("https://klasma.github.io/Logging_SUNNE/tillsyn/A 43500-2019.docx", "A 43500-2019")</f>
        <v/>
      </c>
      <c r="Y11">
        <f>HYPERLINK("https://klasma.github.io/Logging_SUNNE/tillsynsmail/A 43500-2019.docx", "A 43500-2019")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45189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66238-2019.xlsx", "A 66238-2019")</f>
        <v/>
      </c>
      <c r="T12">
        <f>HYPERLINK("https://klasma.github.io/Logging_SUNNE/kartor/A 66238-2019.png", "A 66238-2019")</f>
        <v/>
      </c>
      <c r="U12">
        <f>HYPERLINK("https://klasma.github.io/Logging_SUNNE/knärot/A 66238-2019.png", "A 66238-2019")</f>
        <v/>
      </c>
      <c r="V12">
        <f>HYPERLINK("https://klasma.github.io/Logging_SUNNE/klagomål/A 66238-2019.docx", "A 66238-2019")</f>
        <v/>
      </c>
      <c r="W12">
        <f>HYPERLINK("https://klasma.github.io/Logging_SUNNE/klagomålsmail/A 66238-2019.docx", "A 66238-2019")</f>
        <v/>
      </c>
      <c r="X12">
        <f>HYPERLINK("https://klasma.github.io/Logging_SUNNE/tillsyn/A 66238-2019.docx", "A 66238-2019")</f>
        <v/>
      </c>
      <c r="Y12">
        <f>HYPERLINK("https://klasma.github.io/Logging_SUNNE/tillsynsmail/A 66238-2019.docx", "A 66238-2019")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45189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9585-2020.xlsx", "A 9585-2020")</f>
        <v/>
      </c>
      <c r="T13">
        <f>HYPERLINK("https://klasma.github.io/Logging_SUNNE/kartor/A 9585-2020.png", "A 9585-2020")</f>
        <v/>
      </c>
      <c r="V13">
        <f>HYPERLINK("https://klasma.github.io/Logging_SUNNE/klagomål/A 9585-2020.docx", "A 9585-2020")</f>
        <v/>
      </c>
      <c r="W13">
        <f>HYPERLINK("https://klasma.github.io/Logging_SUNNE/klagomålsmail/A 9585-2020.docx", "A 9585-2020")</f>
        <v/>
      </c>
      <c r="X13">
        <f>HYPERLINK("https://klasma.github.io/Logging_SUNNE/tillsyn/A 9585-2020.docx", "A 9585-2020")</f>
        <v/>
      </c>
      <c r="Y13">
        <f>HYPERLINK("https://klasma.github.io/Logging_SUNNE/tillsynsmail/A 9585-2020.docx", "A 9585-2020")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45189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9988-2020.xlsx", "A 9988-2020")</f>
        <v/>
      </c>
      <c r="T14">
        <f>HYPERLINK("https://klasma.github.io/Logging_SUNNE/kartor/A 9988-2020.png", "A 9988-2020")</f>
        <v/>
      </c>
      <c r="V14">
        <f>HYPERLINK("https://klasma.github.io/Logging_SUNNE/klagomål/A 9988-2020.docx", "A 9988-2020")</f>
        <v/>
      </c>
      <c r="W14">
        <f>HYPERLINK("https://klasma.github.io/Logging_SUNNE/klagomålsmail/A 9988-2020.docx", "A 9988-2020")</f>
        <v/>
      </c>
      <c r="X14">
        <f>HYPERLINK("https://klasma.github.io/Logging_SUNNE/tillsyn/A 9988-2020.docx", "A 9988-2020")</f>
        <v/>
      </c>
      <c r="Y14">
        <f>HYPERLINK("https://klasma.github.io/Logging_SUNNE/tillsynsmail/A 9988-2020.docx", "A 9988-2020")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45189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28445-2021.xlsx", "A 28445-2021")</f>
        <v/>
      </c>
      <c r="T15">
        <f>HYPERLINK("https://klasma.github.io/Logging_SUNNE/kartor/A 28445-2021.png", "A 28445-2021")</f>
        <v/>
      </c>
      <c r="V15">
        <f>HYPERLINK("https://klasma.github.io/Logging_SUNNE/klagomål/A 28445-2021.docx", "A 28445-2021")</f>
        <v/>
      </c>
      <c r="W15">
        <f>HYPERLINK("https://klasma.github.io/Logging_SUNNE/klagomålsmail/A 28445-2021.docx", "A 28445-2021")</f>
        <v/>
      </c>
      <c r="X15">
        <f>HYPERLINK("https://klasma.github.io/Logging_SUNNE/tillsyn/A 28445-2021.docx", "A 28445-2021")</f>
        <v/>
      </c>
      <c r="Y15">
        <f>HYPERLINK("https://klasma.github.io/Logging_SUNNE/tillsynsmail/A 28445-2021.docx", "A 28445-2021")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45189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19831-2022.xlsx", "A 19831-2022")</f>
        <v/>
      </c>
      <c r="T16">
        <f>HYPERLINK("https://klasma.github.io/Logging_SUNNE/kartor/A 19831-2022.png", "A 19831-2022")</f>
        <v/>
      </c>
      <c r="V16">
        <f>HYPERLINK("https://klasma.github.io/Logging_SUNNE/klagomål/A 19831-2022.docx", "A 19831-2022")</f>
        <v/>
      </c>
      <c r="W16">
        <f>HYPERLINK("https://klasma.github.io/Logging_SUNNE/klagomålsmail/A 19831-2022.docx", "A 19831-2022")</f>
        <v/>
      </c>
      <c r="X16">
        <f>HYPERLINK("https://klasma.github.io/Logging_SUNNE/tillsyn/A 19831-2022.docx", "A 19831-2022")</f>
        <v/>
      </c>
      <c r="Y16">
        <f>HYPERLINK("https://klasma.github.io/Logging_SUNNE/tillsynsmail/A 19831-2022.docx", "A 19831-2022")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45189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45293-2022.xlsx", "A 45293-2022")</f>
        <v/>
      </c>
      <c r="T17">
        <f>HYPERLINK("https://klasma.github.io/Logging_SUNNE/kartor/A 45293-2022.png", "A 45293-2022")</f>
        <v/>
      </c>
      <c r="V17">
        <f>HYPERLINK("https://klasma.github.io/Logging_SUNNE/klagomål/A 45293-2022.docx", "A 45293-2022")</f>
        <v/>
      </c>
      <c r="W17">
        <f>HYPERLINK("https://klasma.github.io/Logging_SUNNE/klagomålsmail/A 45293-2022.docx", "A 45293-2022")</f>
        <v/>
      </c>
      <c r="X17">
        <f>HYPERLINK("https://klasma.github.io/Logging_SUNNE/tillsyn/A 45293-2022.docx", "A 45293-2022")</f>
        <v/>
      </c>
      <c r="Y17">
        <f>HYPERLINK("https://klasma.github.io/Logging_SUNNE/tillsynsmail/A 45293-2022.docx", "A 45293-2022")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45189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59323-2022.xlsx", "A 59323-2022")</f>
        <v/>
      </c>
      <c r="T18">
        <f>HYPERLINK("https://klasma.github.io/Logging_SUNNE/kartor/A 59323-2022.png", "A 59323-2022")</f>
        <v/>
      </c>
      <c r="V18">
        <f>HYPERLINK("https://klasma.github.io/Logging_SUNNE/klagomål/A 59323-2022.docx", "A 59323-2022")</f>
        <v/>
      </c>
      <c r="W18">
        <f>HYPERLINK("https://klasma.github.io/Logging_SUNNE/klagomålsmail/A 59323-2022.docx", "A 59323-2022")</f>
        <v/>
      </c>
      <c r="X18">
        <f>HYPERLINK("https://klasma.github.io/Logging_SUNNE/tillsyn/A 59323-2022.docx", "A 59323-2022")</f>
        <v/>
      </c>
      <c r="Y18">
        <f>HYPERLINK("https://klasma.github.io/Logging_SUNNE/tillsynsmail/A 59323-2022.docx", "A 59323-2022")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45189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6661-2023.xlsx", "A 6661-2023")</f>
        <v/>
      </c>
      <c r="T19">
        <f>HYPERLINK("https://klasma.github.io/Logging_SUNNE/kartor/A 6661-2023.png", "A 6661-2023")</f>
        <v/>
      </c>
      <c r="V19">
        <f>HYPERLINK("https://klasma.github.io/Logging_SUNNE/klagomål/A 6661-2023.docx", "A 6661-2023")</f>
        <v/>
      </c>
      <c r="W19">
        <f>HYPERLINK("https://klasma.github.io/Logging_SUNNE/klagomålsmail/A 6661-2023.docx", "A 6661-2023")</f>
        <v/>
      </c>
      <c r="X19">
        <f>HYPERLINK("https://klasma.github.io/Logging_SUNNE/tillsyn/A 6661-2023.docx", "A 6661-2023")</f>
        <v/>
      </c>
      <c r="Y19">
        <f>HYPERLINK("https://klasma.github.io/Logging_SUNNE/tillsynsmail/A 6661-2023.docx", "A 6661-2023")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45189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10279-2023.xlsx", "A 10279-2023")</f>
        <v/>
      </c>
      <c r="T20">
        <f>HYPERLINK("https://klasma.github.io/Logging_SUNNE/kartor/A 10279-2023.png", "A 10279-2023")</f>
        <v/>
      </c>
      <c r="V20">
        <f>HYPERLINK("https://klasma.github.io/Logging_SUNNE/klagomål/A 10279-2023.docx", "A 10279-2023")</f>
        <v/>
      </c>
      <c r="W20">
        <f>HYPERLINK("https://klasma.github.io/Logging_SUNNE/klagomålsmail/A 10279-2023.docx", "A 10279-2023")</f>
        <v/>
      </c>
      <c r="X20">
        <f>HYPERLINK("https://klasma.github.io/Logging_SUNNE/tillsyn/A 10279-2023.docx", "A 10279-2023")</f>
        <v/>
      </c>
      <c r="Y20">
        <f>HYPERLINK("https://klasma.github.io/Logging_SUNNE/tillsynsmail/A 10279-2023.docx", "A 10279-2023")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45189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36666-2023.xlsx", "A 36666-2023")</f>
        <v/>
      </c>
      <c r="T21">
        <f>HYPERLINK("https://klasma.github.io/Logging_SUNNE/kartor/A 36666-2023.png", "A 36666-2023")</f>
        <v/>
      </c>
      <c r="V21">
        <f>HYPERLINK("https://klasma.github.io/Logging_SUNNE/klagomål/A 36666-2023.docx", "A 36666-2023")</f>
        <v/>
      </c>
      <c r="W21">
        <f>HYPERLINK("https://klasma.github.io/Logging_SUNNE/klagomålsmail/A 36666-2023.docx", "A 36666-2023")</f>
        <v/>
      </c>
      <c r="X21">
        <f>HYPERLINK("https://klasma.github.io/Logging_SUNNE/tillsyn/A 36666-2023.docx", "A 36666-2023")</f>
        <v/>
      </c>
      <c r="Y21">
        <f>HYPERLINK("https://klasma.github.io/Logging_SUNNE/tillsynsmail/A 36666-2023.docx", "A 36666-2023")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45189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45189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45189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45189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45189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45189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45189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45189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45189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45189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45189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45189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45189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45189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45189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45189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45189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45189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45189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45189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45189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45189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45189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45189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45189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45189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45189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45189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45189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45189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45189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45189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45189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45189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45189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45189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45189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45189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45189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45189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45189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45189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45189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45189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45189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45189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45189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45189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45189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45189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45189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45189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45189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45189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45189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45189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45189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45189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45189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45189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45189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45189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45189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45189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45189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45189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45189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45189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45189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45189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45189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45189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45189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45189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45189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45189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45189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45189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45189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45189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45189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45189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45189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45189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45189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45189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45189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45189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45189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45189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45189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45189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45189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45189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45189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45189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45189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45189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45189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45189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45189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45189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45189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45189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45189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45189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45189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45189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45189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45189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45189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45189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45189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45189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45189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45189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45189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45189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45189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45189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45189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45189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45189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45189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45189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45189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45189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45189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45189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45189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45189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45189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45189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45189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45189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45189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45189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45189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45189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45189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45189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45189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45189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45189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45189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45189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45189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45189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45189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45189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45189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45189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45189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45189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45189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45189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45189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45189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45189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45189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45189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45189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45189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45189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45189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45189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45189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45189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45189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45189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45189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45189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45189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45189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45189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45189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45189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45189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45189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45189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45189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45189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45189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45189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45189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45189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45189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45189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45189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45189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45189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45189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45189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45189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45189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45189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45189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45189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45189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45189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45189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45189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45189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45189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45189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45189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45189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45189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45189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45189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45189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45189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45189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45189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45189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45189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45189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45189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45189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45189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45189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45189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45189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45189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45189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45189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45189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45189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45189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45189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45189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45189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45189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45189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45189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45189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45189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45189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45189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45189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45189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45189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45189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45189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45189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45189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45189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45189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45189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45189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45189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45189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45189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45189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45189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45189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45189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45189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45189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45189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45189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45189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45189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45189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45189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45189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45189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45189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45189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45189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45189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45189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45189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45189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45189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45189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45189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45189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45189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45189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45189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45189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45189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45189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45189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45189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45189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45189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45189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45189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45189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45189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45189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45189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45189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45189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45189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45189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45189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45189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45189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45189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45189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45189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45189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45189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45189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45189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45189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45189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45189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45189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45189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45189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45189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45189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45189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45189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45189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45189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45189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45189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45189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45189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45189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45189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45189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45189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45189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45189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45189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45189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45189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45189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45189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45189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45189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45189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45189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45189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45189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45189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45189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45189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45189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45189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45189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45189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45189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45189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45189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45189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45189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45189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45189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45189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45189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45189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45189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45189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45189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45189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45189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45189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45189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45189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45189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45189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45189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45189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45189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45189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45189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45189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45189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45189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45189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45189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45189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45189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45189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45189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45189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45189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45189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45189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45189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45189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45189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45189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45189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45189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45189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45189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45189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45189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45189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45189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45189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45189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45189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45189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45189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45189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45189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45189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45189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45189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45189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45189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45189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45189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45189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45189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45189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45189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45189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45189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45189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45189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45189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45189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45189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45189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45189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45189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45189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45189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45189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45189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45189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45189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45189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45189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45189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45189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45189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45189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45189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45189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45189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45189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45189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45189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45189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45189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45189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45189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45189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45189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45189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45189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45189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45189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45189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45189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45189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45189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45189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45189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45189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45189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45189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45189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45189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45189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45189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45189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45189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45189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45189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45189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45189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45189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45189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45189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45189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45189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45189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45189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45189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45189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45189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45189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45189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45189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45189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45189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45189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45189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45189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45189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45189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45189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45189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45189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45189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45189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45189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45189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45189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45189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45189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45189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45189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45189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45189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45189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45189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45189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45189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45189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45189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45189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45189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45189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45189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45189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45189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45189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45189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45189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45189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45189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45189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45189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45189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45189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45189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45189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45189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45189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45189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45189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45189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45189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45189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45189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45189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45189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45189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45189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45189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45189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45189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45189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45189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45189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45189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45189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45189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45189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45189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45189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45189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45189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45189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45189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45189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45189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45189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45189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45189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45189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45189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45189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45189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45189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45189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45189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45189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45189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45189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45189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45189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45189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45189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45189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45189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45189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45189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45189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45189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45189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45189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45189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45189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45189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45189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45189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45189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45189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45189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45189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45189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45189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45189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45189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45189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45189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45189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45189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45189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45189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45189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45189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45189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45189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45189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45189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45189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45189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45189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45189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45189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45189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45189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45189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45189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45189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45189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45189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45189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45189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45189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45189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45189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45189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45189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45189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45189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45189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45189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45189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45189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45189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45189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45189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45189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45189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45189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45189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45189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45189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45189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45189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45189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45189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45189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45189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45189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45189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45189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45189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45189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45189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45189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45189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45189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45189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45189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45189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45189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45189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45189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45189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45189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45189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45189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45189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45189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45189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45189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45189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45189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45189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45189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45189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45189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45189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45189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45189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45189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45189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45189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45189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45189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45189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45189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45189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45189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45189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45189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45189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45189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45189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45189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45189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45189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45189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45189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45189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45189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45189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45189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45189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45189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45189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45189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45189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45189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45189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45189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45189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45189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45189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45189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45189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45189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45189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45189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45189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45189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45189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45189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45189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45189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45189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45189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45189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45189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45189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45189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45189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45189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45189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45189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45189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45189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45189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45189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45189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45189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45189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45189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45189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45189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45189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45189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45189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45189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45189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45189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45189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45189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45189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45189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45189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45189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45189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45189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45189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45189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45189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45189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45189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45189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45189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45189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45189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45189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45189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45189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45189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45189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45189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45189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45189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45189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45189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45189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45189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45189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45189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45189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45189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45189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45189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45189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45189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45189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45189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45189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45189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45189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45189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45189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45189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45189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45189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45189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45189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45189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45189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45189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45189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45189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45189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45189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45189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45189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45189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45189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45189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45189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45189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45189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45189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45189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45189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45189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45189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45189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45189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45189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45189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45189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45189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45189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45189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45189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45189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45189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45189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45189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45189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45189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45189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45189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45189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45189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45189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45189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45189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45189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45189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45189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45189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45189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45189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45189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45189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45189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45189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45189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45189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45189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45189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45189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45189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45189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45189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45189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45189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45189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45189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45189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45189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45189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45189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45189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45189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45189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45189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45189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45189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45189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45189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45189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45189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45189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45189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45189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45189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45189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45189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45189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45189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45189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45189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45189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45189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45189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45189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45189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45189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45189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45189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45189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45189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45189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45189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45189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45189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45189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45189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45189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45189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45189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45189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45189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45189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45189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45189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45189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45189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45189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45189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45189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45189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45189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45189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45189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45189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45189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45189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45189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45189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45189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45189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45189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45189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45189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45189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45189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45189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45189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45189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45189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45189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45189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45189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45189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45189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45189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45189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45189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45189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45189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45189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45189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45189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45189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45189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45189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45189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45189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45189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45189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45189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45189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45189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45189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45189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45189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45189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45189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45189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45189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45189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45189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45189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45189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45189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45189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45189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45189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45189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45189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45189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45189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45189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45189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45189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45189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45189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45189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45189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45189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45189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45189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45189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45189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45189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45189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45189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45189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45189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45189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45189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45189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45189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45189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45189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45189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45189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45189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45189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45189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45189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45189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45189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45189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45189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45189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45189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45189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45189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45189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45189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45189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45189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45189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45189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45189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45189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45189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45189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45189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45189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45189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45189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45189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45189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45189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45189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45189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45189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45189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45189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45189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45189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45189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45189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45189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45189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45189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45189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45189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45189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45189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45189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45189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45189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45189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45189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45189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45189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45189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45189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45189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45189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45189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45189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45189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45189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45189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45189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45189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45189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45189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45189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45189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45189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45189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45189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45189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45189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45189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45189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45189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45189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45189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45189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45189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45189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45189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45189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45189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45189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45189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45189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45189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45189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45189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45189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45189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45189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45189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45189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45189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45189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45189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45189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45189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45189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45189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45189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45189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45189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45189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45189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45189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45189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45189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45189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45189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45189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45189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45189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45189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45189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45189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45189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45189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45189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45189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45189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45189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45189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45189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45189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45189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45189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45189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45189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45189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45189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45189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45189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45189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45189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45189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45189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45189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45189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45189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45189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45189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45189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45189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45189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45189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45189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45189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45189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45189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45189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45189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45189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45189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45189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45189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45189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45189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45189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45189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45189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45189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45189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42477-2023</t>
        </is>
      </c>
      <c r="B1192" s="1" t="n">
        <v>45180</v>
      </c>
      <c r="C1192" s="1" t="n">
        <v>45189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>
      <c r="A1193" t="inlineStr">
        <is>
          <t>A 43461-2023</t>
        </is>
      </c>
      <c r="B1193" s="1" t="n">
        <v>45184</v>
      </c>
      <c r="C1193" s="1" t="n">
        <v>45189</v>
      </c>
      <c r="D1193" t="inlineStr">
        <is>
          <t>VÄRMLANDS LÄN</t>
        </is>
      </c>
      <c r="E1193" t="inlineStr">
        <is>
          <t>SUNNE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2023-09-20T07:10:37Z</dcterms:created>
  <dcterms:modified xmlns:dcterms="http://purl.org/dc/terms/" xmlns:xsi="http://www.w3.org/2001/XMLSchema-instance" xsi:type="dcterms:W3CDTF">2023-09-20T07:10:37Z</dcterms:modified>
</cp:coreProperties>
</file>