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45206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62543-2018.xlsx", "A 62543-2018")</f>
        <v/>
      </c>
      <c r="T2">
        <f>HYPERLINK("https://klasma.github.io/Logging_SVALOV/kartor/A 62543-2018.png", "A 62543-2018")</f>
        <v/>
      </c>
      <c r="V2">
        <f>HYPERLINK("https://klasma.github.io/Logging_SVALOV/klagomål/A 62543-2018.docx", "A 62543-2018")</f>
        <v/>
      </c>
      <c r="W2">
        <f>HYPERLINK("https://klasma.github.io/Logging_SVALOV/klagomålsmail/A 62543-2018.docx", "A 62543-2018")</f>
        <v/>
      </c>
      <c r="X2">
        <f>HYPERLINK("https://klasma.github.io/Logging_SVALOV/tillsyn/A 62543-2018.docx", "A 62543-2018")</f>
        <v/>
      </c>
      <c r="Y2">
        <f>HYPERLINK("https://klasma.github.io/Logging_SVALOV/tillsynsmail/A 62543-2018.docx", "A 62543-2018")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45206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61588-2019.xlsx", "A 61588-2019")</f>
        <v/>
      </c>
      <c r="T3">
        <f>HYPERLINK("https://klasma.github.io/Logging_SVALOV/kartor/A 61588-2019.png", "A 61588-2019")</f>
        <v/>
      </c>
      <c r="V3">
        <f>HYPERLINK("https://klasma.github.io/Logging_SVALOV/klagomål/A 61588-2019.docx", "A 61588-2019")</f>
        <v/>
      </c>
      <c r="W3">
        <f>HYPERLINK("https://klasma.github.io/Logging_SVALOV/klagomålsmail/A 61588-2019.docx", "A 61588-2019")</f>
        <v/>
      </c>
      <c r="X3">
        <f>HYPERLINK("https://klasma.github.io/Logging_SVALOV/tillsyn/A 61588-2019.docx", "A 61588-2019")</f>
        <v/>
      </c>
      <c r="Y3">
        <f>HYPERLINK("https://klasma.github.io/Logging_SVALOV/tillsynsmail/A 61588-2019.docx", "A 61588-2019")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45206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61593-2019.xlsx", "A 61593-2019")</f>
        <v/>
      </c>
      <c r="T4">
        <f>HYPERLINK("https://klasma.github.io/Logging_SVALOV/kartor/A 61593-2019.png", "A 61593-2019")</f>
        <v/>
      </c>
      <c r="V4">
        <f>HYPERLINK("https://klasma.github.io/Logging_SVALOV/klagomål/A 61593-2019.docx", "A 61593-2019")</f>
        <v/>
      </c>
      <c r="W4">
        <f>HYPERLINK("https://klasma.github.io/Logging_SVALOV/klagomålsmail/A 61593-2019.docx", "A 61593-2019")</f>
        <v/>
      </c>
      <c r="X4">
        <f>HYPERLINK("https://klasma.github.io/Logging_SVALOV/tillsyn/A 61593-2019.docx", "A 61593-2019")</f>
        <v/>
      </c>
      <c r="Y4">
        <f>HYPERLINK("https://klasma.github.io/Logging_SVALOV/tillsynsmail/A 61593-2019.docx", "A 61593-2019")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45206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1233-2020.xlsx", "A 1233-2020")</f>
        <v/>
      </c>
      <c r="T5">
        <f>HYPERLINK("https://klasma.github.io/Logging_SVALOV/kartor/A 1233-2020.png", "A 1233-2020")</f>
        <v/>
      </c>
      <c r="V5">
        <f>HYPERLINK("https://klasma.github.io/Logging_SVALOV/klagomål/A 1233-2020.docx", "A 1233-2020")</f>
        <v/>
      </c>
      <c r="W5">
        <f>HYPERLINK("https://klasma.github.io/Logging_SVALOV/klagomålsmail/A 1233-2020.docx", "A 1233-2020")</f>
        <v/>
      </c>
      <c r="X5">
        <f>HYPERLINK("https://klasma.github.io/Logging_SVALOV/tillsyn/A 1233-2020.docx", "A 1233-2020")</f>
        <v/>
      </c>
      <c r="Y5">
        <f>HYPERLINK("https://klasma.github.io/Logging_SVALOV/tillsynsmail/A 1233-2020.docx", "A 1233-2020")</f>
        <v/>
      </c>
    </row>
    <row r="6" ht="15" customHeight="1">
      <c r="A6" t="inlineStr">
        <is>
          <t>A 34816-2023</t>
        </is>
      </c>
      <c r="B6" s="1" t="n">
        <v>45141</v>
      </c>
      <c r="C6" s="1" t="n">
        <v>45206</v>
      </c>
      <c r="D6" t="inlineStr">
        <is>
          <t>SKÅNE LÄN</t>
        </is>
      </c>
      <c r="E6" t="inlineStr">
        <is>
          <t>SVALÖV</t>
        </is>
      </c>
      <c r="G6" t="n">
        <v>1.6</v>
      </c>
      <c r="H6" t="n">
        <v>0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Bokblombock
Koralltaggsvamp
Jättesvampmal</t>
        </is>
      </c>
      <c r="S6">
        <f>HYPERLINK("https://klasma.github.io/Logging_SVALOV/artfynd/A 34816-2023.xlsx", "A 34816-2023")</f>
        <v/>
      </c>
      <c r="T6">
        <f>HYPERLINK("https://klasma.github.io/Logging_SVALOV/kartor/A 34816-2023.png", "A 34816-2023")</f>
        <v/>
      </c>
      <c r="V6">
        <f>HYPERLINK("https://klasma.github.io/Logging_SVALOV/klagomål/A 34816-2023.docx", "A 34816-2023")</f>
        <v/>
      </c>
      <c r="W6">
        <f>HYPERLINK("https://klasma.github.io/Logging_SVALOV/klagomålsmail/A 34816-2023.docx", "A 34816-2023")</f>
        <v/>
      </c>
      <c r="X6">
        <f>HYPERLINK("https://klasma.github.io/Logging_SVALOV/tillsyn/A 34816-2023.docx", "A 34816-2023")</f>
        <v/>
      </c>
      <c r="Y6">
        <f>HYPERLINK("https://klasma.github.io/Logging_SVALOV/tillsynsmail/A 34816-2023.docx", "A 34816-2023")</f>
        <v/>
      </c>
    </row>
    <row r="7" ht="15" customHeight="1">
      <c r="A7" t="inlineStr">
        <is>
          <t>A 26855-2022</t>
        </is>
      </c>
      <c r="B7" s="1" t="n">
        <v>44740</v>
      </c>
      <c r="C7" s="1" t="n">
        <v>45206</v>
      </c>
      <c r="D7" t="inlineStr">
        <is>
          <t>SKÅNE LÄN</t>
        </is>
      </c>
      <c r="E7" t="inlineStr">
        <is>
          <t>SVALÖV</t>
        </is>
      </c>
      <c r="G7" t="n">
        <v>5.2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Skogsbräsma
Mattlummer</t>
        </is>
      </c>
      <c r="S7">
        <f>HYPERLINK("https://klasma.github.io/Logging_SVALOV/artfynd/A 26855-2022.xlsx", "A 26855-2022")</f>
        <v/>
      </c>
      <c r="T7">
        <f>HYPERLINK("https://klasma.github.io/Logging_SVALOV/kartor/A 26855-2022.png", "A 26855-2022")</f>
        <v/>
      </c>
      <c r="V7">
        <f>HYPERLINK("https://klasma.github.io/Logging_SVALOV/klagomål/A 26855-2022.docx", "A 26855-2022")</f>
        <v/>
      </c>
      <c r="W7">
        <f>HYPERLINK("https://klasma.github.io/Logging_SVALOV/klagomålsmail/A 26855-2022.docx", "A 26855-2022")</f>
        <v/>
      </c>
      <c r="X7">
        <f>HYPERLINK("https://klasma.github.io/Logging_SVALOV/tillsyn/A 26855-2022.docx", "A 26855-2022")</f>
        <v/>
      </c>
      <c r="Y7">
        <f>HYPERLINK("https://klasma.github.io/Logging_SVALOV/tillsynsmail/A 26855-2022.docx", "A 26855-2022")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45206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64373-2020.xlsx", "A 64373-2020")</f>
        <v/>
      </c>
      <c r="T8">
        <f>HYPERLINK("https://klasma.github.io/Logging_SVALOV/kartor/A 64373-2020.png", "A 64373-2020")</f>
        <v/>
      </c>
      <c r="V8">
        <f>HYPERLINK("https://klasma.github.io/Logging_SVALOV/klagomål/A 64373-2020.docx", "A 64373-2020")</f>
        <v/>
      </c>
      <c r="W8">
        <f>HYPERLINK("https://klasma.github.io/Logging_SVALOV/klagomålsmail/A 64373-2020.docx", "A 64373-2020")</f>
        <v/>
      </c>
      <c r="X8">
        <f>HYPERLINK("https://klasma.github.io/Logging_SVALOV/tillsyn/A 64373-2020.docx", "A 64373-2020")</f>
        <v/>
      </c>
      <c r="Y8">
        <f>HYPERLINK("https://klasma.github.io/Logging_SVALOV/tillsynsmail/A 64373-2020.docx", "A 64373-2020")</f>
        <v/>
      </c>
    </row>
    <row r="9" ht="15" customHeight="1">
      <c r="A9" t="inlineStr">
        <is>
          <t>A 11170-2023</t>
        </is>
      </c>
      <c r="B9" s="1" t="n">
        <v>44987</v>
      </c>
      <c r="C9" s="1" t="n">
        <v>45206</v>
      </c>
      <c r="D9" t="inlineStr">
        <is>
          <t>SKÅNE LÄN</t>
        </is>
      </c>
      <c r="E9" t="inlineStr">
        <is>
          <t>SVALÖV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Korndådra</t>
        </is>
      </c>
      <c r="S9">
        <f>HYPERLINK("https://klasma.github.io/Logging_SVALOV/artfynd/A 11170-2023.xlsx", "A 11170-2023")</f>
        <v/>
      </c>
      <c r="T9">
        <f>HYPERLINK("https://klasma.github.io/Logging_SVALOV/kartor/A 11170-2023.png", "A 11170-2023")</f>
        <v/>
      </c>
      <c r="V9">
        <f>HYPERLINK("https://klasma.github.io/Logging_SVALOV/klagomål/A 11170-2023.docx", "A 11170-2023")</f>
        <v/>
      </c>
      <c r="W9">
        <f>HYPERLINK("https://klasma.github.io/Logging_SVALOV/klagomålsmail/A 11170-2023.docx", "A 11170-2023")</f>
        <v/>
      </c>
      <c r="X9">
        <f>HYPERLINK("https://klasma.github.io/Logging_SVALOV/tillsyn/A 11170-2023.docx", "A 11170-2023")</f>
        <v/>
      </c>
      <c r="Y9">
        <f>HYPERLINK("https://klasma.github.io/Logging_SVALOV/tillsynsmail/A 11170-2023.docx", "A 11170-2023")</f>
        <v/>
      </c>
    </row>
    <row r="10" ht="15" customHeight="1">
      <c r="A10" t="inlineStr">
        <is>
          <t>A 43459-2018</t>
        </is>
      </c>
      <c r="B10" s="1" t="n">
        <v>43354</v>
      </c>
      <c r="C10" s="1" t="n">
        <v>45206</v>
      </c>
      <c r="D10" t="inlineStr">
        <is>
          <t>SKÅNE LÄN</t>
        </is>
      </c>
      <c r="E10" t="inlineStr">
        <is>
          <t>SVALÖV</t>
        </is>
      </c>
      <c r="G10" t="n">
        <v>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45825-2018</t>
        </is>
      </c>
      <c r="B11" s="1" t="n">
        <v>43363</v>
      </c>
      <c r="C11" s="1" t="n">
        <v>45206</v>
      </c>
      <c r="D11" t="inlineStr">
        <is>
          <t>SKÅNE LÄN</t>
        </is>
      </c>
      <c r="E11" t="inlineStr">
        <is>
          <t>SVALÖV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50548-2018</t>
        </is>
      </c>
      <c r="B12" s="1" t="n">
        <v>43376</v>
      </c>
      <c r="C12" s="1" t="n">
        <v>45206</v>
      </c>
      <c r="D12" t="inlineStr">
        <is>
          <t>SKÅNE LÄN</t>
        </is>
      </c>
      <c r="E12" t="inlineStr">
        <is>
          <t>SVALÖV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57156-2018</t>
        </is>
      </c>
      <c r="B13" s="1" t="n">
        <v>43396</v>
      </c>
      <c r="C13" s="1" t="n">
        <v>45206</v>
      </c>
      <c r="D13" t="inlineStr">
        <is>
          <t>SKÅNE LÄN</t>
        </is>
      </c>
      <c r="E13" t="inlineStr">
        <is>
          <t>SVALÖV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61515-2018</t>
        </is>
      </c>
      <c r="B14" s="1" t="n">
        <v>43413</v>
      </c>
      <c r="C14" s="1" t="n">
        <v>45206</v>
      </c>
      <c r="D14" t="inlineStr">
        <is>
          <t>SKÅNE LÄN</t>
        </is>
      </c>
      <c r="E14" t="inlineStr">
        <is>
          <t>SVALÖV</t>
        </is>
      </c>
      <c r="G14" t="n">
        <v>1.9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61934-2018</t>
        </is>
      </c>
      <c r="B15" s="1" t="n">
        <v>43413</v>
      </c>
      <c r="C15" s="1" t="n">
        <v>45206</v>
      </c>
      <c r="D15" t="inlineStr">
        <is>
          <t>SKÅNE LÄN</t>
        </is>
      </c>
      <c r="E15" t="inlineStr">
        <is>
          <t>SVALÖV</t>
        </is>
      </c>
      <c r="G15" t="n">
        <v>11.4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62293-2018</t>
        </is>
      </c>
      <c r="B16" s="1" t="n">
        <v>43413</v>
      </c>
      <c r="C16" s="1" t="n">
        <v>45206</v>
      </c>
      <c r="D16" t="inlineStr">
        <is>
          <t>SKÅNE LÄN</t>
        </is>
      </c>
      <c r="E16" t="inlineStr">
        <is>
          <t>SVALÖV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61914-2018</t>
        </is>
      </c>
      <c r="B17" s="1" t="n">
        <v>43413</v>
      </c>
      <c r="C17" s="1" t="n">
        <v>45206</v>
      </c>
      <c r="D17" t="inlineStr">
        <is>
          <t>SKÅNE LÄN</t>
        </is>
      </c>
      <c r="E17" t="inlineStr">
        <is>
          <t>SVALÖV</t>
        </is>
      </c>
      <c r="G17" t="n">
        <v>28.2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62290-2018</t>
        </is>
      </c>
      <c r="B18" s="1" t="n">
        <v>43413</v>
      </c>
      <c r="C18" s="1" t="n">
        <v>45206</v>
      </c>
      <c r="D18" t="inlineStr">
        <is>
          <t>SKÅNE LÄN</t>
        </is>
      </c>
      <c r="E18" t="inlineStr">
        <is>
          <t>SVALÖV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61447-2018</t>
        </is>
      </c>
      <c r="B19" s="1" t="n">
        <v>43413</v>
      </c>
      <c r="C19" s="1" t="n">
        <v>45206</v>
      </c>
      <c r="D19" t="inlineStr">
        <is>
          <t>SKÅNE LÄN</t>
        </is>
      </c>
      <c r="E19" t="inlineStr">
        <is>
          <t>SVALÖV</t>
        </is>
      </c>
      <c r="G19" t="n">
        <v>13.3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62141-2018</t>
        </is>
      </c>
      <c r="B20" s="1" t="n">
        <v>43413</v>
      </c>
      <c r="C20" s="1" t="n">
        <v>45206</v>
      </c>
      <c r="D20" t="inlineStr">
        <is>
          <t>SKÅNE LÄN</t>
        </is>
      </c>
      <c r="E20" t="inlineStr">
        <is>
          <t>SVALÖV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64488-2018</t>
        </is>
      </c>
      <c r="B21" s="1" t="n">
        <v>43419</v>
      </c>
      <c r="C21" s="1" t="n">
        <v>45206</v>
      </c>
      <c r="D21" t="inlineStr">
        <is>
          <t>SKÅNE LÄN</t>
        </is>
      </c>
      <c r="E21" t="inlineStr">
        <is>
          <t>SVALÖV</t>
        </is>
      </c>
      <c r="G21" t="n">
        <v>7.9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66138-2018</t>
        </is>
      </c>
      <c r="B22" s="1" t="n">
        <v>43427</v>
      </c>
      <c r="C22" s="1" t="n">
        <v>45206</v>
      </c>
      <c r="D22" t="inlineStr">
        <is>
          <t>SKÅNE LÄN</t>
        </is>
      </c>
      <c r="E22" t="inlineStr">
        <is>
          <t>SVALÖV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67850-2018</t>
        </is>
      </c>
      <c r="B23" s="1" t="n">
        <v>43440</v>
      </c>
      <c r="C23" s="1" t="n">
        <v>45206</v>
      </c>
      <c r="D23" t="inlineStr">
        <is>
          <t>SKÅNE LÄN</t>
        </is>
      </c>
      <c r="E23" t="inlineStr">
        <is>
          <t>SVALÖV</t>
        </is>
      </c>
      <c r="G23" t="n">
        <v>6.8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67846-2018</t>
        </is>
      </c>
      <c r="B24" s="1" t="n">
        <v>43440</v>
      </c>
      <c r="C24" s="1" t="n">
        <v>45206</v>
      </c>
      <c r="D24" t="inlineStr">
        <is>
          <t>SKÅNE LÄN</t>
        </is>
      </c>
      <c r="E24" t="inlineStr">
        <is>
          <t>SVALÖV</t>
        </is>
      </c>
      <c r="G24" t="n">
        <v>6.2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4559-2019</t>
        </is>
      </c>
      <c r="B25" s="1" t="n">
        <v>43486</v>
      </c>
      <c r="C25" s="1" t="n">
        <v>45206</v>
      </c>
      <c r="D25" t="inlineStr">
        <is>
          <t>SKÅNE LÄN</t>
        </is>
      </c>
      <c r="E25" t="inlineStr">
        <is>
          <t>SVALÖV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7210-2019</t>
        </is>
      </c>
      <c r="B26" s="1" t="n">
        <v>43496</v>
      </c>
      <c r="C26" s="1" t="n">
        <v>45206</v>
      </c>
      <c r="D26" t="inlineStr">
        <is>
          <t>SKÅNE LÄN</t>
        </is>
      </c>
      <c r="E26" t="inlineStr">
        <is>
          <t>SVALÖV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7238-2019</t>
        </is>
      </c>
      <c r="B27" s="1" t="n">
        <v>43496</v>
      </c>
      <c r="C27" s="1" t="n">
        <v>45206</v>
      </c>
      <c r="D27" t="inlineStr">
        <is>
          <t>SKÅNE LÄN</t>
        </is>
      </c>
      <c r="E27" t="inlineStr">
        <is>
          <t>SVALÖV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7227-2019</t>
        </is>
      </c>
      <c r="B28" s="1" t="n">
        <v>43496</v>
      </c>
      <c r="C28" s="1" t="n">
        <v>45206</v>
      </c>
      <c r="D28" t="inlineStr">
        <is>
          <t>SKÅNE LÄN</t>
        </is>
      </c>
      <c r="E28" t="inlineStr">
        <is>
          <t>SVALÖV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7248-2019</t>
        </is>
      </c>
      <c r="B29" s="1" t="n">
        <v>43496</v>
      </c>
      <c r="C29" s="1" t="n">
        <v>45206</v>
      </c>
      <c r="D29" t="inlineStr">
        <is>
          <t>SKÅNE LÄN</t>
        </is>
      </c>
      <c r="E29" t="inlineStr">
        <is>
          <t>SVALÖV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17377-2019</t>
        </is>
      </c>
      <c r="B30" s="1" t="n">
        <v>43550</v>
      </c>
      <c r="C30" s="1" t="n">
        <v>45206</v>
      </c>
      <c r="D30" t="inlineStr">
        <is>
          <t>SKÅNE LÄN</t>
        </is>
      </c>
      <c r="E30" t="inlineStr">
        <is>
          <t>SVALÖV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17315-2019</t>
        </is>
      </c>
      <c r="B31" s="1" t="n">
        <v>43550</v>
      </c>
      <c r="C31" s="1" t="n">
        <v>45206</v>
      </c>
      <c r="D31" t="inlineStr">
        <is>
          <t>SKÅNE LÄN</t>
        </is>
      </c>
      <c r="E31" t="inlineStr">
        <is>
          <t>SVALÖV</t>
        </is>
      </c>
      <c r="G31" t="n">
        <v>9.1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17370-2019</t>
        </is>
      </c>
      <c r="B32" s="1" t="n">
        <v>43550</v>
      </c>
      <c r="C32" s="1" t="n">
        <v>45206</v>
      </c>
      <c r="D32" t="inlineStr">
        <is>
          <t>SKÅNE LÄN</t>
        </is>
      </c>
      <c r="E32" t="inlineStr">
        <is>
          <t>SVALÖV</t>
        </is>
      </c>
      <c r="G32" t="n">
        <v>13.8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17366-2019</t>
        </is>
      </c>
      <c r="B33" s="1" t="n">
        <v>43550</v>
      </c>
      <c r="C33" s="1" t="n">
        <v>45206</v>
      </c>
      <c r="D33" t="inlineStr">
        <is>
          <t>SKÅNE LÄN</t>
        </is>
      </c>
      <c r="E33" t="inlineStr">
        <is>
          <t>SVALÖV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28371-2019</t>
        </is>
      </c>
      <c r="B34" s="1" t="n">
        <v>43622</v>
      </c>
      <c r="C34" s="1" t="n">
        <v>45206</v>
      </c>
      <c r="D34" t="inlineStr">
        <is>
          <t>SKÅNE LÄN</t>
        </is>
      </c>
      <c r="E34" t="inlineStr">
        <is>
          <t>SVALÖV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28996-2019</t>
        </is>
      </c>
      <c r="B35" s="1" t="n">
        <v>43628</v>
      </c>
      <c r="C35" s="1" t="n">
        <v>45206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40752-2019</t>
        </is>
      </c>
      <c r="B36" s="1" t="n">
        <v>43697</v>
      </c>
      <c r="C36" s="1" t="n">
        <v>45206</v>
      </c>
      <c r="D36" t="inlineStr">
        <is>
          <t>SKÅNE LÄN</t>
        </is>
      </c>
      <c r="E36" t="inlineStr">
        <is>
          <t>SVALÖV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43133-2019</t>
        </is>
      </c>
      <c r="B37" s="1" t="n">
        <v>43705</v>
      </c>
      <c r="C37" s="1" t="n">
        <v>45206</v>
      </c>
      <c r="D37" t="inlineStr">
        <is>
          <t>SKÅNE LÄN</t>
        </is>
      </c>
      <c r="E37" t="inlineStr">
        <is>
          <t>SVALÖV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48718-2019</t>
        </is>
      </c>
      <c r="B38" s="1" t="n">
        <v>43727</v>
      </c>
      <c r="C38" s="1" t="n">
        <v>45206</v>
      </c>
      <c r="D38" t="inlineStr">
        <is>
          <t>SKÅNE LÄN</t>
        </is>
      </c>
      <c r="E38" t="inlineStr">
        <is>
          <t>SVALÖV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49703-2019</t>
        </is>
      </c>
      <c r="B39" s="1" t="n">
        <v>43733</v>
      </c>
      <c r="C39" s="1" t="n">
        <v>45206</v>
      </c>
      <c r="D39" t="inlineStr">
        <is>
          <t>SKÅNE LÄN</t>
        </is>
      </c>
      <c r="E39" t="inlineStr">
        <is>
          <t>SVALÖV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57614-2019</t>
        </is>
      </c>
      <c r="B40" s="1" t="n">
        <v>43761</v>
      </c>
      <c r="C40" s="1" t="n">
        <v>45206</v>
      </c>
      <c r="D40" t="inlineStr">
        <is>
          <t>SKÅNE LÄN</t>
        </is>
      </c>
      <c r="E40" t="inlineStr">
        <is>
          <t>SVALÖV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68517-2019</t>
        </is>
      </c>
      <c r="B41" s="1" t="n">
        <v>43811</v>
      </c>
      <c r="C41" s="1" t="n">
        <v>45206</v>
      </c>
      <c r="D41" t="inlineStr">
        <is>
          <t>SKÅNE LÄN</t>
        </is>
      </c>
      <c r="E41" t="inlineStr">
        <is>
          <t>SVALÖV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247-2020</t>
        </is>
      </c>
      <c r="B42" s="1" t="n">
        <v>43835</v>
      </c>
      <c r="C42" s="1" t="n">
        <v>45206</v>
      </c>
      <c r="D42" t="inlineStr">
        <is>
          <t>SKÅNE LÄN</t>
        </is>
      </c>
      <c r="E42" t="inlineStr">
        <is>
          <t>SVALÖV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1391-2020</t>
        </is>
      </c>
      <c r="B43" s="1" t="n">
        <v>43843</v>
      </c>
      <c r="C43" s="1" t="n">
        <v>45206</v>
      </c>
      <c r="D43" t="inlineStr">
        <is>
          <t>SKÅNE LÄN</t>
        </is>
      </c>
      <c r="E43" t="inlineStr">
        <is>
          <t>SVALÖV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10727-2020</t>
        </is>
      </c>
      <c r="B44" s="1" t="n">
        <v>43888</v>
      </c>
      <c r="C44" s="1" t="n">
        <v>45206</v>
      </c>
      <c r="D44" t="inlineStr">
        <is>
          <t>SKÅNE LÄN</t>
        </is>
      </c>
      <c r="E44" t="inlineStr">
        <is>
          <t>SVALÖV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19614-2020</t>
        </is>
      </c>
      <c r="B45" s="1" t="n">
        <v>43936</v>
      </c>
      <c r="C45" s="1" t="n">
        <v>45206</v>
      </c>
      <c r="D45" t="inlineStr">
        <is>
          <t>SKÅNE LÄN</t>
        </is>
      </c>
      <c r="E45" t="inlineStr">
        <is>
          <t>SVALÖV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20031-2020</t>
        </is>
      </c>
      <c r="B46" s="1" t="n">
        <v>43943</v>
      </c>
      <c r="C46" s="1" t="n">
        <v>45206</v>
      </c>
      <c r="D46" t="inlineStr">
        <is>
          <t>SKÅNE LÄN</t>
        </is>
      </c>
      <c r="E46" t="inlineStr">
        <is>
          <t>SVALÖV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25301-2020</t>
        </is>
      </c>
      <c r="B47" s="1" t="n">
        <v>43979</v>
      </c>
      <c r="C47" s="1" t="n">
        <v>45206</v>
      </c>
      <c r="D47" t="inlineStr">
        <is>
          <t>SKÅNE LÄN</t>
        </is>
      </c>
      <c r="E47" t="inlineStr">
        <is>
          <t>SVALÖV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28022-2020</t>
        </is>
      </c>
      <c r="B48" s="1" t="n">
        <v>43994</v>
      </c>
      <c r="C48" s="1" t="n">
        <v>45206</v>
      </c>
      <c r="D48" t="inlineStr">
        <is>
          <t>SKÅNE LÄN</t>
        </is>
      </c>
      <c r="E48" t="inlineStr">
        <is>
          <t>SVALÖV</t>
        </is>
      </c>
      <c r="G48" t="n">
        <v>5.6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31686-2020</t>
        </is>
      </c>
      <c r="B49" s="1" t="n">
        <v>44013</v>
      </c>
      <c r="C49" s="1" t="n">
        <v>45206</v>
      </c>
      <c r="D49" t="inlineStr">
        <is>
          <t>SKÅNE LÄN</t>
        </is>
      </c>
      <c r="E49" t="inlineStr">
        <is>
          <t>SVALÖV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41795-2020</t>
        </is>
      </c>
      <c r="B50" s="1" t="n">
        <v>44070</v>
      </c>
      <c r="C50" s="1" t="n">
        <v>45206</v>
      </c>
      <c r="D50" t="inlineStr">
        <is>
          <t>SKÅNE LÄN</t>
        </is>
      </c>
      <c r="E50" t="inlineStr">
        <is>
          <t>SVALÖV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59744-2020</t>
        </is>
      </c>
      <c r="B51" s="1" t="n">
        <v>44151</v>
      </c>
      <c r="C51" s="1" t="n">
        <v>45206</v>
      </c>
      <c r="D51" t="inlineStr">
        <is>
          <t>SKÅNE LÄN</t>
        </is>
      </c>
      <c r="E51" t="inlineStr">
        <is>
          <t>SVALÖV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61223-2020</t>
        </is>
      </c>
      <c r="B52" s="1" t="n">
        <v>44155</v>
      </c>
      <c r="C52" s="1" t="n">
        <v>45206</v>
      </c>
      <c r="D52" t="inlineStr">
        <is>
          <t>SKÅNE LÄN</t>
        </is>
      </c>
      <c r="E52" t="inlineStr">
        <is>
          <t>SVALÖV</t>
        </is>
      </c>
      <c r="F52" t="inlineStr">
        <is>
          <t>Kyrkan</t>
        </is>
      </c>
      <c r="G52" t="n">
        <v>11.1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62425-2020</t>
        </is>
      </c>
      <c r="B53" s="1" t="n">
        <v>44159</v>
      </c>
      <c r="C53" s="1" t="n">
        <v>45206</v>
      </c>
      <c r="D53" t="inlineStr">
        <is>
          <t>SKÅNE LÄN</t>
        </is>
      </c>
      <c r="E53" t="inlineStr">
        <is>
          <t>SVALÖV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65863-2020</t>
        </is>
      </c>
      <c r="B54" s="1" t="n">
        <v>44173</v>
      </c>
      <c r="C54" s="1" t="n">
        <v>45206</v>
      </c>
      <c r="D54" t="inlineStr">
        <is>
          <t>SKÅNE LÄN</t>
        </is>
      </c>
      <c r="E54" t="inlineStr">
        <is>
          <t>SVALÖV</t>
        </is>
      </c>
      <c r="G54" t="n">
        <v>12.2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2794-2021</t>
        </is>
      </c>
      <c r="B55" s="1" t="n">
        <v>44215</v>
      </c>
      <c r="C55" s="1" t="n">
        <v>45206</v>
      </c>
      <c r="D55" t="inlineStr">
        <is>
          <t>SKÅNE LÄN</t>
        </is>
      </c>
      <c r="E55" t="inlineStr">
        <is>
          <t>SVALÖV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3594-2021</t>
        </is>
      </c>
      <c r="B56" s="1" t="n">
        <v>44220</v>
      </c>
      <c r="C56" s="1" t="n">
        <v>45206</v>
      </c>
      <c r="D56" t="inlineStr">
        <is>
          <t>SKÅNE LÄN</t>
        </is>
      </c>
      <c r="E56" t="inlineStr">
        <is>
          <t>SVALÖV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3592-2021</t>
        </is>
      </c>
      <c r="B57" s="1" t="n">
        <v>44220</v>
      </c>
      <c r="C57" s="1" t="n">
        <v>45206</v>
      </c>
      <c r="D57" t="inlineStr">
        <is>
          <t>SKÅNE LÄN</t>
        </is>
      </c>
      <c r="E57" t="inlineStr">
        <is>
          <t>SVALÖV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3593-2021</t>
        </is>
      </c>
      <c r="B58" s="1" t="n">
        <v>44220</v>
      </c>
      <c r="C58" s="1" t="n">
        <v>45206</v>
      </c>
      <c r="D58" t="inlineStr">
        <is>
          <t>SKÅNE LÄN</t>
        </is>
      </c>
      <c r="E58" t="inlineStr">
        <is>
          <t>SVALÖV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8160-2021</t>
        </is>
      </c>
      <c r="B59" s="1" t="n">
        <v>44244</v>
      </c>
      <c r="C59" s="1" t="n">
        <v>45206</v>
      </c>
      <c r="D59" t="inlineStr">
        <is>
          <t>SKÅNE LÄN</t>
        </is>
      </c>
      <c r="E59" t="inlineStr">
        <is>
          <t>SVALÖV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8201-2021</t>
        </is>
      </c>
      <c r="B60" s="1" t="n">
        <v>44244</v>
      </c>
      <c r="C60" s="1" t="n">
        <v>45206</v>
      </c>
      <c r="D60" t="inlineStr">
        <is>
          <t>SKÅNE LÄN</t>
        </is>
      </c>
      <c r="E60" t="inlineStr">
        <is>
          <t>SVALÖV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11764-2021</t>
        </is>
      </c>
      <c r="B61" s="1" t="n">
        <v>44265</v>
      </c>
      <c r="C61" s="1" t="n">
        <v>45206</v>
      </c>
      <c r="D61" t="inlineStr">
        <is>
          <t>SKÅNE LÄN</t>
        </is>
      </c>
      <c r="E61" t="inlineStr">
        <is>
          <t>SVALÖV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15007-2021</t>
        </is>
      </c>
      <c r="B62" s="1" t="n">
        <v>44281</v>
      </c>
      <c r="C62" s="1" t="n">
        <v>45206</v>
      </c>
      <c r="D62" t="inlineStr">
        <is>
          <t>SKÅNE LÄN</t>
        </is>
      </c>
      <c r="E62" t="inlineStr">
        <is>
          <t>SVALÖV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16170-2021</t>
        </is>
      </c>
      <c r="B63" s="1" t="n">
        <v>44287</v>
      </c>
      <c r="C63" s="1" t="n">
        <v>45206</v>
      </c>
      <c r="D63" t="inlineStr">
        <is>
          <t>SKÅNE LÄN</t>
        </is>
      </c>
      <c r="E63" t="inlineStr">
        <is>
          <t>SVALÖV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16300-2021</t>
        </is>
      </c>
      <c r="B64" s="1" t="n">
        <v>44292</v>
      </c>
      <c r="C64" s="1" t="n">
        <v>45206</v>
      </c>
      <c r="D64" t="inlineStr">
        <is>
          <t>SKÅNE LÄN</t>
        </is>
      </c>
      <c r="E64" t="inlineStr">
        <is>
          <t>SVALÖV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17006-2021</t>
        </is>
      </c>
      <c r="B65" s="1" t="n">
        <v>44295</v>
      </c>
      <c r="C65" s="1" t="n">
        <v>45206</v>
      </c>
      <c r="D65" t="inlineStr">
        <is>
          <t>SKÅNE LÄN</t>
        </is>
      </c>
      <c r="E65" t="inlineStr">
        <is>
          <t>SVALÖV</t>
        </is>
      </c>
      <c r="G65" t="n">
        <v>8.699999999999999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19159-2021</t>
        </is>
      </c>
      <c r="B66" s="1" t="n">
        <v>44308</v>
      </c>
      <c r="C66" s="1" t="n">
        <v>45206</v>
      </c>
      <c r="D66" t="inlineStr">
        <is>
          <t>SKÅNE LÄN</t>
        </is>
      </c>
      <c r="E66" t="inlineStr">
        <is>
          <t>SVALÖV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19623-2021</t>
        </is>
      </c>
      <c r="B67" s="1" t="n">
        <v>44309</v>
      </c>
      <c r="C67" s="1" t="n">
        <v>45206</v>
      </c>
      <c r="D67" t="inlineStr">
        <is>
          <t>SKÅNE LÄN</t>
        </is>
      </c>
      <c r="E67" t="inlineStr">
        <is>
          <t>SVALÖV</t>
        </is>
      </c>
      <c r="G67" t="n">
        <v>8.199999999999999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19626-2021</t>
        </is>
      </c>
      <c r="B68" s="1" t="n">
        <v>44309</v>
      </c>
      <c r="C68" s="1" t="n">
        <v>45206</v>
      </c>
      <c r="D68" t="inlineStr">
        <is>
          <t>SKÅNE LÄN</t>
        </is>
      </c>
      <c r="E68" t="inlineStr">
        <is>
          <t>SVALÖV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29296-2021</t>
        </is>
      </c>
      <c r="B69" s="1" t="n">
        <v>44361</v>
      </c>
      <c r="C69" s="1" t="n">
        <v>45206</v>
      </c>
      <c r="D69" t="inlineStr">
        <is>
          <t>SKÅNE LÄN</t>
        </is>
      </c>
      <c r="E69" t="inlineStr">
        <is>
          <t>SVALÖV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34859-2021</t>
        </is>
      </c>
      <c r="B70" s="1" t="n">
        <v>44382</v>
      </c>
      <c r="C70" s="1" t="n">
        <v>45206</v>
      </c>
      <c r="D70" t="inlineStr">
        <is>
          <t>SKÅNE LÄN</t>
        </is>
      </c>
      <c r="E70" t="inlineStr">
        <is>
          <t>SVALÖV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36409-2021</t>
        </is>
      </c>
      <c r="B71" s="1" t="n">
        <v>44390</v>
      </c>
      <c r="C71" s="1" t="n">
        <v>45206</v>
      </c>
      <c r="D71" t="inlineStr">
        <is>
          <t>SKÅNE LÄN</t>
        </is>
      </c>
      <c r="E71" t="inlineStr">
        <is>
          <t>SVALÖV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48279-2021</t>
        </is>
      </c>
      <c r="B72" s="1" t="n">
        <v>44449</v>
      </c>
      <c r="C72" s="1" t="n">
        <v>45206</v>
      </c>
      <c r="D72" t="inlineStr">
        <is>
          <t>SKÅNE LÄN</t>
        </is>
      </c>
      <c r="E72" t="inlineStr">
        <is>
          <t>SVALÖV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61495-2021</t>
        </is>
      </c>
      <c r="B73" s="1" t="n">
        <v>44501</v>
      </c>
      <c r="C73" s="1" t="n">
        <v>45206</v>
      </c>
      <c r="D73" t="inlineStr">
        <is>
          <t>SKÅNE LÄN</t>
        </is>
      </c>
      <c r="E73" t="inlineStr">
        <is>
          <t>SVALÖV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3941-2022</t>
        </is>
      </c>
      <c r="B74" s="1" t="n">
        <v>44587</v>
      </c>
      <c r="C74" s="1" t="n">
        <v>45206</v>
      </c>
      <c r="D74" t="inlineStr">
        <is>
          <t>SKÅNE LÄN</t>
        </is>
      </c>
      <c r="E74" t="inlineStr">
        <is>
          <t>SVALÖV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4149-2022</t>
        </is>
      </c>
      <c r="B75" s="1" t="n">
        <v>44588</v>
      </c>
      <c r="C75" s="1" t="n">
        <v>45206</v>
      </c>
      <c r="D75" t="inlineStr">
        <is>
          <t>SKÅNE LÄN</t>
        </is>
      </c>
      <c r="E75" t="inlineStr">
        <is>
          <t>SVALÖV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4964-2022</t>
        </is>
      </c>
      <c r="B76" s="1" t="n">
        <v>44593</v>
      </c>
      <c r="C76" s="1" t="n">
        <v>45206</v>
      </c>
      <c r="D76" t="inlineStr">
        <is>
          <t>SKÅNE LÄN</t>
        </is>
      </c>
      <c r="E76" t="inlineStr">
        <is>
          <t>SVALÖV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5937-2022</t>
        </is>
      </c>
      <c r="B77" s="1" t="n">
        <v>44598</v>
      </c>
      <c r="C77" s="1" t="n">
        <v>45206</v>
      </c>
      <c r="D77" t="inlineStr">
        <is>
          <t>SKÅNE LÄN</t>
        </is>
      </c>
      <c r="E77" t="inlineStr">
        <is>
          <t>SVALÖV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6007-2022</t>
        </is>
      </c>
      <c r="B78" s="1" t="n">
        <v>44599</v>
      </c>
      <c r="C78" s="1" t="n">
        <v>45206</v>
      </c>
      <c r="D78" t="inlineStr">
        <is>
          <t>SKÅNE LÄN</t>
        </is>
      </c>
      <c r="E78" t="inlineStr">
        <is>
          <t>SVALÖV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6335-2022</t>
        </is>
      </c>
      <c r="B79" s="1" t="n">
        <v>44600</v>
      </c>
      <c r="C79" s="1" t="n">
        <v>45206</v>
      </c>
      <c r="D79" t="inlineStr">
        <is>
          <t>SKÅNE LÄN</t>
        </is>
      </c>
      <c r="E79" t="inlineStr">
        <is>
          <t>SVALÖV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9716-2022</t>
        </is>
      </c>
      <c r="B80" s="1" t="n">
        <v>44617</v>
      </c>
      <c r="C80" s="1" t="n">
        <v>45206</v>
      </c>
      <c r="D80" t="inlineStr">
        <is>
          <t>SKÅNE LÄN</t>
        </is>
      </c>
      <c r="E80" t="inlineStr">
        <is>
          <t>SVALÖV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16215-2022</t>
        </is>
      </c>
      <c r="B81" s="1" t="n">
        <v>44670</v>
      </c>
      <c r="C81" s="1" t="n">
        <v>45206</v>
      </c>
      <c r="D81" t="inlineStr">
        <is>
          <t>SKÅNE LÄN</t>
        </is>
      </c>
      <c r="E81" t="inlineStr">
        <is>
          <t>SVALÖV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25350-2022</t>
        </is>
      </c>
      <c r="B82" s="1" t="n">
        <v>44732</v>
      </c>
      <c r="C82" s="1" t="n">
        <v>45206</v>
      </c>
      <c r="D82" t="inlineStr">
        <is>
          <t>SKÅNE LÄN</t>
        </is>
      </c>
      <c r="E82" t="inlineStr">
        <is>
          <t>SVALÖV</t>
        </is>
      </c>
      <c r="G82" t="n">
        <v>3.1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37354-2022</t>
        </is>
      </c>
      <c r="B83" s="1" t="n">
        <v>44806</v>
      </c>
      <c r="C83" s="1" t="n">
        <v>45206</v>
      </c>
      <c r="D83" t="inlineStr">
        <is>
          <t>SKÅNE LÄN</t>
        </is>
      </c>
      <c r="E83" t="inlineStr">
        <is>
          <t>SVALÖV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61620-2022</t>
        </is>
      </c>
      <c r="B84" s="1" t="n">
        <v>44910</v>
      </c>
      <c r="C84" s="1" t="n">
        <v>45206</v>
      </c>
      <c r="D84" t="inlineStr">
        <is>
          <t>SKÅNE LÄN</t>
        </is>
      </c>
      <c r="E84" t="inlineStr">
        <is>
          <t>SVALÖV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62403-2022</t>
        </is>
      </c>
      <c r="B85" s="1" t="n">
        <v>44923</v>
      </c>
      <c r="C85" s="1" t="n">
        <v>45206</v>
      </c>
      <c r="D85" t="inlineStr">
        <is>
          <t>SKÅNE LÄN</t>
        </is>
      </c>
      <c r="E85" t="inlineStr">
        <is>
          <t>SVALÖV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4838-2023</t>
        </is>
      </c>
      <c r="B86" s="1" t="n">
        <v>44957</v>
      </c>
      <c r="C86" s="1" t="n">
        <v>45206</v>
      </c>
      <c r="D86" t="inlineStr">
        <is>
          <t>SKÅNE LÄN</t>
        </is>
      </c>
      <c r="E86" t="inlineStr">
        <is>
          <t>SVALÖV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4831-2023</t>
        </is>
      </c>
      <c r="B87" s="1" t="n">
        <v>44957</v>
      </c>
      <c r="C87" s="1" t="n">
        <v>45206</v>
      </c>
      <c r="D87" t="inlineStr">
        <is>
          <t>SKÅNE LÄN</t>
        </is>
      </c>
      <c r="E87" t="inlineStr">
        <is>
          <t>SVALÖV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8925-2023</t>
        </is>
      </c>
      <c r="B88" s="1" t="n">
        <v>44974</v>
      </c>
      <c r="C88" s="1" t="n">
        <v>45206</v>
      </c>
      <c r="D88" t="inlineStr">
        <is>
          <t>SKÅNE LÄN</t>
        </is>
      </c>
      <c r="E88" t="inlineStr">
        <is>
          <t>SVALÖV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8924-2023</t>
        </is>
      </c>
      <c r="B89" s="1" t="n">
        <v>44974</v>
      </c>
      <c r="C89" s="1" t="n">
        <v>45206</v>
      </c>
      <c r="D89" t="inlineStr">
        <is>
          <t>SKÅNE LÄN</t>
        </is>
      </c>
      <c r="E89" t="inlineStr">
        <is>
          <t>SVALÖV</t>
        </is>
      </c>
      <c r="G89" t="n">
        <v>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10209-2023</t>
        </is>
      </c>
      <c r="B90" s="1" t="n">
        <v>44986</v>
      </c>
      <c r="C90" s="1" t="n">
        <v>45206</v>
      </c>
      <c r="D90" t="inlineStr">
        <is>
          <t>SKÅNE LÄN</t>
        </is>
      </c>
      <c r="E90" t="inlineStr">
        <is>
          <t>SVALÖV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11101-2023</t>
        </is>
      </c>
      <c r="B91" s="1" t="n">
        <v>44986</v>
      </c>
      <c r="C91" s="1" t="n">
        <v>45206</v>
      </c>
      <c r="D91" t="inlineStr">
        <is>
          <t>SKÅNE LÄN</t>
        </is>
      </c>
      <c r="E91" t="inlineStr">
        <is>
          <t>SVALÖV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45206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45206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45206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45206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45206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45206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45206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45206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45206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45206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45206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45206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45206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45206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38018-2023</t>
        </is>
      </c>
      <c r="B106" s="1" t="n">
        <v>45160</v>
      </c>
      <c r="C106" s="1" t="n">
        <v>45206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44434-2023</t>
        </is>
      </c>
      <c r="B107" s="1" t="n">
        <v>45189</v>
      </c>
      <c r="C107" s="1" t="n">
        <v>45206</v>
      </c>
      <c r="D107" t="inlineStr">
        <is>
          <t>SKÅNE LÄN</t>
        </is>
      </c>
      <c r="E107" t="inlineStr">
        <is>
          <t>SVALÖV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44603-2023</t>
        </is>
      </c>
      <c r="B108" s="1" t="n">
        <v>45189</v>
      </c>
      <c r="C108" s="1" t="n">
        <v>45206</v>
      </c>
      <c r="D108" t="inlineStr">
        <is>
          <t>SKÅNE LÄN</t>
        </is>
      </c>
      <c r="E108" t="inlineStr">
        <is>
          <t>SVALÖV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2023-10-07T22:45:27Z</dcterms:created>
  <dcterms:modified xmlns:dcterms="http://purl.org/dc/terms/" xmlns:xsi="http://www.w3.org/2001/XMLSchema-instance" xsi:type="dcterms:W3CDTF">2023-10-07T22:45:27Z</dcterms:modified>
</cp:coreProperties>
</file>