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3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68153-2019</t>
        </is>
      </c>
      <c r="B2" s="1" t="n">
        <v>43817</v>
      </c>
      <c r="C2" s="1" t="n">
        <v>45170</v>
      </c>
      <c r="D2" t="inlineStr">
        <is>
          <t>STOCKHOLMS LÄN</t>
        </is>
      </c>
      <c r="E2" t="inlineStr">
        <is>
          <t>VALLENTUNA</t>
        </is>
      </c>
      <c r="G2" t="n">
        <v>21.8</v>
      </c>
      <c r="H2" t="n">
        <v>1</v>
      </c>
      <c r="I2" t="n">
        <v>9</v>
      </c>
      <c r="J2" t="n">
        <v>3</v>
      </c>
      <c r="K2" t="n">
        <v>0</v>
      </c>
      <c r="L2" t="n">
        <v>0</v>
      </c>
      <c r="M2" t="n">
        <v>0</v>
      </c>
      <c r="N2" t="n">
        <v>0</v>
      </c>
      <c r="O2" t="n">
        <v>3</v>
      </c>
      <c r="P2" t="n">
        <v>0</v>
      </c>
      <c r="Q2" t="n">
        <v>12</v>
      </c>
      <c r="R2" s="2" t="inlineStr">
        <is>
          <t>Dofttaggsvamp
Granticka
Mörk kolflarnlav
Blåmossa
Bollvitmossa
Grön sköldmossa
Kattfotslav
Mindre märgborre
Rödgul trumpetsvamp
Skarp dropptaggsvamp
Skuggblåslav
Vedticka</t>
        </is>
      </c>
      <c r="S2">
        <f>HYPERLINK("https://klasma.github.io/Logging_VALLENTUNA/artfynd/A 68153-2019.xlsx")</f>
        <v/>
      </c>
    </row>
    <row r="3" ht="15" customHeight="1">
      <c r="A3" t="inlineStr">
        <is>
          <t>A 22060-2022</t>
        </is>
      </c>
      <c r="B3" s="1" t="n">
        <v>44711</v>
      </c>
      <c r="C3" s="1" t="n">
        <v>45170</v>
      </c>
      <c r="D3" t="inlineStr">
        <is>
          <t>STOCKHOLMS LÄN</t>
        </is>
      </c>
      <c r="E3" t="inlineStr">
        <is>
          <t>VALLENTUNA</t>
        </is>
      </c>
      <c r="G3" t="n">
        <v>5.4</v>
      </c>
      <c r="H3" t="n">
        <v>3</v>
      </c>
      <c r="I3" t="n">
        <v>7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11</v>
      </c>
      <c r="R3" s="2" t="inlineStr">
        <is>
          <t>Grönhjon
Ullticka
Bronshjon
Granbarkgnagare
Grönpyrola
Korallrot
Stubbspretmossa
Vågbandad barkbock
Ögonpyrola
Fläcknycklar
Blåsippa</t>
        </is>
      </c>
      <c r="S3">
        <f>HYPERLINK("https://klasma.github.io/Logging_VALLENTUNA/artfynd/A 22060-2022.xlsx")</f>
        <v/>
      </c>
    </row>
    <row r="4" ht="15" customHeight="1">
      <c r="A4" t="inlineStr">
        <is>
          <t>A 15265-2023</t>
        </is>
      </c>
      <c r="B4" s="1" t="n">
        <v>45019</v>
      </c>
      <c r="C4" s="1" t="n">
        <v>45170</v>
      </c>
      <c r="D4" t="inlineStr">
        <is>
          <t>STOCKHOLMS LÄN</t>
        </is>
      </c>
      <c r="E4" t="inlineStr">
        <is>
          <t>VALLENTUNA</t>
        </is>
      </c>
      <c r="G4" t="n">
        <v>4.2</v>
      </c>
      <c r="H4" t="n">
        <v>3</v>
      </c>
      <c r="I4" t="n">
        <v>5</v>
      </c>
      <c r="J4" t="n">
        <v>4</v>
      </c>
      <c r="K4" t="n">
        <v>0</v>
      </c>
      <c r="L4" t="n">
        <v>0</v>
      </c>
      <c r="M4" t="n">
        <v>0</v>
      </c>
      <c r="N4" t="n">
        <v>0</v>
      </c>
      <c r="O4" t="n">
        <v>4</v>
      </c>
      <c r="P4" t="n">
        <v>0</v>
      </c>
      <c r="Q4" t="n">
        <v>10</v>
      </c>
      <c r="R4" s="2" t="inlineStr">
        <is>
          <t>Asppraktbagge
Gullklöver
Mindre bastardsvärmare
Spillkråka
Ljus vedstrit
Skogsknipprot
Spindelbock
Stekelbock
Tibast
Skogsödla</t>
        </is>
      </c>
      <c r="S4">
        <f>HYPERLINK("https://klasma.github.io/Logging_VALLENTUNA/artfynd/A 15265-2023.xlsx")</f>
        <v/>
      </c>
    </row>
    <row r="5" ht="15" customHeight="1">
      <c r="A5" t="inlineStr">
        <is>
          <t>A 25512-2022</t>
        </is>
      </c>
      <c r="B5" s="1" t="n">
        <v>44732</v>
      </c>
      <c r="C5" s="1" t="n">
        <v>45170</v>
      </c>
      <c r="D5" t="inlineStr">
        <is>
          <t>STOCKHOLMS LÄN</t>
        </is>
      </c>
      <c r="E5" t="inlineStr">
        <is>
          <t>VALLENTUNA</t>
        </is>
      </c>
      <c r="G5" t="n">
        <v>13.8</v>
      </c>
      <c r="H5" t="n">
        <v>0</v>
      </c>
      <c r="I5" t="n">
        <v>5</v>
      </c>
      <c r="J5" t="n">
        <v>3</v>
      </c>
      <c r="K5" t="n">
        <v>0</v>
      </c>
      <c r="L5" t="n">
        <v>0</v>
      </c>
      <c r="M5" t="n">
        <v>0</v>
      </c>
      <c r="N5" t="n">
        <v>0</v>
      </c>
      <c r="O5" t="n">
        <v>3</v>
      </c>
      <c r="P5" t="n">
        <v>0</v>
      </c>
      <c r="Q5" t="n">
        <v>8</v>
      </c>
      <c r="R5" s="2" t="inlineStr">
        <is>
          <t>Granticka
Gränsticka
Orange taggsvamp
Fjällig taggsvamp s.str.
Gullgröppa
Rödgul trumpetsvamp
Skarp dropptaggsvamp
Vedticka</t>
        </is>
      </c>
      <c r="S5">
        <f>HYPERLINK("https://klasma.github.io/Logging_VALLENTUNA/artfynd/A 25512-2022.xlsx")</f>
        <v/>
      </c>
    </row>
    <row r="6" ht="15" customHeight="1">
      <c r="A6" t="inlineStr">
        <is>
          <t>A 22064-2022</t>
        </is>
      </c>
      <c r="B6" s="1" t="n">
        <v>44711</v>
      </c>
      <c r="C6" s="1" t="n">
        <v>45170</v>
      </c>
      <c r="D6" t="inlineStr">
        <is>
          <t>STOCKHOLMS LÄN</t>
        </is>
      </c>
      <c r="E6" t="inlineStr">
        <is>
          <t>VALLENTUNA</t>
        </is>
      </c>
      <c r="G6" t="n">
        <v>4.3</v>
      </c>
      <c r="H6" t="n">
        <v>1</v>
      </c>
      <c r="I6" t="n">
        <v>6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7</v>
      </c>
      <c r="R6" s="2" t="inlineStr">
        <is>
          <t>Spillkråka
Björksplintborre
Blåmossa
Bronshjon
Granbarkgnagare
Stubbspretmossa
Vågbandad barkbock</t>
        </is>
      </c>
      <c r="S6">
        <f>HYPERLINK("https://klasma.github.io/Logging_VALLENTUNA/artfynd/A 22064-2022.xlsx")</f>
        <v/>
      </c>
    </row>
    <row r="7" ht="15" customHeight="1">
      <c r="A7" t="inlineStr">
        <is>
          <t>A 36119-2023</t>
        </is>
      </c>
      <c r="B7" s="1" t="n">
        <v>45148</v>
      </c>
      <c r="C7" s="1" t="n">
        <v>45170</v>
      </c>
      <c r="D7" t="inlineStr">
        <is>
          <t>STOCKHOLMS LÄN</t>
        </is>
      </c>
      <c r="E7" t="inlineStr">
        <is>
          <t>VALLENTUNA</t>
        </is>
      </c>
      <c r="G7" t="n">
        <v>16.3</v>
      </c>
      <c r="H7" t="n">
        <v>1</v>
      </c>
      <c r="I7" t="n">
        <v>1</v>
      </c>
      <c r="J7" t="n">
        <v>3</v>
      </c>
      <c r="K7" t="n">
        <v>0</v>
      </c>
      <c r="L7" t="n">
        <v>0</v>
      </c>
      <c r="M7" t="n">
        <v>0</v>
      </c>
      <c r="N7" t="n">
        <v>0</v>
      </c>
      <c r="O7" t="n">
        <v>3</v>
      </c>
      <c r="P7" t="n">
        <v>0</v>
      </c>
      <c r="Q7" t="n">
        <v>5</v>
      </c>
      <c r="R7" s="2" t="inlineStr">
        <is>
          <t>Backtimjan
Orange taggsvamp
Solvända
Fjällig taggsvamp s.str.
Blåsippa</t>
        </is>
      </c>
      <c r="S7">
        <f>HYPERLINK("https://klasma.github.io/Logging_VALLENTUNA/artfynd/A 36119-2023.xlsx")</f>
        <v/>
      </c>
    </row>
    <row r="8" ht="15" customHeight="1">
      <c r="A8" t="inlineStr">
        <is>
          <t>A 68127-2019</t>
        </is>
      </c>
      <c r="B8" s="1" t="n">
        <v>43817</v>
      </c>
      <c r="C8" s="1" t="n">
        <v>45170</v>
      </c>
      <c r="D8" t="inlineStr">
        <is>
          <t>STOCKHOLMS LÄN</t>
        </is>
      </c>
      <c r="E8" t="inlineStr">
        <is>
          <t>VALLENTUNA</t>
        </is>
      </c>
      <c r="G8" t="n">
        <v>2.9</v>
      </c>
      <c r="H8" t="n">
        <v>1</v>
      </c>
      <c r="I8" t="n">
        <v>1</v>
      </c>
      <c r="J8" t="n">
        <v>1</v>
      </c>
      <c r="K8" t="n">
        <v>0</v>
      </c>
      <c r="L8" t="n">
        <v>0</v>
      </c>
      <c r="M8" t="n">
        <v>1</v>
      </c>
      <c r="N8" t="n">
        <v>0</v>
      </c>
      <c r="O8" t="n">
        <v>2</v>
      </c>
      <c r="P8" t="n">
        <v>1</v>
      </c>
      <c r="Q8" t="n">
        <v>4</v>
      </c>
      <c r="R8" s="2" t="inlineStr">
        <is>
          <t>Skogsalm
Bronspraktbagge
Mörk husmossa
Bred kärrtrollslända</t>
        </is>
      </c>
      <c r="S8">
        <f>HYPERLINK("https://klasma.github.io/Logging_VALLENTUNA/artfynd/A 68127-2019.xlsx")</f>
        <v/>
      </c>
    </row>
    <row r="9" ht="15" customHeight="1">
      <c r="A9" t="inlineStr">
        <is>
          <t>A 12577-2023</t>
        </is>
      </c>
      <c r="B9" s="1" t="n">
        <v>45000</v>
      </c>
      <c r="C9" s="1" t="n">
        <v>45170</v>
      </c>
      <c r="D9" t="inlineStr">
        <is>
          <t>STOCKHOLMS LÄN</t>
        </is>
      </c>
      <c r="E9" t="inlineStr">
        <is>
          <t>VALLENTUNA</t>
        </is>
      </c>
      <c r="G9" t="n">
        <v>3</v>
      </c>
      <c r="H9" t="n">
        <v>2</v>
      </c>
      <c r="I9" t="n">
        <v>3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4</v>
      </c>
      <c r="R9" s="2" t="inlineStr">
        <is>
          <t>Grön sköldmossa
Jättesvampmal
Rävticka
Blåsippa</t>
        </is>
      </c>
      <c r="S9">
        <f>HYPERLINK("https://klasma.github.io/Logging_VALLENTUNA/artfynd/A 12577-2023.xlsx")</f>
        <v/>
      </c>
    </row>
    <row r="10" ht="15" customHeight="1">
      <c r="A10" t="inlineStr">
        <is>
          <t>A 3552-2023</t>
        </is>
      </c>
      <c r="B10" s="1" t="n">
        <v>44950</v>
      </c>
      <c r="C10" s="1" t="n">
        <v>45170</v>
      </c>
      <c r="D10" t="inlineStr">
        <is>
          <t>STOCKHOLMS LÄN</t>
        </is>
      </c>
      <c r="E10" t="inlineStr">
        <is>
          <t>VALLENTUNA</t>
        </is>
      </c>
      <c r="G10" t="n">
        <v>8.800000000000001</v>
      </c>
      <c r="H10" t="n">
        <v>2</v>
      </c>
      <c r="I10" t="n">
        <v>1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3</v>
      </c>
      <c r="R10" s="2" t="inlineStr">
        <is>
          <t>Kråka
Skogshakmossa
Blåsippa</t>
        </is>
      </c>
      <c r="S10">
        <f>HYPERLINK("https://klasma.github.io/Logging_VALLENTUNA/artfynd/A 3552-2023.xlsx")</f>
        <v/>
      </c>
    </row>
    <row r="11" ht="15" customHeight="1">
      <c r="A11" t="inlineStr">
        <is>
          <t>A 4952-2019</t>
        </is>
      </c>
      <c r="B11" s="1" t="n">
        <v>43486</v>
      </c>
      <c r="C11" s="1" t="n">
        <v>45170</v>
      </c>
      <c r="D11" t="inlineStr">
        <is>
          <t>STOCKHOLMS LÄN</t>
        </is>
      </c>
      <c r="E11" t="inlineStr">
        <is>
          <t>VALLENTUNA</t>
        </is>
      </c>
      <c r="G11" t="n">
        <v>12.6</v>
      </c>
      <c r="H11" t="n">
        <v>0</v>
      </c>
      <c r="I11" t="n">
        <v>1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2</v>
      </c>
      <c r="R11" s="2" t="inlineStr">
        <is>
          <t>Gullklöver
Hasselticka</t>
        </is>
      </c>
      <c r="S11">
        <f>HYPERLINK("https://klasma.github.io/Logging_VALLENTUNA/artfynd/A 4952-2019.xlsx")</f>
        <v/>
      </c>
    </row>
    <row r="12" ht="15" customHeight="1">
      <c r="A12" t="inlineStr">
        <is>
          <t>A 4124-2020</t>
        </is>
      </c>
      <c r="B12" s="1" t="n">
        <v>43857</v>
      </c>
      <c r="C12" s="1" t="n">
        <v>45170</v>
      </c>
      <c r="D12" t="inlineStr">
        <is>
          <t>STOCKHOLMS LÄN</t>
        </is>
      </c>
      <c r="E12" t="inlineStr">
        <is>
          <t>VALLENTUNA</t>
        </is>
      </c>
      <c r="G12" t="n">
        <v>1.2</v>
      </c>
      <c r="H12" t="n">
        <v>0</v>
      </c>
      <c r="I12" t="n">
        <v>1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2</v>
      </c>
      <c r="R12" s="2" t="inlineStr">
        <is>
          <t>Barrpraktbagge
Blompraktbagge</t>
        </is>
      </c>
      <c r="S12">
        <f>HYPERLINK("https://klasma.github.io/Logging_VALLENTUNA/artfynd/A 4124-2020.xlsx")</f>
        <v/>
      </c>
    </row>
    <row r="13" ht="15" customHeight="1">
      <c r="A13" t="inlineStr">
        <is>
          <t>A 4266-2020</t>
        </is>
      </c>
      <c r="B13" s="1" t="n">
        <v>43857</v>
      </c>
      <c r="C13" s="1" t="n">
        <v>45170</v>
      </c>
      <c r="D13" t="inlineStr">
        <is>
          <t>STOCKHOLMS LÄN</t>
        </is>
      </c>
      <c r="E13" t="inlineStr">
        <is>
          <t>VALLENTUNA</t>
        </is>
      </c>
      <c r="G13" t="n">
        <v>4.5</v>
      </c>
      <c r="H13" t="n">
        <v>0</v>
      </c>
      <c r="I13" t="n">
        <v>1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2</v>
      </c>
      <c r="R13" s="2" t="inlineStr">
        <is>
          <t>Slåtterfibbla
Korthornad vedstekel</t>
        </is>
      </c>
      <c r="S13">
        <f>HYPERLINK("https://klasma.github.io/Logging_VALLENTUNA/artfynd/A 4266-2020.xlsx")</f>
        <v/>
      </c>
    </row>
    <row r="14" ht="15" customHeight="1">
      <c r="A14" t="inlineStr">
        <is>
          <t>A 24751-2020</t>
        </is>
      </c>
      <c r="B14" s="1" t="n">
        <v>43978</v>
      </c>
      <c r="C14" s="1" t="n">
        <v>45170</v>
      </c>
      <c r="D14" t="inlineStr">
        <is>
          <t>STOCKHOLMS LÄN</t>
        </is>
      </c>
      <c r="E14" t="inlineStr">
        <is>
          <t>VALLENTUNA</t>
        </is>
      </c>
      <c r="G14" t="n">
        <v>5.3</v>
      </c>
      <c r="H14" t="n">
        <v>0</v>
      </c>
      <c r="I14" t="n">
        <v>2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2</v>
      </c>
      <c r="R14" s="2" t="inlineStr">
        <is>
          <t>Lönnlav
Stor aspticka</t>
        </is>
      </c>
      <c r="S14">
        <f>HYPERLINK("https://klasma.github.io/Logging_VALLENTUNA/artfynd/A 24751-2020.xlsx")</f>
        <v/>
      </c>
    </row>
    <row r="15" ht="15" customHeight="1">
      <c r="A15" t="inlineStr">
        <is>
          <t>A 46-2022</t>
        </is>
      </c>
      <c r="B15" s="1" t="n">
        <v>44560</v>
      </c>
      <c r="C15" s="1" t="n">
        <v>45170</v>
      </c>
      <c r="D15" t="inlineStr">
        <is>
          <t>STOCKHOLMS LÄN</t>
        </is>
      </c>
      <c r="E15" t="inlineStr">
        <is>
          <t>VALLENTUNA</t>
        </is>
      </c>
      <c r="F15" t="inlineStr">
        <is>
          <t>Övriga Aktiebolag</t>
        </is>
      </c>
      <c r="G15" t="n">
        <v>7.9</v>
      </c>
      <c r="H15" t="n">
        <v>1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2</v>
      </c>
      <c r="R15" s="2" t="inlineStr">
        <is>
          <t>Fällmossa
Blåsippa</t>
        </is>
      </c>
      <c r="S15">
        <f>HYPERLINK("https://klasma.github.io/Logging_VALLENTUNA/artfynd/A 46-2022.xlsx")</f>
        <v/>
      </c>
    </row>
    <row r="16" ht="15" customHeight="1">
      <c r="A16" t="inlineStr">
        <is>
          <t>A 60-2022</t>
        </is>
      </c>
      <c r="B16" s="1" t="n">
        <v>44560</v>
      </c>
      <c r="C16" s="1" t="n">
        <v>45170</v>
      </c>
      <c r="D16" t="inlineStr">
        <is>
          <t>STOCKHOLMS LÄN</t>
        </is>
      </c>
      <c r="E16" t="inlineStr">
        <is>
          <t>VALLENTUNA</t>
        </is>
      </c>
      <c r="F16" t="inlineStr">
        <is>
          <t>Övriga Aktiebolag</t>
        </is>
      </c>
      <c r="G16" t="n">
        <v>14.3</v>
      </c>
      <c r="H16" t="n">
        <v>0</v>
      </c>
      <c r="I16" t="n">
        <v>2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2</v>
      </c>
      <c r="R16" s="2" t="inlineStr">
        <is>
          <t>Vätteros
Vårärt</t>
        </is>
      </c>
      <c r="S16">
        <f>HYPERLINK("https://klasma.github.io/Logging_VALLENTUNA/artfynd/A 60-2022.xlsx")</f>
        <v/>
      </c>
    </row>
    <row r="17" ht="15" customHeight="1">
      <c r="A17" t="inlineStr">
        <is>
          <t>A 22061-2022</t>
        </is>
      </c>
      <c r="B17" s="1" t="n">
        <v>44711</v>
      </c>
      <c r="C17" s="1" t="n">
        <v>45170</v>
      </c>
      <c r="D17" t="inlineStr">
        <is>
          <t>STOCKHOLMS LÄN</t>
        </is>
      </c>
      <c r="E17" t="inlineStr">
        <is>
          <t>VALLENTUNA</t>
        </is>
      </c>
      <c r="G17" t="n">
        <v>6.2</v>
      </c>
      <c r="H17" t="n">
        <v>0</v>
      </c>
      <c r="I17" t="n">
        <v>2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2</v>
      </c>
      <c r="R17" s="2" t="inlineStr">
        <is>
          <t>Rostfläck
Stubbspretmossa</t>
        </is>
      </c>
      <c r="S17">
        <f>HYPERLINK("https://klasma.github.io/Logging_VALLENTUNA/artfynd/A 22061-2022.xlsx")</f>
        <v/>
      </c>
    </row>
    <row r="18" ht="15" customHeight="1">
      <c r="A18" t="inlineStr">
        <is>
          <t>A 4921-2019</t>
        </is>
      </c>
      <c r="B18" s="1" t="n">
        <v>43486</v>
      </c>
      <c r="C18" s="1" t="n">
        <v>45170</v>
      </c>
      <c r="D18" t="inlineStr">
        <is>
          <t>STOCKHOLMS LÄN</t>
        </is>
      </c>
      <c r="E18" t="inlineStr">
        <is>
          <t>VALLENTUNA</t>
        </is>
      </c>
      <c r="G18" t="n">
        <v>3.6</v>
      </c>
      <c r="H18" t="n">
        <v>1</v>
      </c>
      <c r="I18" t="n">
        <v>0</v>
      </c>
      <c r="J18" t="n">
        <v>0</v>
      </c>
      <c r="K18" t="n">
        <v>1</v>
      </c>
      <c r="L18" t="n">
        <v>0</v>
      </c>
      <c r="M18" t="n">
        <v>0</v>
      </c>
      <c r="N18" t="n">
        <v>0</v>
      </c>
      <c r="O18" t="n">
        <v>1</v>
      </c>
      <c r="P18" t="n">
        <v>1</v>
      </c>
      <c r="Q18" t="n">
        <v>1</v>
      </c>
      <c r="R18" s="2" t="inlineStr">
        <is>
          <t>Styvnate</t>
        </is>
      </c>
      <c r="S18">
        <f>HYPERLINK("https://klasma.github.io/Logging_VALLENTUNA/artfynd/A 4921-2019.xlsx")</f>
        <v/>
      </c>
    </row>
    <row r="19" ht="15" customHeight="1">
      <c r="A19" t="inlineStr">
        <is>
          <t>A 4674-2019</t>
        </is>
      </c>
      <c r="B19" s="1" t="n">
        <v>43486</v>
      </c>
      <c r="C19" s="1" t="n">
        <v>45170</v>
      </c>
      <c r="D19" t="inlineStr">
        <is>
          <t>STOCKHOLMS LÄN</t>
        </is>
      </c>
      <c r="E19" t="inlineStr">
        <is>
          <t>VALLENTUNA</t>
        </is>
      </c>
      <c r="G19" t="n">
        <v>4.4</v>
      </c>
      <c r="H19" t="n">
        <v>1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Mindre hackspett</t>
        </is>
      </c>
      <c r="S19">
        <f>HYPERLINK("https://klasma.github.io/Logging_VALLENTUNA/artfynd/A 4674-2019.xlsx")</f>
        <v/>
      </c>
    </row>
    <row r="20" ht="15" customHeight="1">
      <c r="A20" t="inlineStr">
        <is>
          <t>A 68107-2019</t>
        </is>
      </c>
      <c r="B20" s="1" t="n">
        <v>43817</v>
      </c>
      <c r="C20" s="1" t="n">
        <v>45170</v>
      </c>
      <c r="D20" t="inlineStr">
        <is>
          <t>STOCKHOLMS LÄN</t>
        </is>
      </c>
      <c r="E20" t="inlineStr">
        <is>
          <t>VALLENTUNA</t>
        </is>
      </c>
      <c r="G20" t="n">
        <v>11.4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Tallticka</t>
        </is>
      </c>
      <c r="S20">
        <f>HYPERLINK("https://klasma.github.io/Logging_VALLENTUNA/artfynd/A 68107-2019.xlsx")</f>
        <v/>
      </c>
    </row>
    <row r="21" ht="15" customHeight="1">
      <c r="A21" t="inlineStr">
        <is>
          <t>A 68108-2019</t>
        </is>
      </c>
      <c r="B21" s="1" t="n">
        <v>43817</v>
      </c>
      <c r="C21" s="1" t="n">
        <v>45170</v>
      </c>
      <c r="D21" t="inlineStr">
        <is>
          <t>STOCKHOLMS LÄN</t>
        </is>
      </c>
      <c r="E21" t="inlineStr">
        <is>
          <t>VALLENTUNA</t>
        </is>
      </c>
      <c r="G21" t="n">
        <v>3.2</v>
      </c>
      <c r="H21" t="n">
        <v>0</v>
      </c>
      <c r="I21" t="n">
        <v>1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Skuggblåslav</t>
        </is>
      </c>
      <c r="S21">
        <f>HYPERLINK("https://klasma.github.io/Logging_VALLENTUNA/artfynd/A 68108-2019.xlsx")</f>
        <v/>
      </c>
    </row>
    <row r="22" ht="15" customHeight="1">
      <c r="A22" t="inlineStr">
        <is>
          <t>A 41934-2021</t>
        </is>
      </c>
      <c r="B22" s="1" t="n">
        <v>44425</v>
      </c>
      <c r="C22" s="1" t="n">
        <v>45170</v>
      </c>
      <c r="D22" t="inlineStr">
        <is>
          <t>STOCKHOLMS LÄN</t>
        </is>
      </c>
      <c r="E22" t="inlineStr">
        <is>
          <t>VALLENTUNA</t>
        </is>
      </c>
      <c r="F22" t="inlineStr">
        <is>
          <t>Övriga Aktiebolag</t>
        </is>
      </c>
      <c r="G22" t="n">
        <v>7.1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Skogsklocka</t>
        </is>
      </c>
      <c r="S22">
        <f>HYPERLINK("https://klasma.github.io/Logging_VALLENTUNA/artfynd/A 41934-2021.xlsx")</f>
        <v/>
      </c>
    </row>
    <row r="23" ht="15" customHeight="1">
      <c r="A23" t="inlineStr">
        <is>
          <t>A 131-2022</t>
        </is>
      </c>
      <c r="B23" s="1" t="n">
        <v>44560</v>
      </c>
      <c r="C23" s="1" t="n">
        <v>45170</v>
      </c>
      <c r="D23" t="inlineStr">
        <is>
          <t>STOCKHOLMS LÄN</t>
        </is>
      </c>
      <c r="E23" t="inlineStr">
        <is>
          <t>VALLENTUNA</t>
        </is>
      </c>
      <c r="F23" t="inlineStr">
        <is>
          <t>Övriga Aktiebolag</t>
        </is>
      </c>
      <c r="G23" t="n">
        <v>4.6</v>
      </c>
      <c r="H23" t="n">
        <v>0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Tjockfotad fingersvamp</t>
        </is>
      </c>
      <c r="S23">
        <f>HYPERLINK("https://klasma.github.io/Logging_VALLENTUNA/artfynd/A 131-2022.xlsx")</f>
        <v/>
      </c>
    </row>
    <row r="24" ht="15" customHeight="1">
      <c r="A24" t="inlineStr">
        <is>
          <t>A 21-2022</t>
        </is>
      </c>
      <c r="B24" s="1" t="n">
        <v>44560</v>
      </c>
      <c r="C24" s="1" t="n">
        <v>45170</v>
      </c>
      <c r="D24" t="inlineStr">
        <is>
          <t>STOCKHOLMS LÄN</t>
        </is>
      </c>
      <c r="E24" t="inlineStr">
        <is>
          <t>VALLENTUNA</t>
        </is>
      </c>
      <c r="F24" t="inlineStr">
        <is>
          <t>Övriga Aktiebolag</t>
        </is>
      </c>
      <c r="G24" t="n">
        <v>3.5</v>
      </c>
      <c r="H24" t="n">
        <v>1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Nattviol</t>
        </is>
      </c>
      <c r="S24">
        <f>HYPERLINK("https://klasma.github.io/Logging_VALLENTUNA/artfynd/A 21-2022.xlsx")</f>
        <v/>
      </c>
    </row>
    <row r="25" ht="15" customHeight="1">
      <c r="A25" t="inlineStr">
        <is>
          <t>A 8500-2022</t>
        </is>
      </c>
      <c r="B25" s="1" t="n">
        <v>44613</v>
      </c>
      <c r="C25" s="1" t="n">
        <v>45170</v>
      </c>
      <c r="D25" t="inlineStr">
        <is>
          <t>STOCKHOLMS LÄN</t>
        </is>
      </c>
      <c r="E25" t="inlineStr">
        <is>
          <t>VALLENTUNA</t>
        </is>
      </c>
      <c r="G25" t="n">
        <v>5</v>
      </c>
      <c r="H25" t="n">
        <v>0</v>
      </c>
      <c r="I25" t="n">
        <v>1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Blåmossa</t>
        </is>
      </c>
      <c r="S25">
        <f>HYPERLINK("https://klasma.github.io/Logging_VALLENTUNA/artfynd/A 8500-2022.xlsx")</f>
        <v/>
      </c>
    </row>
    <row r="26" ht="15" customHeight="1">
      <c r="A26" t="inlineStr">
        <is>
          <t>A 9445-2022</t>
        </is>
      </c>
      <c r="B26" s="1" t="n">
        <v>44616</v>
      </c>
      <c r="C26" s="1" t="n">
        <v>45170</v>
      </c>
      <c r="D26" t="inlineStr">
        <is>
          <t>STOCKHOLMS LÄN</t>
        </is>
      </c>
      <c r="E26" t="inlineStr">
        <is>
          <t>VALLENTUNA</t>
        </is>
      </c>
      <c r="G26" t="n">
        <v>10.8</v>
      </c>
      <c r="H26" t="n">
        <v>0</v>
      </c>
      <c r="I26" t="n">
        <v>1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Grönpyrola</t>
        </is>
      </c>
      <c r="S26">
        <f>HYPERLINK("https://klasma.github.io/Logging_VALLENTUNA/artfynd/A 9445-2022.xlsx")</f>
        <v/>
      </c>
    </row>
    <row r="27" ht="15" customHeight="1">
      <c r="A27" t="inlineStr">
        <is>
          <t>A 9747-2022</t>
        </is>
      </c>
      <c r="B27" s="1" t="n">
        <v>44618</v>
      </c>
      <c r="C27" s="1" t="n">
        <v>45170</v>
      </c>
      <c r="D27" t="inlineStr">
        <is>
          <t>STOCKHOLMS LÄN</t>
        </is>
      </c>
      <c r="E27" t="inlineStr">
        <is>
          <t>VALLENTUNA</t>
        </is>
      </c>
      <c r="G27" t="n">
        <v>5.7</v>
      </c>
      <c r="H27" t="n">
        <v>0</v>
      </c>
      <c r="I27" t="n">
        <v>0</v>
      </c>
      <c r="J27" t="n">
        <v>0</v>
      </c>
      <c r="K27" t="n">
        <v>1</v>
      </c>
      <c r="L27" t="n">
        <v>0</v>
      </c>
      <c r="M27" t="n">
        <v>0</v>
      </c>
      <c r="N27" t="n">
        <v>0</v>
      </c>
      <c r="O27" t="n">
        <v>1</v>
      </c>
      <c r="P27" t="n">
        <v>1</v>
      </c>
      <c r="Q27" t="n">
        <v>1</v>
      </c>
      <c r="R27" s="2" t="inlineStr">
        <is>
          <t>Violgubbe</t>
        </is>
      </c>
      <c r="S27">
        <f>HYPERLINK("https://klasma.github.io/Logging_VALLENTUNA/artfynd/A 9747-2022.xlsx")</f>
        <v/>
      </c>
    </row>
    <row r="28" ht="15" customHeight="1">
      <c r="A28" t="inlineStr">
        <is>
          <t>A 7890-2023</t>
        </is>
      </c>
      <c r="B28" s="1" t="n">
        <v>44973</v>
      </c>
      <c r="C28" s="1" t="n">
        <v>45170</v>
      </c>
      <c r="D28" t="inlineStr">
        <is>
          <t>STOCKHOLMS LÄN</t>
        </is>
      </c>
      <c r="E28" t="inlineStr">
        <is>
          <t>VALLENTUNA</t>
        </is>
      </c>
      <c r="G28" t="n">
        <v>0.5</v>
      </c>
      <c r="H28" t="n">
        <v>0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Ullticka</t>
        </is>
      </c>
      <c r="S28">
        <f>HYPERLINK("https://klasma.github.io/Logging_VALLENTUNA/artfynd/A 7890-2023.xlsx")</f>
        <v/>
      </c>
    </row>
    <row r="29" ht="15" customHeight="1">
      <c r="A29" t="inlineStr">
        <is>
          <t>A 11244-2023</t>
        </is>
      </c>
      <c r="B29" s="1" t="n">
        <v>44992</v>
      </c>
      <c r="C29" s="1" t="n">
        <v>45170</v>
      </c>
      <c r="D29" t="inlineStr">
        <is>
          <t>STOCKHOLMS LÄN</t>
        </is>
      </c>
      <c r="E29" t="inlineStr">
        <is>
          <t>VALLENTUNA</t>
        </is>
      </c>
      <c r="G29" t="n">
        <v>4.3</v>
      </c>
      <c r="H29" t="n">
        <v>1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Revlummer</t>
        </is>
      </c>
      <c r="S29">
        <f>HYPERLINK("https://klasma.github.io/Logging_VALLENTUNA/artfynd/A 11244-2023.xlsx")</f>
        <v/>
      </c>
    </row>
    <row r="30" ht="15" customHeight="1">
      <c r="A30" t="inlineStr">
        <is>
          <t>A 64192-2018</t>
        </is>
      </c>
      <c r="B30" s="1" t="n">
        <v>43430</v>
      </c>
      <c r="C30" s="1" t="n">
        <v>45170</v>
      </c>
      <c r="D30" t="inlineStr">
        <is>
          <t>STOCKHOLMS LÄN</t>
        </is>
      </c>
      <c r="E30" t="inlineStr">
        <is>
          <t>VALLENTUNA</t>
        </is>
      </c>
      <c r="G30" t="n">
        <v>1.1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64196-2018</t>
        </is>
      </c>
      <c r="B31" s="1" t="n">
        <v>43430</v>
      </c>
      <c r="C31" s="1" t="n">
        <v>45170</v>
      </c>
      <c r="D31" t="inlineStr">
        <is>
          <t>STOCKHOLMS LÄN</t>
        </is>
      </c>
      <c r="E31" t="inlineStr">
        <is>
          <t>VALLENTUNA</t>
        </is>
      </c>
      <c r="G31" t="n">
        <v>3.3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72167-2018</t>
        </is>
      </c>
      <c r="B32" s="1" t="n">
        <v>43455</v>
      </c>
      <c r="C32" s="1" t="n">
        <v>45170</v>
      </c>
      <c r="D32" t="inlineStr">
        <is>
          <t>STOCKHOLMS LÄN</t>
        </is>
      </c>
      <c r="E32" t="inlineStr">
        <is>
          <t>VALLENTUNA</t>
        </is>
      </c>
      <c r="G32" t="n">
        <v>5.7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5507-2019</t>
        </is>
      </c>
      <c r="B33" s="1" t="n">
        <v>43482</v>
      </c>
      <c r="C33" s="1" t="n">
        <v>45170</v>
      </c>
      <c r="D33" t="inlineStr">
        <is>
          <t>STOCKHOLMS LÄN</t>
        </is>
      </c>
      <c r="E33" t="inlineStr">
        <is>
          <t>VALLENTUNA</t>
        </is>
      </c>
      <c r="G33" t="n">
        <v>2.5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4230-2019</t>
        </is>
      </c>
      <c r="B34" s="1" t="n">
        <v>43483</v>
      </c>
      <c r="C34" s="1" t="n">
        <v>45170</v>
      </c>
      <c r="D34" t="inlineStr">
        <is>
          <t>STOCKHOLMS LÄN</t>
        </is>
      </c>
      <c r="E34" t="inlineStr">
        <is>
          <t>VALLENTUNA</t>
        </is>
      </c>
      <c r="G34" t="n">
        <v>1.7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4664-2019</t>
        </is>
      </c>
      <c r="B35" s="1" t="n">
        <v>43486</v>
      </c>
      <c r="C35" s="1" t="n">
        <v>45170</v>
      </c>
      <c r="D35" t="inlineStr">
        <is>
          <t>STOCKHOLMS LÄN</t>
        </is>
      </c>
      <c r="E35" t="inlineStr">
        <is>
          <t>VALLENTUNA</t>
        </is>
      </c>
      <c r="G35" t="n">
        <v>1.4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4894-2019</t>
        </is>
      </c>
      <c r="B36" s="1" t="n">
        <v>43486</v>
      </c>
      <c r="C36" s="1" t="n">
        <v>45170</v>
      </c>
      <c r="D36" t="inlineStr">
        <is>
          <t>STOCKHOLMS LÄN</t>
        </is>
      </c>
      <c r="E36" t="inlineStr">
        <is>
          <t>VALLENTUNA</t>
        </is>
      </c>
      <c r="G36" t="n">
        <v>11.2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6222-2019</t>
        </is>
      </c>
      <c r="B37" s="1" t="n">
        <v>43493</v>
      </c>
      <c r="C37" s="1" t="n">
        <v>45170</v>
      </c>
      <c r="D37" t="inlineStr">
        <is>
          <t>STOCKHOLMS LÄN</t>
        </is>
      </c>
      <c r="E37" t="inlineStr">
        <is>
          <t>VALLENTUNA</t>
        </is>
      </c>
      <c r="G37" t="n">
        <v>1.9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8686-2019</t>
        </is>
      </c>
      <c r="B38" s="1" t="n">
        <v>43503</v>
      </c>
      <c r="C38" s="1" t="n">
        <v>45170</v>
      </c>
      <c r="D38" t="inlineStr">
        <is>
          <t>STOCKHOLMS LÄN</t>
        </is>
      </c>
      <c r="E38" t="inlineStr">
        <is>
          <t>VALLENTUNA</t>
        </is>
      </c>
      <c r="G38" t="n">
        <v>5.1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9893-2019</t>
        </is>
      </c>
      <c r="B39" s="1" t="n">
        <v>43509</v>
      </c>
      <c r="C39" s="1" t="n">
        <v>45170</v>
      </c>
      <c r="D39" t="inlineStr">
        <is>
          <t>STOCKHOLMS LÄN</t>
        </is>
      </c>
      <c r="E39" t="inlineStr">
        <is>
          <t>VALLENTUNA</t>
        </is>
      </c>
      <c r="G39" t="n">
        <v>2.1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14465-2019</t>
        </is>
      </c>
      <c r="B40" s="1" t="n">
        <v>43536</v>
      </c>
      <c r="C40" s="1" t="n">
        <v>45170</v>
      </c>
      <c r="D40" t="inlineStr">
        <is>
          <t>STOCKHOLMS LÄN</t>
        </is>
      </c>
      <c r="E40" t="inlineStr">
        <is>
          <t>VALLENTUNA</t>
        </is>
      </c>
      <c r="G40" t="n">
        <v>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19198-2019</t>
        </is>
      </c>
      <c r="B41" s="1" t="n">
        <v>43564</v>
      </c>
      <c r="C41" s="1" t="n">
        <v>45170</v>
      </c>
      <c r="D41" t="inlineStr">
        <is>
          <t>STOCKHOLMS LÄN</t>
        </is>
      </c>
      <c r="E41" t="inlineStr">
        <is>
          <t>VALLENTUNA</t>
        </is>
      </c>
      <c r="G41" t="n">
        <v>0.9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24679-2019</t>
        </is>
      </c>
      <c r="B42" s="1" t="n">
        <v>43621</v>
      </c>
      <c r="C42" s="1" t="n">
        <v>45170</v>
      </c>
      <c r="D42" t="inlineStr">
        <is>
          <t>STOCKHOLMS LÄN</t>
        </is>
      </c>
      <c r="E42" t="inlineStr">
        <is>
          <t>VALLENTUNA</t>
        </is>
      </c>
      <c r="F42" t="inlineStr">
        <is>
          <t>Kommuner</t>
        </is>
      </c>
      <c r="G42" t="n">
        <v>31.6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29953-2019</t>
        </is>
      </c>
      <c r="B43" s="1" t="n">
        <v>43629</v>
      </c>
      <c r="C43" s="1" t="n">
        <v>45170</v>
      </c>
      <c r="D43" t="inlineStr">
        <is>
          <t>STOCKHOLMS LÄN</t>
        </is>
      </c>
      <c r="E43" t="inlineStr">
        <is>
          <t>VALLENTUNA</t>
        </is>
      </c>
      <c r="G43" t="n">
        <v>1.6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35301-2019</t>
        </is>
      </c>
      <c r="B44" s="1" t="n">
        <v>43651</v>
      </c>
      <c r="C44" s="1" t="n">
        <v>45170</v>
      </c>
      <c r="D44" t="inlineStr">
        <is>
          <t>STOCKHOLMS LÄN</t>
        </is>
      </c>
      <c r="E44" t="inlineStr">
        <is>
          <t>VALLENTUNA</t>
        </is>
      </c>
      <c r="G44" t="n">
        <v>4.7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35303-2019</t>
        </is>
      </c>
      <c r="B45" s="1" t="n">
        <v>43651</v>
      </c>
      <c r="C45" s="1" t="n">
        <v>45170</v>
      </c>
      <c r="D45" t="inlineStr">
        <is>
          <t>STOCKHOLMS LÄN</t>
        </is>
      </c>
      <c r="E45" t="inlineStr">
        <is>
          <t>VALLENTUNA</t>
        </is>
      </c>
      <c r="G45" t="n">
        <v>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37561-2019</t>
        </is>
      </c>
      <c r="B46" s="1" t="n">
        <v>43678</v>
      </c>
      <c r="C46" s="1" t="n">
        <v>45170</v>
      </c>
      <c r="D46" t="inlineStr">
        <is>
          <t>STOCKHOLMS LÄN</t>
        </is>
      </c>
      <c r="E46" t="inlineStr">
        <is>
          <t>VALLENTUNA</t>
        </is>
      </c>
      <c r="G46" t="n">
        <v>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43573-2019</t>
        </is>
      </c>
      <c r="B47" s="1" t="n">
        <v>43706</v>
      </c>
      <c r="C47" s="1" t="n">
        <v>45170</v>
      </c>
      <c r="D47" t="inlineStr">
        <is>
          <t>STOCKHOLMS LÄN</t>
        </is>
      </c>
      <c r="E47" t="inlineStr">
        <is>
          <t>VALLENTUNA</t>
        </is>
      </c>
      <c r="G47" t="n">
        <v>0.8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43574-2019</t>
        </is>
      </c>
      <c r="B48" s="1" t="n">
        <v>43706</v>
      </c>
      <c r="C48" s="1" t="n">
        <v>45170</v>
      </c>
      <c r="D48" t="inlineStr">
        <is>
          <t>STOCKHOLMS LÄN</t>
        </is>
      </c>
      <c r="E48" t="inlineStr">
        <is>
          <t>VALLENTUNA</t>
        </is>
      </c>
      <c r="G48" t="n">
        <v>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43809-2019</t>
        </is>
      </c>
      <c r="B49" s="1" t="n">
        <v>43707</v>
      </c>
      <c r="C49" s="1" t="n">
        <v>45170</v>
      </c>
      <c r="D49" t="inlineStr">
        <is>
          <t>STOCKHOLMS LÄN</t>
        </is>
      </c>
      <c r="E49" t="inlineStr">
        <is>
          <t>VALLENTUNA</t>
        </is>
      </c>
      <c r="G49" t="n">
        <v>3.6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51184-2019</t>
        </is>
      </c>
      <c r="B50" s="1" t="n">
        <v>43739</v>
      </c>
      <c r="C50" s="1" t="n">
        <v>45170</v>
      </c>
      <c r="D50" t="inlineStr">
        <is>
          <t>STOCKHOLMS LÄN</t>
        </is>
      </c>
      <c r="E50" t="inlineStr">
        <is>
          <t>VALLENTUNA</t>
        </is>
      </c>
      <c r="G50" t="n">
        <v>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68129-2019</t>
        </is>
      </c>
      <c r="B51" s="1" t="n">
        <v>43817</v>
      </c>
      <c r="C51" s="1" t="n">
        <v>45170</v>
      </c>
      <c r="D51" t="inlineStr">
        <is>
          <t>STOCKHOLMS LÄN</t>
        </is>
      </c>
      <c r="E51" t="inlineStr">
        <is>
          <t>VALLENTUNA</t>
        </is>
      </c>
      <c r="G51" t="n">
        <v>4.2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4115-2020</t>
        </is>
      </c>
      <c r="B52" s="1" t="n">
        <v>43857</v>
      </c>
      <c r="C52" s="1" t="n">
        <v>45170</v>
      </c>
      <c r="D52" t="inlineStr">
        <is>
          <t>STOCKHOLMS LÄN</t>
        </is>
      </c>
      <c r="E52" t="inlineStr">
        <is>
          <t>VALLENTUNA</t>
        </is>
      </c>
      <c r="G52" t="n">
        <v>1.1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7484-2020</t>
        </is>
      </c>
      <c r="B53" s="1" t="n">
        <v>43871</v>
      </c>
      <c r="C53" s="1" t="n">
        <v>45170</v>
      </c>
      <c r="D53" t="inlineStr">
        <is>
          <t>STOCKHOLMS LÄN</t>
        </is>
      </c>
      <c r="E53" t="inlineStr">
        <is>
          <t>VALLENTUNA</t>
        </is>
      </c>
      <c r="G53" t="n">
        <v>2.7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7354-2020</t>
        </is>
      </c>
      <c r="B54" s="1" t="n">
        <v>43871</v>
      </c>
      <c r="C54" s="1" t="n">
        <v>45170</v>
      </c>
      <c r="D54" t="inlineStr">
        <is>
          <t>STOCKHOLMS LÄN</t>
        </is>
      </c>
      <c r="E54" t="inlineStr">
        <is>
          <t>VALLENTUNA</t>
        </is>
      </c>
      <c r="G54" t="n">
        <v>1.5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7479-2020</t>
        </is>
      </c>
      <c r="B55" s="1" t="n">
        <v>43871</v>
      </c>
      <c r="C55" s="1" t="n">
        <v>45170</v>
      </c>
      <c r="D55" t="inlineStr">
        <is>
          <t>STOCKHOLMS LÄN</t>
        </is>
      </c>
      <c r="E55" t="inlineStr">
        <is>
          <t>VALLENTUNA</t>
        </is>
      </c>
      <c r="G55" t="n">
        <v>7.4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7486-2020</t>
        </is>
      </c>
      <c r="B56" s="1" t="n">
        <v>43871</v>
      </c>
      <c r="C56" s="1" t="n">
        <v>45170</v>
      </c>
      <c r="D56" t="inlineStr">
        <is>
          <t>STOCKHOLMS LÄN</t>
        </is>
      </c>
      <c r="E56" t="inlineStr">
        <is>
          <t>VALLENTUNA</t>
        </is>
      </c>
      <c r="G56" t="n">
        <v>0.9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14637-2020</t>
        </is>
      </c>
      <c r="B57" s="1" t="n">
        <v>43902</v>
      </c>
      <c r="C57" s="1" t="n">
        <v>45170</v>
      </c>
      <c r="D57" t="inlineStr">
        <is>
          <t>STOCKHOLMS LÄN</t>
        </is>
      </c>
      <c r="E57" t="inlineStr">
        <is>
          <t>VALLENTUNA</t>
        </is>
      </c>
      <c r="G57" t="n">
        <v>5.4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19863-2020</t>
        </is>
      </c>
      <c r="B58" s="1" t="n">
        <v>43942</v>
      </c>
      <c r="C58" s="1" t="n">
        <v>45170</v>
      </c>
      <c r="D58" t="inlineStr">
        <is>
          <t>STOCKHOLMS LÄN</t>
        </is>
      </c>
      <c r="E58" t="inlineStr">
        <is>
          <t>VALLENTUNA</t>
        </is>
      </c>
      <c r="G58" t="n">
        <v>1.7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25575-2020</t>
        </is>
      </c>
      <c r="B59" s="1" t="n">
        <v>43983</v>
      </c>
      <c r="C59" s="1" t="n">
        <v>45170</v>
      </c>
      <c r="D59" t="inlineStr">
        <is>
          <t>STOCKHOLMS LÄN</t>
        </is>
      </c>
      <c r="E59" t="inlineStr">
        <is>
          <t>VALLENTUNA</t>
        </is>
      </c>
      <c r="G59" t="n">
        <v>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61655-2020</t>
        </is>
      </c>
      <c r="B60" s="1" t="n">
        <v>44158</v>
      </c>
      <c r="C60" s="1" t="n">
        <v>45170</v>
      </c>
      <c r="D60" t="inlineStr">
        <is>
          <t>STOCKHOLMS LÄN</t>
        </is>
      </c>
      <c r="E60" t="inlineStr">
        <is>
          <t>VALLENTUNA</t>
        </is>
      </c>
      <c r="G60" t="n">
        <v>1.6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63894-2020</t>
        </is>
      </c>
      <c r="B61" s="1" t="n">
        <v>44166</v>
      </c>
      <c r="C61" s="1" t="n">
        <v>45170</v>
      </c>
      <c r="D61" t="inlineStr">
        <is>
          <t>STOCKHOLMS LÄN</t>
        </is>
      </c>
      <c r="E61" t="inlineStr">
        <is>
          <t>VALLENTUNA</t>
        </is>
      </c>
      <c r="G61" t="n">
        <v>14.8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65804-2020</t>
        </is>
      </c>
      <c r="B62" s="1" t="n">
        <v>44172</v>
      </c>
      <c r="C62" s="1" t="n">
        <v>45170</v>
      </c>
      <c r="D62" t="inlineStr">
        <is>
          <t>STOCKHOLMS LÄN</t>
        </is>
      </c>
      <c r="E62" t="inlineStr">
        <is>
          <t>VALLENTUNA</t>
        </is>
      </c>
      <c r="G62" t="n">
        <v>2.9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68938-2020</t>
        </is>
      </c>
      <c r="B63" s="1" t="n">
        <v>44187</v>
      </c>
      <c r="C63" s="1" t="n">
        <v>45170</v>
      </c>
      <c r="D63" t="inlineStr">
        <is>
          <t>STOCKHOLMS LÄN</t>
        </is>
      </c>
      <c r="E63" t="inlineStr">
        <is>
          <t>VALLENTUNA</t>
        </is>
      </c>
      <c r="G63" t="n">
        <v>3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68935-2020</t>
        </is>
      </c>
      <c r="B64" s="1" t="n">
        <v>44187</v>
      </c>
      <c r="C64" s="1" t="n">
        <v>45170</v>
      </c>
      <c r="D64" t="inlineStr">
        <is>
          <t>STOCKHOLMS LÄN</t>
        </is>
      </c>
      <c r="E64" t="inlineStr">
        <is>
          <t>VALLENTUNA</t>
        </is>
      </c>
      <c r="G64" t="n">
        <v>7.8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6593-2021</t>
        </is>
      </c>
      <c r="B65" s="1" t="n">
        <v>44236</v>
      </c>
      <c r="C65" s="1" t="n">
        <v>45170</v>
      </c>
      <c r="D65" t="inlineStr">
        <is>
          <t>STOCKHOLMS LÄN</t>
        </is>
      </c>
      <c r="E65" t="inlineStr">
        <is>
          <t>VALLENTUNA</t>
        </is>
      </c>
      <c r="G65" t="n">
        <v>2.3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8791-2021</t>
        </is>
      </c>
      <c r="B66" s="1" t="n">
        <v>44246</v>
      </c>
      <c r="C66" s="1" t="n">
        <v>45170</v>
      </c>
      <c r="D66" t="inlineStr">
        <is>
          <t>STOCKHOLMS LÄN</t>
        </is>
      </c>
      <c r="E66" t="inlineStr">
        <is>
          <t>VALLENTUNA</t>
        </is>
      </c>
      <c r="G66" t="n">
        <v>0.8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9331-2021</t>
        </is>
      </c>
      <c r="B67" s="1" t="n">
        <v>44250</v>
      </c>
      <c r="C67" s="1" t="n">
        <v>45170</v>
      </c>
      <c r="D67" t="inlineStr">
        <is>
          <t>STOCKHOLMS LÄN</t>
        </is>
      </c>
      <c r="E67" t="inlineStr">
        <is>
          <t>VALLENTUNA</t>
        </is>
      </c>
      <c r="G67" t="n">
        <v>5.4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14434-2021</t>
        </is>
      </c>
      <c r="B68" s="1" t="n">
        <v>44279</v>
      </c>
      <c r="C68" s="1" t="n">
        <v>45170</v>
      </c>
      <c r="D68" t="inlineStr">
        <is>
          <t>STOCKHOLMS LÄN</t>
        </is>
      </c>
      <c r="E68" t="inlineStr">
        <is>
          <t>VALLENTUNA</t>
        </is>
      </c>
      <c r="G68" t="n">
        <v>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14447-2021</t>
        </is>
      </c>
      <c r="B69" s="1" t="n">
        <v>44279</v>
      </c>
      <c r="C69" s="1" t="n">
        <v>45170</v>
      </c>
      <c r="D69" t="inlineStr">
        <is>
          <t>STOCKHOLMS LÄN</t>
        </is>
      </c>
      <c r="E69" t="inlineStr">
        <is>
          <t>VALLENTUNA</t>
        </is>
      </c>
      <c r="G69" t="n">
        <v>2.9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14443-2021</t>
        </is>
      </c>
      <c r="B70" s="1" t="n">
        <v>44279</v>
      </c>
      <c r="C70" s="1" t="n">
        <v>45170</v>
      </c>
      <c r="D70" t="inlineStr">
        <is>
          <t>STOCKHOLMS LÄN</t>
        </is>
      </c>
      <c r="E70" t="inlineStr">
        <is>
          <t>VALLENTUNA</t>
        </is>
      </c>
      <c r="G70" t="n">
        <v>3.5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20612-2021</t>
        </is>
      </c>
      <c r="B71" s="1" t="n">
        <v>44315</v>
      </c>
      <c r="C71" s="1" t="n">
        <v>45170</v>
      </c>
      <c r="D71" t="inlineStr">
        <is>
          <t>STOCKHOLMS LÄN</t>
        </is>
      </c>
      <c r="E71" t="inlineStr">
        <is>
          <t>VALLENTUNA</t>
        </is>
      </c>
      <c r="F71" t="inlineStr">
        <is>
          <t>Övriga Aktiebolag</t>
        </is>
      </c>
      <c r="G71" t="n">
        <v>1.2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21612-2021</t>
        </is>
      </c>
      <c r="B72" s="1" t="n">
        <v>44321</v>
      </c>
      <c r="C72" s="1" t="n">
        <v>45170</v>
      </c>
      <c r="D72" t="inlineStr">
        <is>
          <t>STOCKHOLMS LÄN</t>
        </is>
      </c>
      <c r="E72" t="inlineStr">
        <is>
          <t>VALLENTUNA</t>
        </is>
      </c>
      <c r="G72" t="n">
        <v>1.4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22060-2021</t>
        </is>
      </c>
      <c r="B73" s="1" t="n">
        <v>44323</v>
      </c>
      <c r="C73" s="1" t="n">
        <v>45170</v>
      </c>
      <c r="D73" t="inlineStr">
        <is>
          <t>STOCKHOLMS LÄN</t>
        </is>
      </c>
      <c r="E73" t="inlineStr">
        <is>
          <t>VALLENTUNA</t>
        </is>
      </c>
      <c r="G73" t="n">
        <v>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24994-2021</t>
        </is>
      </c>
      <c r="B74" s="1" t="n">
        <v>44341</v>
      </c>
      <c r="C74" s="1" t="n">
        <v>45170</v>
      </c>
      <c r="D74" t="inlineStr">
        <is>
          <t>STOCKHOLMS LÄN</t>
        </is>
      </c>
      <c r="E74" t="inlineStr">
        <is>
          <t>VALLENTUNA</t>
        </is>
      </c>
      <c r="G74" t="n">
        <v>2.6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30913-2021</t>
        </is>
      </c>
      <c r="B75" s="1" t="n">
        <v>44365</v>
      </c>
      <c r="C75" s="1" t="n">
        <v>45170</v>
      </c>
      <c r="D75" t="inlineStr">
        <is>
          <t>STOCKHOLMS LÄN</t>
        </is>
      </c>
      <c r="E75" t="inlineStr">
        <is>
          <t>VALLENTUNA</t>
        </is>
      </c>
      <c r="F75" t="inlineStr">
        <is>
          <t>Övriga Aktiebolag</t>
        </is>
      </c>
      <c r="G75" t="n">
        <v>3.3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34452-2021</t>
        </is>
      </c>
      <c r="B76" s="1" t="n">
        <v>44381</v>
      </c>
      <c r="C76" s="1" t="n">
        <v>45170</v>
      </c>
      <c r="D76" t="inlineStr">
        <is>
          <t>STOCKHOLMS LÄN</t>
        </is>
      </c>
      <c r="E76" t="inlineStr">
        <is>
          <t>VALLENTUNA</t>
        </is>
      </c>
      <c r="G76" t="n">
        <v>14.7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37657-2021</t>
        </is>
      </c>
      <c r="B77" s="1" t="n">
        <v>44400</v>
      </c>
      <c r="C77" s="1" t="n">
        <v>45170</v>
      </c>
      <c r="D77" t="inlineStr">
        <is>
          <t>STOCKHOLMS LÄN</t>
        </is>
      </c>
      <c r="E77" t="inlineStr">
        <is>
          <t>VALLENTUNA</t>
        </is>
      </c>
      <c r="G77" t="n">
        <v>2.9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42624-2021</t>
        </is>
      </c>
      <c r="B78" s="1" t="n">
        <v>44428</v>
      </c>
      <c r="C78" s="1" t="n">
        <v>45170</v>
      </c>
      <c r="D78" t="inlineStr">
        <is>
          <t>STOCKHOLMS LÄN</t>
        </is>
      </c>
      <c r="E78" t="inlineStr">
        <is>
          <t>VALLENTUNA</t>
        </is>
      </c>
      <c r="G78" t="n">
        <v>0.7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44346-2021</t>
        </is>
      </c>
      <c r="B79" s="1" t="n">
        <v>44434</v>
      </c>
      <c r="C79" s="1" t="n">
        <v>45170</v>
      </c>
      <c r="D79" t="inlineStr">
        <is>
          <t>STOCKHOLMS LÄN</t>
        </is>
      </c>
      <c r="E79" t="inlineStr">
        <is>
          <t>VALLENTUNA</t>
        </is>
      </c>
      <c r="G79" t="n">
        <v>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46924-2021</t>
        </is>
      </c>
      <c r="B80" s="1" t="n">
        <v>44446</v>
      </c>
      <c r="C80" s="1" t="n">
        <v>45170</v>
      </c>
      <c r="D80" t="inlineStr">
        <is>
          <t>STOCKHOLMS LÄN</t>
        </is>
      </c>
      <c r="E80" t="inlineStr">
        <is>
          <t>VALLENTUNA</t>
        </is>
      </c>
      <c r="G80" t="n">
        <v>0.6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46935-2021</t>
        </is>
      </c>
      <c r="B81" s="1" t="n">
        <v>44446</v>
      </c>
      <c r="C81" s="1" t="n">
        <v>45170</v>
      </c>
      <c r="D81" t="inlineStr">
        <is>
          <t>STOCKHOLMS LÄN</t>
        </is>
      </c>
      <c r="E81" t="inlineStr">
        <is>
          <t>VALLENTUNA</t>
        </is>
      </c>
      <c r="G81" t="n">
        <v>0.4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52377-2021</t>
        </is>
      </c>
      <c r="B82" s="1" t="n">
        <v>44465</v>
      </c>
      <c r="C82" s="1" t="n">
        <v>45170</v>
      </c>
      <c r="D82" t="inlineStr">
        <is>
          <t>STOCKHOLMS LÄN</t>
        </is>
      </c>
      <c r="E82" t="inlineStr">
        <is>
          <t>VALLENTUNA</t>
        </is>
      </c>
      <c r="G82" t="n">
        <v>1.4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70608-2021</t>
        </is>
      </c>
      <c r="B83" s="1" t="n">
        <v>44536</v>
      </c>
      <c r="C83" s="1" t="n">
        <v>45170</v>
      </c>
      <c r="D83" t="inlineStr">
        <is>
          <t>STOCKHOLMS LÄN</t>
        </is>
      </c>
      <c r="E83" t="inlineStr">
        <is>
          <t>VALLENTUNA</t>
        </is>
      </c>
      <c r="G83" t="n">
        <v>10.4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236-2022</t>
        </is>
      </c>
      <c r="B84" s="1" t="n">
        <v>44560</v>
      </c>
      <c r="C84" s="1" t="n">
        <v>45170</v>
      </c>
      <c r="D84" t="inlineStr">
        <is>
          <t>STOCKHOLMS LÄN</t>
        </is>
      </c>
      <c r="E84" t="inlineStr">
        <is>
          <t>VALLENTUNA</t>
        </is>
      </c>
      <c r="F84" t="inlineStr">
        <is>
          <t>Övriga Aktiebolag</t>
        </is>
      </c>
      <c r="G84" t="n">
        <v>2.3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178-2022</t>
        </is>
      </c>
      <c r="B85" s="1" t="n">
        <v>44560</v>
      </c>
      <c r="C85" s="1" t="n">
        <v>45170</v>
      </c>
      <c r="D85" t="inlineStr">
        <is>
          <t>STOCKHOLMS LÄN</t>
        </is>
      </c>
      <c r="E85" t="inlineStr">
        <is>
          <t>VALLENTUNA</t>
        </is>
      </c>
      <c r="F85" t="inlineStr">
        <is>
          <t>Övriga Aktiebolag</t>
        </is>
      </c>
      <c r="G85" t="n">
        <v>1.5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242-2022</t>
        </is>
      </c>
      <c r="B86" s="1" t="n">
        <v>44560</v>
      </c>
      <c r="C86" s="1" t="n">
        <v>45170</v>
      </c>
      <c r="D86" t="inlineStr">
        <is>
          <t>STOCKHOLMS LÄN</t>
        </is>
      </c>
      <c r="E86" t="inlineStr">
        <is>
          <t>VALLENTUNA</t>
        </is>
      </c>
      <c r="F86" t="inlineStr">
        <is>
          <t>Övriga Aktiebolag</t>
        </is>
      </c>
      <c r="G86" t="n">
        <v>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2180-2022</t>
        </is>
      </c>
      <c r="B87" s="1" t="n">
        <v>44578</v>
      </c>
      <c r="C87" s="1" t="n">
        <v>45170</v>
      </c>
      <c r="D87" t="inlineStr">
        <is>
          <t>STOCKHOLMS LÄN</t>
        </is>
      </c>
      <c r="E87" t="inlineStr">
        <is>
          <t>VALLENTUNA</t>
        </is>
      </c>
      <c r="G87" t="n">
        <v>2.7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2867-2022</t>
        </is>
      </c>
      <c r="B88" s="1" t="n">
        <v>44581</v>
      </c>
      <c r="C88" s="1" t="n">
        <v>45170</v>
      </c>
      <c r="D88" t="inlineStr">
        <is>
          <t>STOCKHOLMS LÄN</t>
        </is>
      </c>
      <c r="E88" t="inlineStr">
        <is>
          <t>VALLENTUNA</t>
        </is>
      </c>
      <c r="G88" t="n">
        <v>1.6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3698-2022</t>
        </is>
      </c>
      <c r="B89" s="1" t="n">
        <v>44586</v>
      </c>
      <c r="C89" s="1" t="n">
        <v>45170</v>
      </c>
      <c r="D89" t="inlineStr">
        <is>
          <t>STOCKHOLMS LÄN</t>
        </is>
      </c>
      <c r="E89" t="inlineStr">
        <is>
          <t>VALLENTUNA</t>
        </is>
      </c>
      <c r="G89" t="n">
        <v>2.9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3937-2022</t>
        </is>
      </c>
      <c r="B90" s="1" t="n">
        <v>44587</v>
      </c>
      <c r="C90" s="1" t="n">
        <v>45170</v>
      </c>
      <c r="D90" t="inlineStr">
        <is>
          <t>STOCKHOLMS LÄN</t>
        </is>
      </c>
      <c r="E90" t="inlineStr">
        <is>
          <t>VALLENTUNA</t>
        </is>
      </c>
      <c r="G90" t="n">
        <v>6.6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5910-2022</t>
        </is>
      </c>
      <c r="B91" s="1" t="n">
        <v>44597</v>
      </c>
      <c r="C91" s="1" t="n">
        <v>45170</v>
      </c>
      <c r="D91" t="inlineStr">
        <is>
          <t>STOCKHOLMS LÄN</t>
        </is>
      </c>
      <c r="E91" t="inlineStr">
        <is>
          <t>VALLENTUNA</t>
        </is>
      </c>
      <c r="G91" t="n">
        <v>0.6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7085-2022</t>
        </is>
      </c>
      <c r="B92" s="1" t="n">
        <v>44603</v>
      </c>
      <c r="C92" s="1" t="n">
        <v>45170</v>
      </c>
      <c r="D92" t="inlineStr">
        <is>
          <t>STOCKHOLMS LÄN</t>
        </is>
      </c>
      <c r="E92" t="inlineStr">
        <is>
          <t>VALLENTUNA</t>
        </is>
      </c>
      <c r="G92" t="n">
        <v>1.6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7073-2022</t>
        </is>
      </c>
      <c r="B93" s="1" t="n">
        <v>44603</v>
      </c>
      <c r="C93" s="1" t="n">
        <v>45170</v>
      </c>
      <c r="D93" t="inlineStr">
        <is>
          <t>STOCKHOLMS LÄN</t>
        </is>
      </c>
      <c r="E93" t="inlineStr">
        <is>
          <t>VALLENTUNA</t>
        </is>
      </c>
      <c r="G93" t="n">
        <v>1.9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7264-2022</t>
        </is>
      </c>
      <c r="B94" s="1" t="n">
        <v>44606</v>
      </c>
      <c r="C94" s="1" t="n">
        <v>45170</v>
      </c>
      <c r="D94" t="inlineStr">
        <is>
          <t>STOCKHOLMS LÄN</t>
        </is>
      </c>
      <c r="E94" t="inlineStr">
        <is>
          <t>VALLENTUNA</t>
        </is>
      </c>
      <c r="G94" t="n">
        <v>2.4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7276-2022</t>
        </is>
      </c>
      <c r="B95" s="1" t="n">
        <v>44606</v>
      </c>
      <c r="C95" s="1" t="n">
        <v>45170</v>
      </c>
      <c r="D95" t="inlineStr">
        <is>
          <t>STOCKHOLMS LÄN</t>
        </is>
      </c>
      <c r="E95" t="inlineStr">
        <is>
          <t>VALLENTUNA</t>
        </is>
      </c>
      <c r="G95" t="n">
        <v>1.7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8065-2022</t>
        </is>
      </c>
      <c r="B96" s="1" t="n">
        <v>44609</v>
      </c>
      <c r="C96" s="1" t="n">
        <v>45170</v>
      </c>
      <c r="D96" t="inlineStr">
        <is>
          <t>STOCKHOLMS LÄN</t>
        </is>
      </c>
      <c r="E96" t="inlineStr">
        <is>
          <t>VALLENTUNA</t>
        </is>
      </c>
      <c r="G96" t="n">
        <v>3.8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8077-2022</t>
        </is>
      </c>
      <c r="B97" s="1" t="n">
        <v>44609</v>
      </c>
      <c r="C97" s="1" t="n">
        <v>45170</v>
      </c>
      <c r="D97" t="inlineStr">
        <is>
          <t>STOCKHOLMS LÄN</t>
        </is>
      </c>
      <c r="E97" t="inlineStr">
        <is>
          <t>VALLENTUNA</t>
        </is>
      </c>
      <c r="G97" t="n">
        <v>1.3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9442-2022</t>
        </is>
      </c>
      <c r="B98" s="1" t="n">
        <v>44616</v>
      </c>
      <c r="C98" s="1" t="n">
        <v>45170</v>
      </c>
      <c r="D98" t="inlineStr">
        <is>
          <t>STOCKHOLMS LÄN</t>
        </is>
      </c>
      <c r="E98" t="inlineStr">
        <is>
          <t>VALLENTUNA</t>
        </is>
      </c>
      <c r="G98" t="n">
        <v>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9748-2022</t>
        </is>
      </c>
      <c r="B99" s="1" t="n">
        <v>44618</v>
      </c>
      <c r="C99" s="1" t="n">
        <v>45170</v>
      </c>
      <c r="D99" t="inlineStr">
        <is>
          <t>STOCKHOLMS LÄN</t>
        </is>
      </c>
      <c r="E99" t="inlineStr">
        <is>
          <t>VALLENTUNA</t>
        </is>
      </c>
      <c r="G99" t="n">
        <v>11.6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9745-2022</t>
        </is>
      </c>
      <c r="B100" s="1" t="n">
        <v>44618</v>
      </c>
      <c r="C100" s="1" t="n">
        <v>45170</v>
      </c>
      <c r="D100" t="inlineStr">
        <is>
          <t>STOCKHOLMS LÄN</t>
        </is>
      </c>
      <c r="E100" t="inlineStr">
        <is>
          <t>VALLENTUNA</t>
        </is>
      </c>
      <c r="G100" t="n">
        <v>5.9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12234-2022</t>
        </is>
      </c>
      <c r="B101" s="1" t="n">
        <v>44637</v>
      </c>
      <c r="C101" s="1" t="n">
        <v>45170</v>
      </c>
      <c r="D101" t="inlineStr">
        <is>
          <t>STOCKHOLMS LÄN</t>
        </is>
      </c>
      <c r="E101" t="inlineStr">
        <is>
          <t>VALLENTUNA</t>
        </is>
      </c>
      <c r="G101" t="n">
        <v>2.4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13836-2022</t>
        </is>
      </c>
      <c r="B102" s="1" t="n">
        <v>44649</v>
      </c>
      <c r="C102" s="1" t="n">
        <v>45170</v>
      </c>
      <c r="D102" t="inlineStr">
        <is>
          <t>STOCKHOLMS LÄN</t>
        </is>
      </c>
      <c r="E102" t="inlineStr">
        <is>
          <t>VALLENTUNA</t>
        </is>
      </c>
      <c r="G102" t="n">
        <v>3.5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14725-2022</t>
        </is>
      </c>
      <c r="B103" s="1" t="n">
        <v>44655</v>
      </c>
      <c r="C103" s="1" t="n">
        <v>45170</v>
      </c>
      <c r="D103" t="inlineStr">
        <is>
          <t>STOCKHOLMS LÄN</t>
        </is>
      </c>
      <c r="E103" t="inlineStr">
        <is>
          <t>VALLENTUNA</t>
        </is>
      </c>
      <c r="G103" t="n">
        <v>0.6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26016-2022</t>
        </is>
      </c>
      <c r="B104" s="1" t="n">
        <v>44734</v>
      </c>
      <c r="C104" s="1" t="n">
        <v>45170</v>
      </c>
      <c r="D104" t="inlineStr">
        <is>
          <t>STOCKHOLMS LÄN</t>
        </is>
      </c>
      <c r="E104" t="inlineStr">
        <is>
          <t>VALLENTUNA</t>
        </is>
      </c>
      <c r="G104" t="n">
        <v>2.2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27460-2022</t>
        </is>
      </c>
      <c r="B105" s="1" t="n">
        <v>44742</v>
      </c>
      <c r="C105" s="1" t="n">
        <v>45170</v>
      </c>
      <c r="D105" t="inlineStr">
        <is>
          <t>STOCKHOLMS LÄN</t>
        </is>
      </c>
      <c r="E105" t="inlineStr">
        <is>
          <t>VALLENTUNA</t>
        </is>
      </c>
      <c r="F105" t="inlineStr">
        <is>
          <t>Allmännings- och besparingsskogar</t>
        </is>
      </c>
      <c r="G105" t="n">
        <v>26.6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61190-2022</t>
        </is>
      </c>
      <c r="B106" s="1" t="n">
        <v>44915</v>
      </c>
      <c r="C106" s="1" t="n">
        <v>45170</v>
      </c>
      <c r="D106" t="inlineStr">
        <is>
          <t>STOCKHOLMS LÄN</t>
        </is>
      </c>
      <c r="E106" t="inlineStr">
        <is>
          <t>VALLENTUNA</t>
        </is>
      </c>
      <c r="G106" t="n">
        <v>2.6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61742-2022</t>
        </is>
      </c>
      <c r="B107" s="1" t="n">
        <v>44917</v>
      </c>
      <c r="C107" s="1" t="n">
        <v>45170</v>
      </c>
      <c r="D107" t="inlineStr">
        <is>
          <t>STOCKHOLMS LÄN</t>
        </is>
      </c>
      <c r="E107" t="inlineStr">
        <is>
          <t>VALLENTUNA</t>
        </is>
      </c>
      <c r="G107" t="n">
        <v>0.5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62402-2022</t>
        </is>
      </c>
      <c r="B108" s="1" t="n">
        <v>44923</v>
      </c>
      <c r="C108" s="1" t="n">
        <v>45170</v>
      </c>
      <c r="D108" t="inlineStr">
        <is>
          <t>STOCKHOLMS LÄN</t>
        </is>
      </c>
      <c r="E108" t="inlineStr">
        <is>
          <t>VALLENTUNA</t>
        </is>
      </c>
      <c r="G108" t="n">
        <v>3.8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3071-2023</t>
        </is>
      </c>
      <c r="B109" s="1" t="n">
        <v>44946</v>
      </c>
      <c r="C109" s="1" t="n">
        <v>45170</v>
      </c>
      <c r="D109" t="inlineStr">
        <is>
          <t>STOCKHOLMS LÄN</t>
        </is>
      </c>
      <c r="E109" t="inlineStr">
        <is>
          <t>VALLENTUNA</t>
        </is>
      </c>
      <c r="G109" t="n">
        <v>1.3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3350-2023</t>
        </is>
      </c>
      <c r="B110" s="1" t="n">
        <v>44949</v>
      </c>
      <c r="C110" s="1" t="n">
        <v>45170</v>
      </c>
      <c r="D110" t="inlineStr">
        <is>
          <t>STOCKHOLMS LÄN</t>
        </is>
      </c>
      <c r="E110" t="inlineStr">
        <is>
          <t>VALLENTUNA</t>
        </is>
      </c>
      <c r="G110" t="n">
        <v>1.8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4597-2023</t>
        </is>
      </c>
      <c r="B111" s="1" t="n">
        <v>44956</v>
      </c>
      <c r="C111" s="1" t="n">
        <v>45170</v>
      </c>
      <c r="D111" t="inlineStr">
        <is>
          <t>STOCKHOLMS LÄN</t>
        </is>
      </c>
      <c r="E111" t="inlineStr">
        <is>
          <t>VALLENTUNA</t>
        </is>
      </c>
      <c r="G111" t="n">
        <v>4.2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8820-2023</t>
        </is>
      </c>
      <c r="B112" s="1" t="n">
        <v>44973</v>
      </c>
      <c r="C112" s="1" t="n">
        <v>45170</v>
      </c>
      <c r="D112" t="inlineStr">
        <is>
          <t>STOCKHOLMS LÄN</t>
        </is>
      </c>
      <c r="E112" t="inlineStr">
        <is>
          <t>VALLENTUNA</t>
        </is>
      </c>
      <c r="G112" t="n">
        <v>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12562-2023</t>
        </is>
      </c>
      <c r="B113" s="1" t="n">
        <v>45000</v>
      </c>
      <c r="C113" s="1" t="n">
        <v>45170</v>
      </c>
      <c r="D113" t="inlineStr">
        <is>
          <t>STOCKHOLMS LÄN</t>
        </is>
      </c>
      <c r="E113" t="inlineStr">
        <is>
          <t>VALLENTUNA</t>
        </is>
      </c>
      <c r="G113" t="n">
        <v>2.1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15300-2023</t>
        </is>
      </c>
      <c r="B114" s="1" t="n">
        <v>45019</v>
      </c>
      <c r="C114" s="1" t="n">
        <v>45170</v>
      </c>
      <c r="D114" t="inlineStr">
        <is>
          <t>STOCKHOLMS LÄN</t>
        </is>
      </c>
      <c r="E114" t="inlineStr">
        <is>
          <t>VALLENTUNA</t>
        </is>
      </c>
      <c r="G114" t="n">
        <v>1.7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19501-2023</t>
        </is>
      </c>
      <c r="B115" s="1" t="n">
        <v>45050</v>
      </c>
      <c r="C115" s="1" t="n">
        <v>45170</v>
      </c>
      <c r="D115" t="inlineStr">
        <is>
          <t>STOCKHOLMS LÄN</t>
        </is>
      </c>
      <c r="E115" t="inlineStr">
        <is>
          <t>VALLENTUNA</t>
        </is>
      </c>
      <c r="G115" t="n">
        <v>4.6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21444-2023</t>
        </is>
      </c>
      <c r="B116" s="1" t="n">
        <v>45063</v>
      </c>
      <c r="C116" s="1" t="n">
        <v>45170</v>
      </c>
      <c r="D116" t="inlineStr">
        <is>
          <t>STOCKHOLMS LÄN</t>
        </is>
      </c>
      <c r="E116" t="inlineStr">
        <is>
          <t>VALLENTUNA</t>
        </is>
      </c>
      <c r="G116" t="n">
        <v>1.7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21445-2023</t>
        </is>
      </c>
      <c r="B117" s="1" t="n">
        <v>45063</v>
      </c>
      <c r="C117" s="1" t="n">
        <v>45170</v>
      </c>
      <c r="D117" t="inlineStr">
        <is>
          <t>STOCKHOLMS LÄN</t>
        </is>
      </c>
      <c r="E117" t="inlineStr">
        <is>
          <t>VALLENTUNA</t>
        </is>
      </c>
      <c r="G117" t="n">
        <v>3.1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21583-2023</t>
        </is>
      </c>
      <c r="B118" s="1" t="n">
        <v>45063</v>
      </c>
      <c r="C118" s="1" t="n">
        <v>45170</v>
      </c>
      <c r="D118" t="inlineStr">
        <is>
          <t>STOCKHOLMS LÄN</t>
        </is>
      </c>
      <c r="E118" t="inlineStr">
        <is>
          <t>VALLENTUNA</t>
        </is>
      </c>
      <c r="G118" t="n">
        <v>2.1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21765-2023</t>
        </is>
      </c>
      <c r="B119" s="1" t="n">
        <v>45064</v>
      </c>
      <c r="C119" s="1" t="n">
        <v>45170</v>
      </c>
      <c r="D119" t="inlineStr">
        <is>
          <t>STOCKHOLMS LÄN</t>
        </is>
      </c>
      <c r="E119" t="inlineStr">
        <is>
          <t>VALLENTUNA</t>
        </is>
      </c>
      <c r="G119" t="n">
        <v>1.1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22682-2023</t>
        </is>
      </c>
      <c r="B120" s="1" t="n">
        <v>45071</v>
      </c>
      <c r="C120" s="1" t="n">
        <v>45170</v>
      </c>
      <c r="D120" t="inlineStr">
        <is>
          <t>STOCKHOLMS LÄN</t>
        </is>
      </c>
      <c r="E120" t="inlineStr">
        <is>
          <t>VALLENTUNA</t>
        </is>
      </c>
      <c r="G120" t="n">
        <v>8.6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22683-2023</t>
        </is>
      </c>
      <c r="B121" s="1" t="n">
        <v>45071</v>
      </c>
      <c r="C121" s="1" t="n">
        <v>45170</v>
      </c>
      <c r="D121" t="inlineStr">
        <is>
          <t>STOCKHOLMS LÄN</t>
        </is>
      </c>
      <c r="E121" t="inlineStr">
        <is>
          <t>VALLENTUNA</t>
        </is>
      </c>
      <c r="G121" t="n">
        <v>1.2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23986-2023</t>
        </is>
      </c>
      <c r="B122" s="1" t="n">
        <v>45078</v>
      </c>
      <c r="C122" s="1" t="n">
        <v>45170</v>
      </c>
      <c r="D122" t="inlineStr">
        <is>
          <t>STOCKHOLMS LÄN</t>
        </is>
      </c>
      <c r="E122" t="inlineStr">
        <is>
          <t>VALLENTUNA</t>
        </is>
      </c>
      <c r="F122" t="inlineStr">
        <is>
          <t>Kyrkan</t>
        </is>
      </c>
      <c r="G122" t="n">
        <v>5.7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24707-2023</t>
        </is>
      </c>
      <c r="B123" s="1" t="n">
        <v>45084</v>
      </c>
      <c r="C123" s="1" t="n">
        <v>45170</v>
      </c>
      <c r="D123" t="inlineStr">
        <is>
          <t>STOCKHOLMS LÄN</t>
        </is>
      </c>
      <c r="E123" t="inlineStr">
        <is>
          <t>VALLENTUNA</t>
        </is>
      </c>
      <c r="G123" t="n">
        <v>1.1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24749-2023</t>
        </is>
      </c>
      <c r="B124" s="1" t="n">
        <v>45084</v>
      </c>
      <c r="C124" s="1" t="n">
        <v>45170</v>
      </c>
      <c r="D124" t="inlineStr">
        <is>
          <t>STOCKHOLMS LÄN</t>
        </is>
      </c>
      <c r="E124" t="inlineStr">
        <is>
          <t>VALLENTUNA</t>
        </is>
      </c>
      <c r="G124" t="n">
        <v>3.4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26408-2023</t>
        </is>
      </c>
      <c r="B125" s="1" t="n">
        <v>45086</v>
      </c>
      <c r="C125" s="1" t="n">
        <v>45170</v>
      </c>
      <c r="D125" t="inlineStr">
        <is>
          <t>STOCKHOLMS LÄN</t>
        </is>
      </c>
      <c r="E125" t="inlineStr">
        <is>
          <t>VALLENTUNA</t>
        </is>
      </c>
      <c r="G125" t="n">
        <v>0.6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26390-2023</t>
        </is>
      </c>
      <c r="B126" s="1" t="n">
        <v>45086</v>
      </c>
      <c r="C126" s="1" t="n">
        <v>45170</v>
      </c>
      <c r="D126" t="inlineStr">
        <is>
          <t>STOCKHOLMS LÄN</t>
        </is>
      </c>
      <c r="E126" t="inlineStr">
        <is>
          <t>VALLENTUNA</t>
        </is>
      </c>
      <c r="G126" t="n">
        <v>1.6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29705-2023</t>
        </is>
      </c>
      <c r="B127" s="1" t="n">
        <v>45107</v>
      </c>
      <c r="C127" s="1" t="n">
        <v>45170</v>
      </c>
      <c r="D127" t="inlineStr">
        <is>
          <t>STOCKHOLMS LÄN</t>
        </is>
      </c>
      <c r="E127" t="inlineStr">
        <is>
          <t>VALLENTUNA</t>
        </is>
      </c>
      <c r="G127" t="n">
        <v>6.4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29704-2023</t>
        </is>
      </c>
      <c r="B128" s="1" t="n">
        <v>45107</v>
      </c>
      <c r="C128" s="1" t="n">
        <v>45170</v>
      </c>
      <c r="D128" t="inlineStr">
        <is>
          <t>STOCKHOLMS LÄN</t>
        </is>
      </c>
      <c r="E128" t="inlineStr">
        <is>
          <t>VALLENTUNA</t>
        </is>
      </c>
      <c r="G128" t="n">
        <v>3.7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34441-2023</t>
        </is>
      </c>
      <c r="B129" s="1" t="n">
        <v>45139</v>
      </c>
      <c r="C129" s="1" t="n">
        <v>45170</v>
      </c>
      <c r="D129" t="inlineStr">
        <is>
          <t>STOCKHOLMS LÄN</t>
        </is>
      </c>
      <c r="E129" t="inlineStr">
        <is>
          <t>VALLENTUNA</t>
        </is>
      </c>
      <c r="G129" t="n">
        <v>1.6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34460-2023</t>
        </is>
      </c>
      <c r="B130" s="1" t="n">
        <v>45139</v>
      </c>
      <c r="C130" s="1" t="n">
        <v>45170</v>
      </c>
      <c r="D130" t="inlineStr">
        <is>
          <t>STOCKHOLMS LÄN</t>
        </is>
      </c>
      <c r="E130" t="inlineStr">
        <is>
          <t>VALLENTUNA</t>
        </is>
      </c>
      <c r="G130" t="n">
        <v>1.7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34458-2023</t>
        </is>
      </c>
      <c r="B131" s="1" t="n">
        <v>45139</v>
      </c>
      <c r="C131" s="1" t="n">
        <v>45170</v>
      </c>
      <c r="D131" t="inlineStr">
        <is>
          <t>STOCKHOLMS LÄN</t>
        </is>
      </c>
      <c r="E131" t="inlineStr">
        <is>
          <t>VALLENTUNA</t>
        </is>
      </c>
      <c r="G131" t="n">
        <v>2.5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>
      <c r="A132" t="inlineStr">
        <is>
          <t>A 34445-2023</t>
        </is>
      </c>
      <c r="B132" s="1" t="n">
        <v>45139</v>
      </c>
      <c r="C132" s="1" t="n">
        <v>45170</v>
      </c>
      <c r="D132" t="inlineStr">
        <is>
          <t>STOCKHOLMS LÄN</t>
        </is>
      </c>
      <c r="E132" t="inlineStr">
        <is>
          <t>VALLENTUNA</t>
        </is>
      </c>
      <c r="G132" t="n">
        <v>0.9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2023-09-01T03:52:18Z</dcterms:created>
  <dcterms:modified xmlns:dcterms="http://purl.org/dc/terms/" xmlns:xsi="http://www.w3.org/2001/XMLSchema-instance" xsi:type="dcterms:W3CDTF">2023-09-01T03:52:18Z</dcterms:modified>
</cp:coreProperties>
</file>