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45170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45170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45170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45170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45170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45170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14717-2020.xlsx")</f>
        <v/>
      </c>
    </row>
    <row r="8" ht="15" customHeight="1">
      <c r="A8" t="inlineStr">
        <is>
          <t>A 48705-2020</t>
        </is>
      </c>
      <c r="B8" s="1" t="n">
        <v>44103</v>
      </c>
      <c r="C8" s="1" t="n">
        <v>45170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16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Rynkskinn
Garnlav
Granticka
Lunglav
Tretåig hackspett
Luddlav
Stor aspticka
Vedticka
Revlummer</t>
        </is>
      </c>
      <c r="S8">
        <f>HYPERLINK("https://klasma.github.io/Logging_LYCKSELE/artfynd/A 48705-2020.xlsx")</f>
        <v/>
      </c>
    </row>
    <row r="9" ht="15" customHeight="1">
      <c r="A9" t="inlineStr">
        <is>
          <t>A 68176-2019</t>
        </is>
      </c>
      <c r="B9" s="1" t="n">
        <v>43817</v>
      </c>
      <c r="C9" s="1" t="n">
        <v>45170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44.2</v>
      </c>
      <c r="H9" t="n">
        <v>3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Doftticka
Lunglav
Tretåig hackspett
Ullticka
Dvärgtufs
Plattlummer
Skinnlav
Stuplav</t>
        </is>
      </c>
      <c r="S9">
        <f>HYPERLINK("https://klasma.github.io/Logging_LYCKSELE/artfynd/A 68176-2019.xlsx")</f>
        <v/>
      </c>
    </row>
    <row r="10" ht="15" customHeight="1">
      <c r="A10" t="inlineStr">
        <is>
          <t>A 50008-2020</t>
        </is>
      </c>
      <c r="B10" s="1" t="n">
        <v>44109</v>
      </c>
      <c r="C10" s="1" t="n">
        <v>45170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1.3</v>
      </c>
      <c r="H10" t="n">
        <v>3</v>
      </c>
      <c r="I10" t="n">
        <v>0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7</v>
      </c>
      <c r="R10" s="2" t="inlineStr">
        <is>
          <t>Doftticka
Knärot
Garnlav
Granticka
Lunglav
Tretåig hackspett
Ullticka</t>
        </is>
      </c>
      <c r="S10">
        <f>HYPERLINK("https://klasma.github.io/Logging_LYCKSELE/artfynd/A 50008-2020.xlsx")</f>
        <v/>
      </c>
    </row>
    <row r="11" ht="15" customHeight="1">
      <c r="A11" t="inlineStr">
        <is>
          <t>A 43734-2021</t>
        </is>
      </c>
      <c r="B11" s="1" t="n">
        <v>44433</v>
      </c>
      <c r="C11" s="1" t="n">
        <v>45170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5.5</v>
      </c>
      <c r="H11" t="n">
        <v>0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Smalfotad taggsvamp
Blå taggsvamp
Skrovlig taggsvamp
Vaddporing
Vedflamlav
Dropptaggsvamp
Vedticka</t>
        </is>
      </c>
      <c r="S11">
        <f>HYPERLINK("https://klasma.github.io/Logging_LYCKSELE/artfynd/A 43734-2021.xlsx")</f>
        <v/>
      </c>
    </row>
    <row r="12" ht="15" customHeight="1">
      <c r="A12" t="inlineStr">
        <is>
          <t>A 54906-2018</t>
        </is>
      </c>
      <c r="B12" s="1" t="n">
        <v>43396</v>
      </c>
      <c r="C12" s="1" t="n">
        <v>45170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15.2</v>
      </c>
      <c r="H12" t="n">
        <v>1</v>
      </c>
      <c r="I12" t="n">
        <v>1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6</v>
      </c>
      <c r="R12" s="2" t="inlineStr">
        <is>
          <t>Doftticka
Dvärgbägarlav
Gränsticka
Lunglav
Stiftgelélav
Dropptaggsvamp</t>
        </is>
      </c>
      <c r="S12">
        <f>HYPERLINK("https://klasma.github.io/Logging_LYCKSELE/artfynd/A 54906-2018.xlsx")</f>
        <v/>
      </c>
    </row>
    <row r="13" ht="15" customHeight="1">
      <c r="A13" t="inlineStr">
        <is>
          <t>A 32625-2023</t>
        </is>
      </c>
      <c r="B13" s="1" t="n">
        <v>45121</v>
      </c>
      <c r="C13" s="1" t="n">
        <v>45170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4.2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Rynkskinn
Garnlav
Lunglav
Rosenticka
Blodticka
Dropptaggsvamp</t>
        </is>
      </c>
      <c r="S13">
        <f>HYPERLINK("https://klasma.github.io/Logging_LYCKSELE/artfynd/A 32625-2023.xlsx")</f>
        <v/>
      </c>
    </row>
    <row r="14" ht="15" customHeight="1">
      <c r="A14" t="inlineStr">
        <is>
          <t>A 39032-2021</t>
        </is>
      </c>
      <c r="B14" s="1" t="n">
        <v>44412</v>
      </c>
      <c r="C14" s="1" t="n">
        <v>45170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Skrovlig taggsvamp
Talltaggsvamp
Vaddporing
Dropptaggsvamp</t>
        </is>
      </c>
      <c r="S14">
        <f>HYPERLINK("https://klasma.github.io/Logging_LYCKSELE/artfynd/A 39032-2021.xlsx")</f>
        <v/>
      </c>
    </row>
    <row r="15" ht="15" customHeight="1">
      <c r="A15" t="inlineStr">
        <is>
          <t>A 55889-2020</t>
        </is>
      </c>
      <c r="B15" s="1" t="n">
        <v>44132</v>
      </c>
      <c r="C15" s="1" t="n">
        <v>45170</v>
      </c>
      <c r="D15" t="inlineStr">
        <is>
          <t>VÄSTERBOTTENS LÄN</t>
        </is>
      </c>
      <c r="E15" t="inlineStr">
        <is>
          <t>LYCKSELE</t>
        </is>
      </c>
      <c r="F15" t="inlineStr">
        <is>
          <t>Holmen skog AB</t>
        </is>
      </c>
      <c r="G15" t="n">
        <v>11.3</v>
      </c>
      <c r="H15" t="n">
        <v>1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Garnlav
Granticka
Tretåig hackspett
Vitgrynig nållav</t>
        </is>
      </c>
      <c r="S15">
        <f>HYPERLINK("https://klasma.github.io/Logging_LYCKSELE/artfynd/A 55889-2020.xlsx")</f>
        <v/>
      </c>
    </row>
    <row r="16" ht="15" customHeight="1">
      <c r="A16" t="inlineStr">
        <is>
          <t>A 54434-2021</t>
        </is>
      </c>
      <c r="B16" s="1" t="n">
        <v>44473</v>
      </c>
      <c r="C16" s="1" t="n">
        <v>45170</v>
      </c>
      <c r="D16" t="inlineStr">
        <is>
          <t>VÄSTERBOTTENS LÄN</t>
        </is>
      </c>
      <c r="E16" t="inlineStr">
        <is>
          <t>LYCKSELE</t>
        </is>
      </c>
      <c r="F16" t="inlineStr">
        <is>
          <t>Sveaskog</t>
        </is>
      </c>
      <c r="G16" t="n">
        <v>20.5</v>
      </c>
      <c r="H16" t="n">
        <v>0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Doftskinn
Garnlav
Lunglav</t>
        </is>
      </c>
      <c r="S16">
        <f>HYPERLINK("https://klasma.github.io/Logging_LYCKSELE/artfynd/A 54434-2021.xlsx")</f>
        <v/>
      </c>
    </row>
    <row r="17" ht="15" customHeight="1">
      <c r="A17" t="inlineStr">
        <is>
          <t>A 47498-2021</t>
        </is>
      </c>
      <c r="B17" s="1" t="n">
        <v>44447</v>
      </c>
      <c r="C17" s="1" t="n">
        <v>45170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4.6</v>
      </c>
      <c r="H17" t="n">
        <v>1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Doftticka
Skinnlav
Stuplav</t>
        </is>
      </c>
      <c r="S17">
        <f>HYPERLINK("https://klasma.github.io/Logging_LYCKSELE/artfynd/A 47498-2021.xlsx")</f>
        <v/>
      </c>
    </row>
    <row r="18" ht="15" customHeight="1">
      <c r="A18" t="inlineStr">
        <is>
          <t>A 61172-2021</t>
        </is>
      </c>
      <c r="B18" s="1" t="n">
        <v>44498</v>
      </c>
      <c r="C18" s="1" t="n">
        <v>45170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1.8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Jättemusseron
Kolflarnlav
Nordtagging</t>
        </is>
      </c>
      <c r="S18">
        <f>HYPERLINK("https://klasma.github.io/Logging_LYCKSELE/artfynd/A 61172-2021.xlsx")</f>
        <v/>
      </c>
    </row>
    <row r="19" ht="15" customHeight="1">
      <c r="A19" t="inlineStr">
        <is>
          <t>A 61747-2021</t>
        </is>
      </c>
      <c r="B19" s="1" t="n">
        <v>44501</v>
      </c>
      <c r="C19" s="1" t="n">
        <v>45170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15.1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Vaddporing
Dropptaggsvamp
Fjällig taggsvamp s.str.</t>
        </is>
      </c>
      <c r="S19">
        <f>HYPERLINK("https://klasma.github.io/Logging_LYCKSELE/artfynd/A 61747-2021.xlsx")</f>
        <v/>
      </c>
    </row>
    <row r="20" ht="15" customHeight="1">
      <c r="A20" t="inlineStr">
        <is>
          <t>A 28420-2022</t>
        </is>
      </c>
      <c r="B20" s="1" t="n">
        <v>44747</v>
      </c>
      <c r="C20" s="1" t="n">
        <v>45170</v>
      </c>
      <c r="D20" t="inlineStr">
        <is>
          <t>VÄSTERBOTTENS LÄN</t>
        </is>
      </c>
      <c r="E20" t="inlineStr">
        <is>
          <t>LYCKSELE</t>
        </is>
      </c>
      <c r="G20" t="n">
        <v>6.4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Lunglav
Luddlav
Stuplav</t>
        </is>
      </c>
      <c r="S20">
        <f>HYPERLINK("https://klasma.github.io/Logging_LYCKSELE/artfynd/A 28420-2022.xlsx")</f>
        <v/>
      </c>
    </row>
    <row r="21" ht="15" customHeight="1">
      <c r="A21" t="inlineStr">
        <is>
          <t>A 43740-2021</t>
        </is>
      </c>
      <c r="B21" s="1" t="n">
        <v>44433</v>
      </c>
      <c r="C21" s="1" t="n">
        <v>45170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16.2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Bårdlav</t>
        </is>
      </c>
      <c r="S21">
        <f>HYPERLINK("https://klasma.github.io/Logging_LYCKSELE/artfynd/A 43740-2021.xlsx")</f>
        <v/>
      </c>
    </row>
    <row r="22" ht="15" customHeight="1">
      <c r="A22" t="inlineStr">
        <is>
          <t>A 61497-2021</t>
        </is>
      </c>
      <c r="B22" s="1" t="n">
        <v>44501</v>
      </c>
      <c r="C22" s="1" t="n">
        <v>45170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8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Vaddporing</t>
        </is>
      </c>
      <c r="S22">
        <f>HYPERLINK("https://klasma.github.io/Logging_LYCKSELE/artfynd/A 61497-2021.xlsx")</f>
        <v/>
      </c>
    </row>
    <row r="23" ht="15" customHeight="1">
      <c r="A23" t="inlineStr">
        <is>
          <t>A 6526-2022</t>
        </is>
      </c>
      <c r="B23" s="1" t="n">
        <v>44601</v>
      </c>
      <c r="C23" s="1" t="n">
        <v>45170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6.7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HYPERLINK("https://klasma.github.io/Logging_LYCKSELE/artfynd/A 6526-2022.xlsx")</f>
        <v/>
      </c>
    </row>
    <row r="24" ht="15" customHeight="1">
      <c r="A24" t="inlineStr">
        <is>
          <t>A 21668-2022</t>
        </is>
      </c>
      <c r="B24" s="1" t="n">
        <v>44706</v>
      </c>
      <c r="C24" s="1" t="n">
        <v>45170</v>
      </c>
      <c r="D24" t="inlineStr">
        <is>
          <t>VÄSTERBOTTENS LÄN</t>
        </is>
      </c>
      <c r="E24" t="inlineStr">
        <is>
          <t>LYCKSELE</t>
        </is>
      </c>
      <c r="F24" t="inlineStr">
        <is>
          <t>SCA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Gammelgransskål
Granticka</t>
        </is>
      </c>
      <c r="S24">
        <f>HYPERLINK("https://klasma.github.io/Logging_LYCKSELE/artfynd/A 21668-2022.xlsx")</f>
        <v/>
      </c>
    </row>
    <row r="25" ht="15" customHeight="1">
      <c r="A25" t="inlineStr">
        <is>
          <t>A 32513-2022</t>
        </is>
      </c>
      <c r="B25" s="1" t="n">
        <v>44782</v>
      </c>
      <c r="C25" s="1" t="n">
        <v>45170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18.1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Lunglav
Skrovellav</t>
        </is>
      </c>
      <c r="S25">
        <f>HYPERLINK("https://klasma.github.io/Logging_LYCKSELE/artfynd/A 32513-2022.xlsx")</f>
        <v/>
      </c>
    </row>
    <row r="26" ht="15" customHeight="1">
      <c r="A26" t="inlineStr">
        <is>
          <t>A 37943-2022</t>
        </is>
      </c>
      <c r="B26" s="1" t="n">
        <v>44811</v>
      </c>
      <c r="C26" s="1" t="n">
        <v>45170</v>
      </c>
      <c r="D26" t="inlineStr">
        <is>
          <t>VÄSTERBOTTENS LÄN</t>
        </is>
      </c>
      <c r="E26" t="inlineStr">
        <is>
          <t>LYCKSELE</t>
        </is>
      </c>
      <c r="G26" t="n">
        <v>3.4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Gränsticka</t>
        </is>
      </c>
      <c r="S26">
        <f>HYPERLINK("https://klasma.github.io/Logging_LYCKSELE/artfynd/A 37943-2022.xlsx")</f>
        <v/>
      </c>
    </row>
    <row r="27" ht="15" customHeight="1">
      <c r="A27" t="inlineStr">
        <is>
          <t>A 58624-2022</t>
        </is>
      </c>
      <c r="B27" s="1" t="n">
        <v>44902</v>
      </c>
      <c r="C27" s="1" t="n">
        <v>45170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Blanksvart spiklav
Vedflamlav</t>
        </is>
      </c>
      <c r="S27">
        <f>HYPERLINK("https://klasma.github.io/Logging_LYCKSELE/artfynd/A 58624-2022.xlsx")</f>
        <v/>
      </c>
    </row>
    <row r="28" ht="15" customHeight="1">
      <c r="A28" t="inlineStr">
        <is>
          <t>A 2768-2023</t>
        </is>
      </c>
      <c r="B28" s="1" t="n">
        <v>44944</v>
      </c>
      <c r="C28" s="1" t="n">
        <v>45170</v>
      </c>
      <c r="D28" t="inlineStr">
        <is>
          <t>VÄSTERBOTTENS LÄN</t>
        </is>
      </c>
      <c r="E28" t="inlineStr">
        <is>
          <t>LYCKSELE</t>
        </is>
      </c>
      <c r="F28" t="inlineStr">
        <is>
          <t>Kyrkan</t>
        </is>
      </c>
      <c r="G28" t="n">
        <v>13.2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Dropptaggsvamp</t>
        </is>
      </c>
      <c r="S28">
        <f>HYPERLINK("https://klasma.github.io/Logging_LYCKSELE/artfynd/A 2768-2023.xlsx")</f>
        <v/>
      </c>
    </row>
    <row r="29" ht="15" customHeight="1">
      <c r="A29" t="inlineStr">
        <is>
          <t>A 2937-2023</t>
        </is>
      </c>
      <c r="B29" s="1" t="n">
        <v>44945</v>
      </c>
      <c r="C29" s="1" t="n">
        <v>45170</v>
      </c>
      <c r="D29" t="inlineStr">
        <is>
          <t>VÄSTERBOTTENS LÄN</t>
        </is>
      </c>
      <c r="E29" t="inlineStr">
        <is>
          <t>LYCKSELE</t>
        </is>
      </c>
      <c r="F29" t="inlineStr">
        <is>
          <t>Kyrkan</t>
        </is>
      </c>
      <c r="G29" t="n">
        <v>17.4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Lunglav
Dropptaggsvamp</t>
        </is>
      </c>
      <c r="S29">
        <f>HYPERLINK("https://klasma.github.io/Logging_LYCKSELE/artfynd/A 2937-2023.xlsx")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45170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45170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45170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45170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45170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45170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45170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45170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45170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45170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45170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45170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45170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45170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45170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45170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45170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45170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45170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45170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45170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45170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45170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45170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45170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45170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45170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45170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45170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45170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45170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45170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45170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45170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45170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45170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45170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45170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45170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45170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45170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45170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45170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45170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45170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45170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45170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45170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45170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45170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45170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45170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45170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45170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45170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45170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45170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45170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45170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45170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45170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45170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45170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45170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45170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45170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45170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45170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45170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45170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45170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45170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45170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45170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45170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45170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45170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45170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45170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45170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45170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45170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45170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45170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45170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45170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45170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45170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45170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45170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45170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45170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45170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45170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45170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45170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45170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45170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45170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45170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45170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45170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45170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45170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45170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45170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45170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45170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45170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45170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45170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45170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45170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45170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45170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45170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45170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45170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45170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45170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45170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45170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45170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45170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45170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45170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45170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45170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45170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45170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45170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45170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45170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45170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45170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45170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45170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45170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45170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45170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45170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45170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45170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45170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45170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45170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45170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45170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45170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45170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45170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45170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45170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45170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45170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45170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45170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45170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45170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45170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45170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45170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45170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45170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45170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45170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45170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45170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45170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45170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45170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45170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45170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45170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45170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45170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45170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45170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45170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45170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45170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45170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45170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45170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45170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45170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45170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45170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45170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45170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45170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45170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45170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45170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45170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45170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45170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45170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45170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45170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45170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45170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45170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45170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45170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45170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45170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45170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45170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45170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45170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45170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45170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45170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45170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45170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45170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45170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45170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45170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45170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45170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45170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45170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45170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45170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45170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45170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45170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45170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45170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45170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45170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45170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45170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45170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45170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45170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45170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45170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45170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45170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45170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45170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45170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45170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45170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45170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45170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45170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45170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45170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45170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45170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45170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45170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45170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45170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45170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45170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45170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45170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45170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45170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45170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45170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45170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45170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45170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45170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45170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45170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45170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45170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45170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45170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45170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45170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45170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45170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45170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45170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45170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45170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45170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45170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45170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45170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45170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45170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45170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45170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45170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45170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45170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45170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45170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45170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45170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45170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45170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45170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45170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45170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45170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45170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45170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45170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45170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45170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45170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45170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45170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45170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45170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45170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45170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45170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45170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45170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45170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45170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45170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45170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45170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45170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45170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45170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45170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45170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45170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45170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45170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45170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45170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45170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45170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45170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45170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45170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45170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45170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45170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45170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45170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45170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45170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45170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45170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45170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45170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45170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45170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45170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45170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45170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45170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45170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45170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45170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45170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45170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45170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45170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45170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45170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45170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45170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45170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45170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45170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45170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45170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45170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45170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45170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45170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45170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45170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45170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45170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45170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45170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45170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45170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45170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45170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45170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45170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45170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45170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45170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45170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45170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45170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45170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45170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45170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45170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45170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45170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45170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45170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45170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45170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45170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45170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45170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45170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45170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45170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45170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45170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45170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45170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45170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45170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45170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45170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45170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45170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45170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45170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45170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45170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45170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45170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45170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45170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45170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45170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45170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45170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45170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45170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45170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45170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45170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45170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45170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45170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45170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45170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45170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45170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45170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45170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45170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45170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45170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45170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45170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45170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45170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45170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45170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45170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45170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45170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45170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45170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45170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45170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45170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45170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45170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45170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45170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45170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45170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45170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45170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45170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45170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45170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45170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45170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45170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45170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45170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45170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45170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45170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45170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45170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45170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45170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45170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45170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45170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45170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45170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45170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45170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45170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45170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45170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45170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45170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45170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45170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45170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45170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45170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45170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45170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45170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45170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45170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45170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45170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45170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45170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45170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45170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45170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45170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45170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45170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45170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45170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45170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45170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45170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45170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45170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45170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45170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45170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45170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45170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45170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45170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45170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45170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45170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45170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45170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45170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45170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45170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45170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45170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45170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45170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45170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45170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45170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45170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45170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45170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45170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45170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45170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45170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45170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45170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45170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45170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45170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45170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45170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45170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45170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45170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45170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45170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45170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45170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45170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45170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45170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45170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45170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45170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45170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45170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45170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45170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45170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45170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45170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45170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45170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45170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45170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45170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45170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45170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45170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45170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45170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45170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45170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45170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45170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45170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45170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45170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45170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45170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45170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45170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45170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45170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45170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45170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45170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45170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45170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45170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45170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45170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45170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45170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45170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45170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45170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45170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45170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45170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45170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45170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45170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45170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45170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45170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45170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45170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45170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45170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45170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45170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45170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45170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45170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45170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45170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45170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45170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45170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45170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45170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45170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45170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45170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45170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45170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45170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45170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45170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45170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45170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45170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45170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45170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45170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45170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45170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45170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45170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45170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45170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45170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45170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45170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45170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45170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45170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45170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45170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45170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45170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45170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45170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45170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45170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45170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45170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45170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45170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45170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45170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45170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45170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45170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45170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45170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45170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45170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45170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45170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45170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45170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45170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45170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45170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45170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45170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45170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45170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45170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45170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45170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45170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45170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45170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45170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45170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45170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45170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45170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45170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45170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45170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45170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45170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45170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45170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45170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45170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45170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45170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45170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45170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45170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45170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45170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45170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45170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45170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45170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45170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45170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45170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45170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45170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45170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45170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45170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45170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45170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45170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45170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45170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45170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45170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45170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45170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45170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2023-09-01T03:53:01Z</dcterms:created>
  <dcterms:modified xmlns:dcterms="http://purl.org/dc/terms/" xmlns:xsi="http://www.w3.org/2001/XMLSchema-instance" xsi:type="dcterms:W3CDTF">2023-09-01T03:53:01Z</dcterms:modified>
</cp:coreProperties>
</file>