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57566-2021</t>
        </is>
      </c>
      <c r="B2" s="1" t="n">
        <v>44484</v>
      </c>
      <c r="C2" s="1" t="n">
        <v>45188</v>
      </c>
      <c r="D2" t="inlineStr">
        <is>
          <t>VÄSTRA GÖTALANDS LÄN</t>
        </is>
      </c>
      <c r="E2" t="inlineStr">
        <is>
          <t>TÖREBODA</t>
        </is>
      </c>
      <c r="F2" t="inlineStr">
        <is>
          <t>Sveaskog</t>
        </is>
      </c>
      <c r="G2" t="n">
        <v>1.3</v>
      </c>
      <c r="H2" t="n">
        <v>1</v>
      </c>
      <c r="I2" t="n">
        <v>2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Lönnlav
Trubbfjädermossa
Blåsippa</t>
        </is>
      </c>
      <c r="S2">
        <f>HYPERLINK("https://klasma.github.io/Logging_TOREBODA/artfynd/A 57566-2021.xlsx", "A 57566-2021")</f>
        <v/>
      </c>
      <c r="T2">
        <f>HYPERLINK("https://klasma.github.io/Logging_TOREBODA/kartor/A 57566-2021.png", "A 57566-2021")</f>
        <v/>
      </c>
      <c r="V2">
        <f>HYPERLINK("https://klasma.github.io/Logging_TOREBODA/klagomål/A 57566-2021.docx", "A 57566-2021")</f>
        <v/>
      </c>
      <c r="W2">
        <f>HYPERLINK("https://klasma.github.io/Logging_TOREBODA/klagomålsmail/A 57566-2021.docx", "A 57566-2021")</f>
        <v/>
      </c>
      <c r="X2">
        <f>HYPERLINK("https://klasma.github.io/Logging_TOREBODA/tillsyn/A 57566-2021.docx", "A 57566-2021")</f>
        <v/>
      </c>
      <c r="Y2">
        <f>HYPERLINK("https://klasma.github.io/Logging_TOREBODA/tillsynsmail/A 57566-2021.docx", "A 57566-2021")</f>
        <v/>
      </c>
    </row>
    <row r="3" ht="15" customHeight="1">
      <c r="A3" t="inlineStr">
        <is>
          <t>A 7823-2022</t>
        </is>
      </c>
      <c r="B3" s="1" t="n">
        <v>44608</v>
      </c>
      <c r="C3" s="1" t="n">
        <v>45188</v>
      </c>
      <c r="D3" t="inlineStr">
        <is>
          <t>VÄSTRA GÖTALANDS LÄN</t>
        </is>
      </c>
      <c r="E3" t="inlineStr">
        <is>
          <t>TÖREBODA</t>
        </is>
      </c>
      <c r="G3" t="n">
        <v>21.5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Grönvit nattviol</t>
        </is>
      </c>
      <c r="S3">
        <f>HYPERLINK("https://klasma.github.io/Logging_TOREBODA/artfynd/A 7823-2022.xlsx", "A 7823-2022")</f>
        <v/>
      </c>
      <c r="T3">
        <f>HYPERLINK("https://klasma.github.io/Logging_TOREBODA/kartor/A 7823-2022.png", "A 7823-2022")</f>
        <v/>
      </c>
      <c r="V3">
        <f>HYPERLINK("https://klasma.github.io/Logging_TOREBODA/klagomål/A 7823-2022.docx", "A 7823-2022")</f>
        <v/>
      </c>
      <c r="W3">
        <f>HYPERLINK("https://klasma.github.io/Logging_TOREBODA/klagomålsmail/A 7823-2022.docx", "A 7823-2022")</f>
        <v/>
      </c>
      <c r="X3">
        <f>HYPERLINK("https://klasma.github.io/Logging_TOREBODA/tillsyn/A 7823-2022.docx", "A 7823-2022")</f>
        <v/>
      </c>
      <c r="Y3">
        <f>HYPERLINK("https://klasma.github.io/Logging_TOREBODA/tillsynsmail/A 7823-2022.docx", "A 7823-2022")</f>
        <v/>
      </c>
    </row>
    <row r="4" ht="15" customHeight="1">
      <c r="A4" t="inlineStr">
        <is>
          <t>A 70948-2018</t>
        </is>
      </c>
      <c r="B4" s="1" t="n">
        <v>43452</v>
      </c>
      <c r="C4" s="1" t="n">
        <v>45188</v>
      </c>
      <c r="D4" t="inlineStr">
        <is>
          <t>VÄSTRA GÖTALANDS LÄN</t>
        </is>
      </c>
      <c r="E4" t="inlineStr">
        <is>
          <t>TÖREBODA</t>
        </is>
      </c>
      <c r="G4" t="n">
        <v>2.4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Revlummer</t>
        </is>
      </c>
      <c r="S4">
        <f>HYPERLINK("https://klasma.github.io/Logging_TOREBODA/artfynd/A 70948-2018.xlsx", "A 70948-2018")</f>
        <v/>
      </c>
      <c r="T4">
        <f>HYPERLINK("https://klasma.github.io/Logging_TOREBODA/kartor/A 70948-2018.png", "A 70948-2018")</f>
        <v/>
      </c>
      <c r="V4">
        <f>HYPERLINK("https://klasma.github.io/Logging_TOREBODA/klagomål/A 70948-2018.docx", "A 70948-2018")</f>
        <v/>
      </c>
      <c r="W4">
        <f>HYPERLINK("https://klasma.github.io/Logging_TOREBODA/klagomålsmail/A 70948-2018.docx", "A 70948-2018")</f>
        <v/>
      </c>
      <c r="X4">
        <f>HYPERLINK("https://klasma.github.io/Logging_TOREBODA/tillsyn/A 70948-2018.docx", "A 70948-2018")</f>
        <v/>
      </c>
      <c r="Y4">
        <f>HYPERLINK("https://klasma.github.io/Logging_TOREBODA/tillsynsmail/A 70948-2018.docx", "A 70948-2018")</f>
        <v/>
      </c>
    </row>
    <row r="5" ht="15" customHeight="1">
      <c r="A5" t="inlineStr">
        <is>
          <t>A 22978-2019</t>
        </is>
      </c>
      <c r="B5" s="1" t="n">
        <v>43591</v>
      </c>
      <c r="C5" s="1" t="n">
        <v>45188</v>
      </c>
      <c r="D5" t="inlineStr">
        <is>
          <t>VÄSTRA GÖTALANDS LÄN</t>
        </is>
      </c>
      <c r="E5" t="inlineStr">
        <is>
          <t>TÖREBODA</t>
        </is>
      </c>
      <c r="F5" t="inlineStr">
        <is>
          <t>Kommuner</t>
        </is>
      </c>
      <c r="G5" t="n">
        <v>3.9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HYPERLINK("https://klasma.github.io/Logging_TOREBODA/artfynd/A 22978-2019.xlsx", "A 22978-2019")</f>
        <v/>
      </c>
      <c r="T5">
        <f>HYPERLINK("https://klasma.github.io/Logging_TOREBODA/kartor/A 22978-2019.png", "A 22978-2019")</f>
        <v/>
      </c>
      <c r="V5">
        <f>HYPERLINK("https://klasma.github.io/Logging_TOREBODA/klagomål/A 22978-2019.docx", "A 22978-2019")</f>
        <v/>
      </c>
      <c r="W5">
        <f>HYPERLINK("https://klasma.github.io/Logging_TOREBODA/klagomålsmail/A 22978-2019.docx", "A 22978-2019")</f>
        <v/>
      </c>
      <c r="X5">
        <f>HYPERLINK("https://klasma.github.io/Logging_TOREBODA/tillsyn/A 22978-2019.docx", "A 22978-2019")</f>
        <v/>
      </c>
      <c r="Y5">
        <f>HYPERLINK("https://klasma.github.io/Logging_TOREBODA/tillsynsmail/A 22978-2019.docx", "A 22978-2019")</f>
        <v/>
      </c>
    </row>
    <row r="6" ht="15" customHeight="1">
      <c r="A6" t="inlineStr">
        <is>
          <t>A 45168-2021</t>
        </is>
      </c>
      <c r="B6" s="1" t="n">
        <v>44439</v>
      </c>
      <c r="C6" s="1" t="n">
        <v>45188</v>
      </c>
      <c r="D6" t="inlineStr">
        <is>
          <t>VÄSTRA GÖTALANDS LÄN</t>
        </is>
      </c>
      <c r="E6" t="inlineStr">
        <is>
          <t>TÖREBODA</t>
        </is>
      </c>
      <c r="G6" t="n">
        <v>4.8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HYPERLINK("https://klasma.github.io/Logging_TOREBODA/artfynd/A 45168-2021.xlsx", "A 45168-2021")</f>
        <v/>
      </c>
      <c r="T6">
        <f>HYPERLINK("https://klasma.github.io/Logging_TOREBODA/kartor/A 45168-2021.png", "A 45168-2021")</f>
        <v/>
      </c>
      <c r="V6">
        <f>HYPERLINK("https://klasma.github.io/Logging_TOREBODA/klagomål/A 45168-2021.docx", "A 45168-2021")</f>
        <v/>
      </c>
      <c r="W6">
        <f>HYPERLINK("https://klasma.github.io/Logging_TOREBODA/klagomålsmail/A 45168-2021.docx", "A 45168-2021")</f>
        <v/>
      </c>
      <c r="X6">
        <f>HYPERLINK("https://klasma.github.io/Logging_TOREBODA/tillsyn/A 45168-2021.docx", "A 45168-2021")</f>
        <v/>
      </c>
      <c r="Y6">
        <f>HYPERLINK("https://klasma.github.io/Logging_TOREBODA/tillsynsmail/A 45168-2021.docx", "A 45168-2021")</f>
        <v/>
      </c>
    </row>
    <row r="7" ht="15" customHeight="1">
      <c r="A7" t="inlineStr">
        <is>
          <t>A 8266-2022</t>
        </is>
      </c>
      <c r="B7" s="1" t="n">
        <v>44610</v>
      </c>
      <c r="C7" s="1" t="n">
        <v>45188</v>
      </c>
      <c r="D7" t="inlineStr">
        <is>
          <t>VÄSTRA GÖTALANDS LÄN</t>
        </is>
      </c>
      <c r="E7" t="inlineStr">
        <is>
          <t>TÖREBODA</t>
        </is>
      </c>
      <c r="F7" t="inlineStr">
        <is>
          <t>Sveaskog</t>
        </is>
      </c>
      <c r="G7" t="n">
        <v>0.5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Dofttaggsvamp</t>
        </is>
      </c>
      <c r="S7">
        <f>HYPERLINK("https://klasma.github.io/Logging_TOREBODA/artfynd/A 8266-2022.xlsx", "A 8266-2022")</f>
        <v/>
      </c>
      <c r="T7">
        <f>HYPERLINK("https://klasma.github.io/Logging_TOREBODA/kartor/A 8266-2022.png", "A 8266-2022")</f>
        <v/>
      </c>
      <c r="V7">
        <f>HYPERLINK("https://klasma.github.io/Logging_TOREBODA/klagomål/A 8266-2022.docx", "A 8266-2022")</f>
        <v/>
      </c>
      <c r="W7">
        <f>HYPERLINK("https://klasma.github.io/Logging_TOREBODA/klagomålsmail/A 8266-2022.docx", "A 8266-2022")</f>
        <v/>
      </c>
      <c r="X7">
        <f>HYPERLINK("https://klasma.github.io/Logging_TOREBODA/tillsyn/A 8266-2022.docx", "A 8266-2022")</f>
        <v/>
      </c>
      <c r="Y7">
        <f>HYPERLINK("https://klasma.github.io/Logging_TOREBODA/tillsynsmail/A 8266-2022.docx", "A 8266-2022")</f>
        <v/>
      </c>
    </row>
    <row r="8" ht="15" customHeight="1">
      <c r="A8" t="inlineStr">
        <is>
          <t>A 1591-2023</t>
        </is>
      </c>
      <c r="B8" s="1" t="n">
        <v>44937</v>
      </c>
      <c r="C8" s="1" t="n">
        <v>45188</v>
      </c>
      <c r="D8" t="inlineStr">
        <is>
          <t>VÄSTRA GÖTALANDS LÄN</t>
        </is>
      </c>
      <c r="E8" t="inlineStr">
        <is>
          <t>TÖREBODA</t>
        </is>
      </c>
      <c r="G8" t="n">
        <v>10.1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Grantaggsvamp</t>
        </is>
      </c>
      <c r="S8">
        <f>HYPERLINK("https://klasma.github.io/Logging_TOREBODA/artfynd/A 1591-2023.xlsx", "A 1591-2023")</f>
        <v/>
      </c>
      <c r="T8">
        <f>HYPERLINK("https://klasma.github.io/Logging_TOREBODA/kartor/A 1591-2023.png", "A 1591-2023")</f>
        <v/>
      </c>
      <c r="V8">
        <f>HYPERLINK("https://klasma.github.io/Logging_TOREBODA/klagomål/A 1591-2023.docx", "A 1591-2023")</f>
        <v/>
      </c>
      <c r="W8">
        <f>HYPERLINK("https://klasma.github.io/Logging_TOREBODA/klagomålsmail/A 1591-2023.docx", "A 1591-2023")</f>
        <v/>
      </c>
      <c r="X8">
        <f>HYPERLINK("https://klasma.github.io/Logging_TOREBODA/tillsyn/A 1591-2023.docx", "A 1591-2023")</f>
        <v/>
      </c>
      <c r="Y8">
        <f>HYPERLINK("https://klasma.github.io/Logging_TOREBODA/tillsynsmail/A 1591-2023.docx", "A 1591-2023")</f>
        <v/>
      </c>
    </row>
    <row r="9" ht="15" customHeight="1">
      <c r="A9" t="inlineStr">
        <is>
          <t>A 6160-2023</t>
        </is>
      </c>
      <c r="B9" s="1" t="n">
        <v>44964</v>
      </c>
      <c r="C9" s="1" t="n">
        <v>45188</v>
      </c>
      <c r="D9" t="inlineStr">
        <is>
          <t>VÄSTRA GÖTALANDS LÄN</t>
        </is>
      </c>
      <c r="E9" t="inlineStr">
        <is>
          <t>TÖREBODA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Havsörn</t>
        </is>
      </c>
      <c r="S9">
        <f>HYPERLINK("https://klasma.github.io/Logging_TOREBODA/artfynd/A 6160-2023.xlsx", "A 6160-2023")</f>
        <v/>
      </c>
      <c r="T9">
        <f>HYPERLINK("https://klasma.github.io/Logging_TOREBODA/kartor/A 6160-2023.png", "A 6160-2023")</f>
        <v/>
      </c>
      <c r="V9">
        <f>HYPERLINK("https://klasma.github.io/Logging_TOREBODA/klagomål/A 6160-2023.docx", "A 6160-2023")</f>
        <v/>
      </c>
      <c r="W9">
        <f>HYPERLINK("https://klasma.github.io/Logging_TOREBODA/klagomålsmail/A 6160-2023.docx", "A 6160-2023")</f>
        <v/>
      </c>
      <c r="X9">
        <f>HYPERLINK("https://klasma.github.io/Logging_TOREBODA/tillsyn/A 6160-2023.docx", "A 6160-2023")</f>
        <v/>
      </c>
      <c r="Y9">
        <f>HYPERLINK("https://klasma.github.io/Logging_TOREBODA/tillsynsmail/A 6160-2023.docx", "A 6160-2023")</f>
        <v/>
      </c>
    </row>
    <row r="10" ht="15" customHeight="1">
      <c r="A10" t="inlineStr">
        <is>
          <t>A 9985-2023</t>
        </is>
      </c>
      <c r="B10" s="1" t="n">
        <v>44985</v>
      </c>
      <c r="C10" s="1" t="n">
        <v>45188</v>
      </c>
      <c r="D10" t="inlineStr">
        <is>
          <t>VÄSTRA GÖTALANDS LÄN</t>
        </is>
      </c>
      <c r="E10" t="inlineStr">
        <is>
          <t>TÖREBODA</t>
        </is>
      </c>
      <c r="G10" t="n">
        <v>5.5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HYPERLINK("https://klasma.github.io/Logging_TOREBODA/artfynd/A 9985-2023.xlsx", "A 9985-2023")</f>
        <v/>
      </c>
      <c r="T10">
        <f>HYPERLINK("https://klasma.github.io/Logging_TOREBODA/kartor/A 9985-2023.png", "A 9985-2023")</f>
        <v/>
      </c>
      <c r="V10">
        <f>HYPERLINK("https://klasma.github.io/Logging_TOREBODA/klagomål/A 9985-2023.docx", "A 9985-2023")</f>
        <v/>
      </c>
      <c r="W10">
        <f>HYPERLINK("https://klasma.github.io/Logging_TOREBODA/klagomålsmail/A 9985-2023.docx", "A 9985-2023")</f>
        <v/>
      </c>
      <c r="X10">
        <f>HYPERLINK("https://klasma.github.io/Logging_TOREBODA/tillsyn/A 9985-2023.docx", "A 9985-2023")</f>
        <v/>
      </c>
      <c r="Y10">
        <f>HYPERLINK("https://klasma.github.io/Logging_TOREBODA/tillsynsmail/A 9985-2023.docx", "A 9985-2023")</f>
        <v/>
      </c>
    </row>
    <row r="11" ht="15" customHeight="1">
      <c r="A11" t="inlineStr">
        <is>
          <t>A 34801-2018</t>
        </is>
      </c>
      <c r="B11" s="1" t="n">
        <v>43321</v>
      </c>
      <c r="C11" s="1" t="n">
        <v>45188</v>
      </c>
      <c r="D11" t="inlineStr">
        <is>
          <t>VÄSTRA GÖTALANDS LÄN</t>
        </is>
      </c>
      <c r="E11" t="inlineStr">
        <is>
          <t>TÖREBODA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42123-2018</t>
        </is>
      </c>
      <c r="B12" s="1" t="n">
        <v>43353</v>
      </c>
      <c r="C12" s="1" t="n">
        <v>45188</v>
      </c>
      <c r="D12" t="inlineStr">
        <is>
          <t>VÄSTRA GÖTALANDS LÄN</t>
        </is>
      </c>
      <c r="E12" t="inlineStr">
        <is>
          <t>TÖREBODA</t>
        </is>
      </c>
      <c r="G12" t="n">
        <v>2.5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44620-2018</t>
        </is>
      </c>
      <c r="B13" s="1" t="n">
        <v>43356</v>
      </c>
      <c r="C13" s="1" t="n">
        <v>45188</v>
      </c>
      <c r="D13" t="inlineStr">
        <is>
          <t>VÄSTRA GÖTALANDS LÄN</t>
        </is>
      </c>
      <c r="E13" t="inlineStr">
        <is>
          <t>TÖREBODA</t>
        </is>
      </c>
      <c r="G13" t="n">
        <v>0.6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55905-2018</t>
        </is>
      </c>
      <c r="B14" s="1" t="n">
        <v>43395</v>
      </c>
      <c r="C14" s="1" t="n">
        <v>45188</v>
      </c>
      <c r="D14" t="inlineStr">
        <is>
          <t>VÄSTRA GÖTALANDS LÄN</t>
        </is>
      </c>
      <c r="E14" t="inlineStr">
        <is>
          <t>TÖREBODA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55917-2018</t>
        </is>
      </c>
      <c r="B15" s="1" t="n">
        <v>43395</v>
      </c>
      <c r="C15" s="1" t="n">
        <v>45188</v>
      </c>
      <c r="D15" t="inlineStr">
        <is>
          <t>VÄSTRA GÖTALANDS LÄN</t>
        </is>
      </c>
      <c r="E15" t="inlineStr">
        <is>
          <t>TÖREBODA</t>
        </is>
      </c>
      <c r="G15" t="n">
        <v>3.2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55936-2018</t>
        </is>
      </c>
      <c r="B16" s="1" t="n">
        <v>43395</v>
      </c>
      <c r="C16" s="1" t="n">
        <v>45188</v>
      </c>
      <c r="D16" t="inlineStr">
        <is>
          <t>VÄSTRA GÖTALANDS LÄN</t>
        </is>
      </c>
      <c r="E16" t="inlineStr">
        <is>
          <t>TÖREBODA</t>
        </is>
      </c>
      <c r="G16" t="n">
        <v>11.5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57888-2018</t>
        </is>
      </c>
      <c r="B17" s="1" t="n">
        <v>43398</v>
      </c>
      <c r="C17" s="1" t="n">
        <v>45188</v>
      </c>
      <c r="D17" t="inlineStr">
        <is>
          <t>VÄSTRA GÖTALANDS LÄN</t>
        </is>
      </c>
      <c r="E17" t="inlineStr">
        <is>
          <t>TÖREBODA</t>
        </is>
      </c>
      <c r="G17" t="n">
        <v>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63155-2018</t>
        </is>
      </c>
      <c r="B18" s="1" t="n">
        <v>43418</v>
      </c>
      <c r="C18" s="1" t="n">
        <v>45188</v>
      </c>
      <c r="D18" t="inlineStr">
        <is>
          <t>VÄSTRA GÖTALANDS LÄN</t>
        </is>
      </c>
      <c r="E18" t="inlineStr">
        <is>
          <t>TÖREBODA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59442-2018</t>
        </is>
      </c>
      <c r="B19" s="1" t="n">
        <v>43419</v>
      </c>
      <c r="C19" s="1" t="n">
        <v>45188</v>
      </c>
      <c r="D19" t="inlineStr">
        <is>
          <t>VÄSTRA GÖTALANDS LÄN</t>
        </is>
      </c>
      <c r="E19" t="inlineStr">
        <is>
          <t>TÖREBODA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59642-2018</t>
        </is>
      </c>
      <c r="B20" s="1" t="n">
        <v>43419</v>
      </c>
      <c r="C20" s="1" t="n">
        <v>45188</v>
      </c>
      <c r="D20" t="inlineStr">
        <is>
          <t>VÄSTRA GÖTALANDS LÄN</t>
        </is>
      </c>
      <c r="E20" t="inlineStr">
        <is>
          <t>TÖREBODA</t>
        </is>
      </c>
      <c r="F20" t="inlineStr">
        <is>
          <t>Övriga statliga verk och myndigheter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59829-2018</t>
        </is>
      </c>
      <c r="B21" s="1" t="n">
        <v>43419</v>
      </c>
      <c r="C21" s="1" t="n">
        <v>45188</v>
      </c>
      <c r="D21" t="inlineStr">
        <is>
          <t>VÄSTRA GÖTALANDS LÄN</t>
        </is>
      </c>
      <c r="E21" t="inlineStr">
        <is>
          <t>TÖREBODA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65637-2018</t>
        </is>
      </c>
      <c r="B22" s="1" t="n">
        <v>43426</v>
      </c>
      <c r="C22" s="1" t="n">
        <v>45188</v>
      </c>
      <c r="D22" t="inlineStr">
        <is>
          <t>VÄSTRA GÖTALANDS LÄN</t>
        </is>
      </c>
      <c r="E22" t="inlineStr">
        <is>
          <t>TÖREBODA</t>
        </is>
      </c>
      <c r="F22" t="inlineStr">
        <is>
          <t>Kommuner</t>
        </is>
      </c>
      <c r="G22" t="n">
        <v>3.3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62867-2018</t>
        </is>
      </c>
      <c r="B23" s="1" t="n">
        <v>43426</v>
      </c>
      <c r="C23" s="1" t="n">
        <v>45188</v>
      </c>
      <c r="D23" t="inlineStr">
        <is>
          <t>VÄSTRA GÖTALANDS LÄN</t>
        </is>
      </c>
      <c r="E23" t="inlineStr">
        <is>
          <t>TÖREBODA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68174-2018</t>
        </is>
      </c>
      <c r="B24" s="1" t="n">
        <v>43437</v>
      </c>
      <c r="C24" s="1" t="n">
        <v>45188</v>
      </c>
      <c r="D24" t="inlineStr">
        <is>
          <t>VÄSTRA GÖTALANDS LÄN</t>
        </is>
      </c>
      <c r="E24" t="inlineStr">
        <is>
          <t>TÖREBODA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70104-2018</t>
        </is>
      </c>
      <c r="B25" s="1" t="n">
        <v>43448</v>
      </c>
      <c r="C25" s="1" t="n">
        <v>45188</v>
      </c>
      <c r="D25" t="inlineStr">
        <is>
          <t>VÄSTRA GÖTALANDS LÄN</t>
        </is>
      </c>
      <c r="E25" t="inlineStr">
        <is>
          <t>TÖREBODA</t>
        </is>
      </c>
      <c r="G25" t="n">
        <v>2.4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70524-2018</t>
        </is>
      </c>
      <c r="B26" s="1" t="n">
        <v>43451</v>
      </c>
      <c r="C26" s="1" t="n">
        <v>45188</v>
      </c>
      <c r="D26" t="inlineStr">
        <is>
          <t>VÄSTRA GÖTALANDS LÄN</t>
        </is>
      </c>
      <c r="E26" t="inlineStr">
        <is>
          <t>TÖREBODA</t>
        </is>
      </c>
      <c r="G26" t="n">
        <v>5.2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70943-2018</t>
        </is>
      </c>
      <c r="B27" s="1" t="n">
        <v>43452</v>
      </c>
      <c r="C27" s="1" t="n">
        <v>45188</v>
      </c>
      <c r="D27" t="inlineStr">
        <is>
          <t>VÄSTRA GÖTALANDS LÄN</t>
        </is>
      </c>
      <c r="E27" t="inlineStr">
        <is>
          <t>TÖREBODA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72471-2018</t>
        </is>
      </c>
      <c r="B28" s="1" t="n">
        <v>43461</v>
      </c>
      <c r="C28" s="1" t="n">
        <v>45188</v>
      </c>
      <c r="D28" t="inlineStr">
        <is>
          <t>VÄSTRA GÖTALANDS LÄN</t>
        </is>
      </c>
      <c r="E28" t="inlineStr">
        <is>
          <t>TÖREBODA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1677-2019</t>
        </is>
      </c>
      <c r="B29" s="1" t="n">
        <v>43474</v>
      </c>
      <c r="C29" s="1" t="n">
        <v>45188</v>
      </c>
      <c r="D29" t="inlineStr">
        <is>
          <t>VÄSTRA GÖTALANDS LÄN</t>
        </is>
      </c>
      <c r="E29" t="inlineStr">
        <is>
          <t>TÖREBODA</t>
        </is>
      </c>
      <c r="G29" t="n">
        <v>8.6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1698-2019</t>
        </is>
      </c>
      <c r="B30" s="1" t="n">
        <v>43474</v>
      </c>
      <c r="C30" s="1" t="n">
        <v>45188</v>
      </c>
      <c r="D30" t="inlineStr">
        <is>
          <t>VÄSTRA GÖTALANDS LÄN</t>
        </is>
      </c>
      <c r="E30" t="inlineStr">
        <is>
          <t>TÖREBODA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2366-2019</t>
        </is>
      </c>
      <c r="B31" s="1" t="n">
        <v>43476</v>
      </c>
      <c r="C31" s="1" t="n">
        <v>45188</v>
      </c>
      <c r="D31" t="inlineStr">
        <is>
          <t>VÄSTRA GÖTALANDS LÄN</t>
        </is>
      </c>
      <c r="E31" t="inlineStr">
        <is>
          <t>TÖREBODA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2376-2019</t>
        </is>
      </c>
      <c r="B32" s="1" t="n">
        <v>43476</v>
      </c>
      <c r="C32" s="1" t="n">
        <v>45188</v>
      </c>
      <c r="D32" t="inlineStr">
        <is>
          <t>VÄSTRA GÖTALANDS LÄN</t>
        </is>
      </c>
      <c r="E32" t="inlineStr">
        <is>
          <t>TÖREBODA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2564-2019</t>
        </is>
      </c>
      <c r="B33" s="1" t="n">
        <v>43476</v>
      </c>
      <c r="C33" s="1" t="n">
        <v>45188</v>
      </c>
      <c r="D33" t="inlineStr">
        <is>
          <t>VÄSTRA GÖTALANDS LÄN</t>
        </is>
      </c>
      <c r="E33" t="inlineStr">
        <is>
          <t>TÖREBODA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2565-2019</t>
        </is>
      </c>
      <c r="B34" s="1" t="n">
        <v>43476</v>
      </c>
      <c r="C34" s="1" t="n">
        <v>45188</v>
      </c>
      <c r="D34" t="inlineStr">
        <is>
          <t>VÄSTRA GÖTALANDS LÄN</t>
        </is>
      </c>
      <c r="E34" t="inlineStr">
        <is>
          <t>TÖREBODA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6201-2019</t>
        </is>
      </c>
      <c r="B35" s="1" t="n">
        <v>43486</v>
      </c>
      <c r="C35" s="1" t="n">
        <v>45188</v>
      </c>
      <c r="D35" t="inlineStr">
        <is>
          <t>VÄSTRA GÖTALANDS LÄN</t>
        </is>
      </c>
      <c r="E35" t="inlineStr">
        <is>
          <t>TÖREBODA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6204-2019</t>
        </is>
      </c>
      <c r="B36" s="1" t="n">
        <v>43486</v>
      </c>
      <c r="C36" s="1" t="n">
        <v>45188</v>
      </c>
      <c r="D36" t="inlineStr">
        <is>
          <t>VÄSTRA GÖTALANDS LÄN</t>
        </is>
      </c>
      <c r="E36" t="inlineStr">
        <is>
          <t>TÖREBODA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4917-2019</t>
        </is>
      </c>
      <c r="B37" s="1" t="n">
        <v>43487</v>
      </c>
      <c r="C37" s="1" t="n">
        <v>45188</v>
      </c>
      <c r="D37" t="inlineStr">
        <is>
          <t>VÄSTRA GÖTALANDS LÄN</t>
        </is>
      </c>
      <c r="E37" t="inlineStr">
        <is>
          <t>TÖREBODA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5353-2019</t>
        </is>
      </c>
      <c r="B38" s="1" t="n">
        <v>43488</v>
      </c>
      <c r="C38" s="1" t="n">
        <v>45188</v>
      </c>
      <c r="D38" t="inlineStr">
        <is>
          <t>VÄSTRA GÖTALANDS LÄN</t>
        </is>
      </c>
      <c r="E38" t="inlineStr">
        <is>
          <t>TÖREBODA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6910-2019</t>
        </is>
      </c>
      <c r="B39" s="1" t="n">
        <v>43489</v>
      </c>
      <c r="C39" s="1" t="n">
        <v>45188</v>
      </c>
      <c r="D39" t="inlineStr">
        <is>
          <t>VÄSTRA GÖTALANDS LÄN</t>
        </is>
      </c>
      <c r="E39" t="inlineStr">
        <is>
          <t>TÖREBODA</t>
        </is>
      </c>
      <c r="G39" t="n">
        <v>8.5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6327-2019</t>
        </is>
      </c>
      <c r="B40" s="1" t="n">
        <v>43493</v>
      </c>
      <c r="C40" s="1" t="n">
        <v>45188</v>
      </c>
      <c r="D40" t="inlineStr">
        <is>
          <t>VÄSTRA GÖTALANDS LÄN</t>
        </is>
      </c>
      <c r="E40" t="inlineStr">
        <is>
          <t>TÖREBODA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9032-2019</t>
        </is>
      </c>
      <c r="B41" s="1" t="n">
        <v>43504</v>
      </c>
      <c r="C41" s="1" t="n">
        <v>45188</v>
      </c>
      <c r="D41" t="inlineStr">
        <is>
          <t>VÄSTRA GÖTALANDS LÄN</t>
        </is>
      </c>
      <c r="E41" t="inlineStr">
        <is>
          <t>TÖREBODA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9782-2019</t>
        </is>
      </c>
      <c r="B42" s="1" t="n">
        <v>43509</v>
      </c>
      <c r="C42" s="1" t="n">
        <v>45188</v>
      </c>
      <c r="D42" t="inlineStr">
        <is>
          <t>VÄSTRA GÖTALANDS LÄN</t>
        </is>
      </c>
      <c r="E42" t="inlineStr">
        <is>
          <t>TÖREBODA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10403-2019</t>
        </is>
      </c>
      <c r="B43" s="1" t="n">
        <v>43511</v>
      </c>
      <c r="C43" s="1" t="n">
        <v>45188</v>
      </c>
      <c r="D43" t="inlineStr">
        <is>
          <t>VÄSTRA GÖTALANDS LÄN</t>
        </is>
      </c>
      <c r="E43" t="inlineStr">
        <is>
          <t>TÖREBODA</t>
        </is>
      </c>
      <c r="F43" t="inlineStr">
        <is>
          <t>Övriga statliga verk och myndigheter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11523-2019</t>
        </is>
      </c>
      <c r="B44" s="1" t="n">
        <v>43517</v>
      </c>
      <c r="C44" s="1" t="n">
        <v>45188</v>
      </c>
      <c r="D44" t="inlineStr">
        <is>
          <t>VÄSTRA GÖTALANDS LÄN</t>
        </is>
      </c>
      <c r="E44" t="inlineStr">
        <is>
          <t>TÖREBODA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11524-2019</t>
        </is>
      </c>
      <c r="B45" s="1" t="n">
        <v>43517</v>
      </c>
      <c r="C45" s="1" t="n">
        <v>45188</v>
      </c>
      <c r="D45" t="inlineStr">
        <is>
          <t>VÄSTRA GÖTALANDS LÄN</t>
        </is>
      </c>
      <c r="E45" t="inlineStr">
        <is>
          <t>TÖREBODA</t>
        </is>
      </c>
      <c r="G45" t="n">
        <v>4.5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11597-2019</t>
        </is>
      </c>
      <c r="B46" s="1" t="n">
        <v>43517</v>
      </c>
      <c r="C46" s="1" t="n">
        <v>45188</v>
      </c>
      <c r="D46" t="inlineStr">
        <is>
          <t>VÄSTRA GÖTALANDS LÄN</t>
        </is>
      </c>
      <c r="E46" t="inlineStr">
        <is>
          <t>TÖREBODA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12147-2019</t>
        </is>
      </c>
      <c r="B47" s="1" t="n">
        <v>43521</v>
      </c>
      <c r="C47" s="1" t="n">
        <v>45188</v>
      </c>
      <c r="D47" t="inlineStr">
        <is>
          <t>VÄSTRA GÖTALANDS LÄN</t>
        </is>
      </c>
      <c r="E47" t="inlineStr">
        <is>
          <t>TÖREBODA</t>
        </is>
      </c>
      <c r="G47" t="n">
        <v>3.1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12309-2019</t>
        </is>
      </c>
      <c r="B48" s="1" t="n">
        <v>43523</v>
      </c>
      <c r="C48" s="1" t="n">
        <v>45188</v>
      </c>
      <c r="D48" t="inlineStr">
        <is>
          <t>VÄSTRA GÖTALANDS LÄN</t>
        </is>
      </c>
      <c r="E48" t="inlineStr">
        <is>
          <t>TÖREBODA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12855-2019</t>
        </is>
      </c>
      <c r="B49" s="1" t="n">
        <v>43525</v>
      </c>
      <c r="C49" s="1" t="n">
        <v>45188</v>
      </c>
      <c r="D49" t="inlineStr">
        <is>
          <t>VÄSTRA GÖTALANDS LÄN</t>
        </is>
      </c>
      <c r="E49" t="inlineStr">
        <is>
          <t>TÖREBODA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14425-2019</t>
        </is>
      </c>
      <c r="B50" s="1" t="n">
        <v>43532</v>
      </c>
      <c r="C50" s="1" t="n">
        <v>45188</v>
      </c>
      <c r="D50" t="inlineStr">
        <is>
          <t>VÄSTRA GÖTALANDS LÄN</t>
        </is>
      </c>
      <c r="E50" t="inlineStr">
        <is>
          <t>TÖREBODA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14593-2019</t>
        </is>
      </c>
      <c r="B51" s="1" t="n">
        <v>43536</v>
      </c>
      <c r="C51" s="1" t="n">
        <v>45188</v>
      </c>
      <c r="D51" t="inlineStr">
        <is>
          <t>VÄSTRA GÖTALANDS LÄN</t>
        </is>
      </c>
      <c r="E51" t="inlineStr">
        <is>
          <t>TÖREBODA</t>
        </is>
      </c>
      <c r="G51" t="n">
        <v>11.9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14589-2019</t>
        </is>
      </c>
      <c r="B52" s="1" t="n">
        <v>43536</v>
      </c>
      <c r="C52" s="1" t="n">
        <v>45188</v>
      </c>
      <c r="D52" t="inlineStr">
        <is>
          <t>VÄSTRA GÖTALANDS LÄN</t>
        </is>
      </c>
      <c r="E52" t="inlineStr">
        <is>
          <t>TÖREBODA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14590-2019</t>
        </is>
      </c>
      <c r="B53" s="1" t="n">
        <v>43536</v>
      </c>
      <c r="C53" s="1" t="n">
        <v>45188</v>
      </c>
      <c r="D53" t="inlineStr">
        <is>
          <t>VÄSTRA GÖTALANDS LÄN</t>
        </is>
      </c>
      <c r="E53" t="inlineStr">
        <is>
          <t>TÖREBODA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15674-2019</t>
        </is>
      </c>
      <c r="B54" s="1" t="n">
        <v>43543</v>
      </c>
      <c r="C54" s="1" t="n">
        <v>45188</v>
      </c>
      <c r="D54" t="inlineStr">
        <is>
          <t>VÄSTRA GÖTALANDS LÄN</t>
        </is>
      </c>
      <c r="E54" t="inlineStr">
        <is>
          <t>TÖREBODA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19995-2019</t>
        </is>
      </c>
      <c r="B55" s="1" t="n">
        <v>43567</v>
      </c>
      <c r="C55" s="1" t="n">
        <v>45188</v>
      </c>
      <c r="D55" t="inlineStr">
        <is>
          <t>VÄSTRA GÖTALANDS LÄN</t>
        </is>
      </c>
      <c r="E55" t="inlineStr">
        <is>
          <t>TÖREBODA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21359-2019</t>
        </is>
      </c>
      <c r="B56" s="1" t="n">
        <v>43579</v>
      </c>
      <c r="C56" s="1" t="n">
        <v>45188</v>
      </c>
      <c r="D56" t="inlineStr">
        <is>
          <t>VÄSTRA GÖTALANDS LÄN</t>
        </is>
      </c>
      <c r="E56" t="inlineStr">
        <is>
          <t>TÖREBODA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23800-2019</t>
        </is>
      </c>
      <c r="B57" s="1" t="n">
        <v>43595</v>
      </c>
      <c r="C57" s="1" t="n">
        <v>45188</v>
      </c>
      <c r="D57" t="inlineStr">
        <is>
          <t>VÄSTRA GÖTALANDS LÄN</t>
        </is>
      </c>
      <c r="E57" t="inlineStr">
        <is>
          <t>TÖREBODA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27173-2019</t>
        </is>
      </c>
      <c r="B58" s="1" t="n">
        <v>43614</v>
      </c>
      <c r="C58" s="1" t="n">
        <v>45188</v>
      </c>
      <c r="D58" t="inlineStr">
        <is>
          <t>VÄSTRA GÖTALANDS LÄN</t>
        </is>
      </c>
      <c r="E58" t="inlineStr">
        <is>
          <t>TÖREBODA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27177-2019</t>
        </is>
      </c>
      <c r="B59" s="1" t="n">
        <v>43614</v>
      </c>
      <c r="C59" s="1" t="n">
        <v>45188</v>
      </c>
      <c r="D59" t="inlineStr">
        <is>
          <t>VÄSTRA GÖTALANDS LÄN</t>
        </is>
      </c>
      <c r="E59" t="inlineStr">
        <is>
          <t>TÖREBODA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30683-2019</t>
        </is>
      </c>
      <c r="B60" s="1" t="n">
        <v>43635</v>
      </c>
      <c r="C60" s="1" t="n">
        <v>45188</v>
      </c>
      <c r="D60" t="inlineStr">
        <is>
          <t>VÄSTRA GÖTALANDS LÄN</t>
        </is>
      </c>
      <c r="E60" t="inlineStr">
        <is>
          <t>TÖREBODA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33138-2019</t>
        </is>
      </c>
      <c r="B61" s="1" t="n">
        <v>43644</v>
      </c>
      <c r="C61" s="1" t="n">
        <v>45188</v>
      </c>
      <c r="D61" t="inlineStr">
        <is>
          <t>VÄSTRA GÖTALANDS LÄN</t>
        </is>
      </c>
      <c r="E61" t="inlineStr">
        <is>
          <t>TÖREBODA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33233-2019</t>
        </is>
      </c>
      <c r="B62" s="1" t="n">
        <v>43650</v>
      </c>
      <c r="C62" s="1" t="n">
        <v>45188</v>
      </c>
      <c r="D62" t="inlineStr">
        <is>
          <t>VÄSTRA GÖTALANDS LÄN</t>
        </is>
      </c>
      <c r="E62" t="inlineStr">
        <is>
          <t>TÖREBODA</t>
        </is>
      </c>
      <c r="G62" t="n">
        <v>4.6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33703-2019</t>
        </is>
      </c>
      <c r="B63" s="1" t="n">
        <v>43651</v>
      </c>
      <c r="C63" s="1" t="n">
        <v>45188</v>
      </c>
      <c r="D63" t="inlineStr">
        <is>
          <t>VÄSTRA GÖTALANDS LÄN</t>
        </is>
      </c>
      <c r="E63" t="inlineStr">
        <is>
          <t>TÖREBODA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33706-2019</t>
        </is>
      </c>
      <c r="B64" s="1" t="n">
        <v>43651</v>
      </c>
      <c r="C64" s="1" t="n">
        <v>45188</v>
      </c>
      <c r="D64" t="inlineStr">
        <is>
          <t>VÄSTRA GÖTALANDS LÄN</t>
        </is>
      </c>
      <c r="E64" t="inlineStr">
        <is>
          <t>TÖREBODA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40783-2019</t>
        </is>
      </c>
      <c r="B65" s="1" t="n">
        <v>43697</v>
      </c>
      <c r="C65" s="1" t="n">
        <v>45188</v>
      </c>
      <c r="D65" t="inlineStr">
        <is>
          <t>VÄSTRA GÖTALANDS LÄN</t>
        </is>
      </c>
      <c r="E65" t="inlineStr">
        <is>
          <t>TÖREBODA</t>
        </is>
      </c>
      <c r="F65" t="inlineStr">
        <is>
          <t>Sveaskog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47014-2019</t>
        </is>
      </c>
      <c r="B66" s="1" t="n">
        <v>43720</v>
      </c>
      <c r="C66" s="1" t="n">
        <v>45188</v>
      </c>
      <c r="D66" t="inlineStr">
        <is>
          <t>VÄSTRA GÖTALANDS LÄN</t>
        </is>
      </c>
      <c r="E66" t="inlineStr">
        <is>
          <t>TÖREBODA</t>
        </is>
      </c>
      <c r="G66" t="n">
        <v>4.3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49047-2019</t>
        </is>
      </c>
      <c r="B67" s="1" t="n">
        <v>43731</v>
      </c>
      <c r="C67" s="1" t="n">
        <v>45188</v>
      </c>
      <c r="D67" t="inlineStr">
        <is>
          <t>VÄSTRA GÖTALANDS LÄN</t>
        </is>
      </c>
      <c r="E67" t="inlineStr">
        <is>
          <t>TÖREBODA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53649-2019</t>
        </is>
      </c>
      <c r="B68" s="1" t="n">
        <v>43741</v>
      </c>
      <c r="C68" s="1" t="n">
        <v>45188</v>
      </c>
      <c r="D68" t="inlineStr">
        <is>
          <t>VÄSTRA GÖTALANDS LÄN</t>
        </is>
      </c>
      <c r="E68" t="inlineStr">
        <is>
          <t>TÖREBODA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52064-2019</t>
        </is>
      </c>
      <c r="B69" s="1" t="n">
        <v>43742</v>
      </c>
      <c r="C69" s="1" t="n">
        <v>45188</v>
      </c>
      <c r="D69" t="inlineStr">
        <is>
          <t>VÄSTRA GÖTALANDS LÄN</t>
        </is>
      </c>
      <c r="E69" t="inlineStr">
        <is>
          <t>TÖREBODA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52062-2019</t>
        </is>
      </c>
      <c r="B70" s="1" t="n">
        <v>43742</v>
      </c>
      <c r="C70" s="1" t="n">
        <v>45188</v>
      </c>
      <c r="D70" t="inlineStr">
        <is>
          <t>VÄSTRA GÖTALANDS LÄN</t>
        </is>
      </c>
      <c r="E70" t="inlineStr">
        <is>
          <t>TÖREBODA</t>
        </is>
      </c>
      <c r="G70" t="n">
        <v>2.8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54230-2019</t>
        </is>
      </c>
      <c r="B71" s="1" t="n">
        <v>43753</v>
      </c>
      <c r="C71" s="1" t="n">
        <v>45188</v>
      </c>
      <c r="D71" t="inlineStr">
        <is>
          <t>VÄSTRA GÖTALANDS LÄN</t>
        </is>
      </c>
      <c r="E71" t="inlineStr">
        <is>
          <t>TÖREBODA</t>
        </is>
      </c>
      <c r="F71" t="inlineStr">
        <is>
          <t>Sveaskog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59963-2019</t>
        </is>
      </c>
      <c r="B72" s="1" t="n">
        <v>43775</v>
      </c>
      <c r="C72" s="1" t="n">
        <v>45188</v>
      </c>
      <c r="D72" t="inlineStr">
        <is>
          <t>VÄSTRA GÖTALANDS LÄN</t>
        </is>
      </c>
      <c r="E72" t="inlineStr">
        <is>
          <t>TÖREBODA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60205-2019</t>
        </is>
      </c>
      <c r="B73" s="1" t="n">
        <v>43776</v>
      </c>
      <c r="C73" s="1" t="n">
        <v>45188</v>
      </c>
      <c r="D73" t="inlineStr">
        <is>
          <t>VÄSTRA GÖTALANDS LÄN</t>
        </is>
      </c>
      <c r="E73" t="inlineStr">
        <is>
          <t>TÖREBODA</t>
        </is>
      </c>
      <c r="G73" t="n">
        <v>5.5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60796-2019</t>
        </is>
      </c>
      <c r="B74" s="1" t="n">
        <v>43781</v>
      </c>
      <c r="C74" s="1" t="n">
        <v>45188</v>
      </c>
      <c r="D74" t="inlineStr">
        <is>
          <t>VÄSTRA GÖTALANDS LÄN</t>
        </is>
      </c>
      <c r="E74" t="inlineStr">
        <is>
          <t>TÖREBODA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60908-2019</t>
        </is>
      </c>
      <c r="B75" s="1" t="n">
        <v>43782</v>
      </c>
      <c r="C75" s="1" t="n">
        <v>45188</v>
      </c>
      <c r="D75" t="inlineStr">
        <is>
          <t>VÄSTRA GÖTALANDS LÄN</t>
        </is>
      </c>
      <c r="E75" t="inlineStr">
        <is>
          <t>TÖREBODA</t>
        </is>
      </c>
      <c r="F75" t="inlineStr">
        <is>
          <t>Sveaskog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60909-2019</t>
        </is>
      </c>
      <c r="B76" s="1" t="n">
        <v>43782</v>
      </c>
      <c r="C76" s="1" t="n">
        <v>45188</v>
      </c>
      <c r="D76" t="inlineStr">
        <is>
          <t>VÄSTRA GÖTALANDS LÄN</t>
        </is>
      </c>
      <c r="E76" t="inlineStr">
        <is>
          <t>TÖREBODA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3273-2020</t>
        </is>
      </c>
      <c r="B77" s="1" t="n">
        <v>43852</v>
      </c>
      <c r="C77" s="1" t="n">
        <v>45188</v>
      </c>
      <c r="D77" t="inlineStr">
        <is>
          <t>VÄSTRA GÖTALANDS LÄN</t>
        </is>
      </c>
      <c r="E77" t="inlineStr">
        <is>
          <t>TÖREBODA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3269-2020</t>
        </is>
      </c>
      <c r="B78" s="1" t="n">
        <v>43852</v>
      </c>
      <c r="C78" s="1" t="n">
        <v>45188</v>
      </c>
      <c r="D78" t="inlineStr">
        <is>
          <t>VÄSTRA GÖTALANDS LÄN</t>
        </is>
      </c>
      <c r="E78" t="inlineStr">
        <is>
          <t>TÖREBODA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4083-2020</t>
        </is>
      </c>
      <c r="B79" s="1" t="n">
        <v>43856</v>
      </c>
      <c r="C79" s="1" t="n">
        <v>45188</v>
      </c>
      <c r="D79" t="inlineStr">
        <is>
          <t>VÄSTRA GÖTALANDS LÄN</t>
        </is>
      </c>
      <c r="E79" t="inlineStr">
        <is>
          <t>TÖREBODA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6259-2020</t>
        </is>
      </c>
      <c r="B80" s="1" t="n">
        <v>43866</v>
      </c>
      <c r="C80" s="1" t="n">
        <v>45188</v>
      </c>
      <c r="D80" t="inlineStr">
        <is>
          <t>VÄSTRA GÖTALANDS LÄN</t>
        </is>
      </c>
      <c r="E80" t="inlineStr">
        <is>
          <t>TÖREBODA</t>
        </is>
      </c>
      <c r="F80" t="inlineStr">
        <is>
          <t>Sveaskog</t>
        </is>
      </c>
      <c r="G80" t="n">
        <v>2.2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7017-2020</t>
        </is>
      </c>
      <c r="B81" s="1" t="n">
        <v>43868</v>
      </c>
      <c r="C81" s="1" t="n">
        <v>45188</v>
      </c>
      <c r="D81" t="inlineStr">
        <is>
          <t>VÄSTRA GÖTALANDS LÄN</t>
        </is>
      </c>
      <c r="E81" t="inlineStr">
        <is>
          <t>TÖREBODA</t>
        </is>
      </c>
      <c r="F81" t="inlineStr">
        <is>
          <t>Kyrkan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7165-2020</t>
        </is>
      </c>
      <c r="B82" s="1" t="n">
        <v>43870</v>
      </c>
      <c r="C82" s="1" t="n">
        <v>45188</v>
      </c>
      <c r="D82" t="inlineStr">
        <is>
          <t>VÄSTRA GÖTALANDS LÄN</t>
        </is>
      </c>
      <c r="E82" t="inlineStr">
        <is>
          <t>TÖREBODA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7918-2020</t>
        </is>
      </c>
      <c r="B83" s="1" t="n">
        <v>43873</v>
      </c>
      <c r="C83" s="1" t="n">
        <v>45188</v>
      </c>
      <c r="D83" t="inlineStr">
        <is>
          <t>VÄSTRA GÖTALANDS LÄN</t>
        </is>
      </c>
      <c r="E83" t="inlineStr">
        <is>
          <t>TÖREBODA</t>
        </is>
      </c>
      <c r="G83" t="n">
        <v>4.8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7928-2020</t>
        </is>
      </c>
      <c r="B84" s="1" t="n">
        <v>43873</v>
      </c>
      <c r="C84" s="1" t="n">
        <v>45188</v>
      </c>
      <c r="D84" t="inlineStr">
        <is>
          <t>VÄSTRA GÖTALANDS LÄN</t>
        </is>
      </c>
      <c r="E84" t="inlineStr">
        <is>
          <t>TÖREBODA</t>
        </is>
      </c>
      <c r="G84" t="n">
        <v>8.800000000000001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9906-2020</t>
        </is>
      </c>
      <c r="B85" s="1" t="n">
        <v>43882</v>
      </c>
      <c r="C85" s="1" t="n">
        <v>45188</v>
      </c>
      <c r="D85" t="inlineStr">
        <is>
          <t>VÄSTRA GÖTALANDS LÄN</t>
        </is>
      </c>
      <c r="E85" t="inlineStr">
        <is>
          <t>TÖREBODA</t>
        </is>
      </c>
      <c r="F85" t="inlineStr">
        <is>
          <t>Övriga statliga verk och myndigheter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10081-2020</t>
        </is>
      </c>
      <c r="B86" s="1" t="n">
        <v>43885</v>
      </c>
      <c r="C86" s="1" t="n">
        <v>45188</v>
      </c>
      <c r="D86" t="inlineStr">
        <is>
          <t>VÄSTRA GÖTALANDS LÄN</t>
        </is>
      </c>
      <c r="E86" t="inlineStr">
        <is>
          <t>TÖREBODA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10429-2020</t>
        </is>
      </c>
      <c r="B87" s="1" t="n">
        <v>43886</v>
      </c>
      <c r="C87" s="1" t="n">
        <v>45188</v>
      </c>
      <c r="D87" t="inlineStr">
        <is>
          <t>VÄSTRA GÖTALANDS LÄN</t>
        </is>
      </c>
      <c r="E87" t="inlineStr">
        <is>
          <t>TÖREBODA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11484-2020</t>
        </is>
      </c>
      <c r="B88" s="1" t="n">
        <v>43887</v>
      </c>
      <c r="C88" s="1" t="n">
        <v>45188</v>
      </c>
      <c r="D88" t="inlineStr">
        <is>
          <t>VÄSTRA GÖTALANDS LÄN</t>
        </is>
      </c>
      <c r="E88" t="inlineStr">
        <is>
          <t>TÖREBODA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11493-2020</t>
        </is>
      </c>
      <c r="B89" s="1" t="n">
        <v>43893</v>
      </c>
      <c r="C89" s="1" t="n">
        <v>45188</v>
      </c>
      <c r="D89" t="inlineStr">
        <is>
          <t>VÄSTRA GÖTALANDS LÄN</t>
        </is>
      </c>
      <c r="E89" t="inlineStr">
        <is>
          <t>TÖREBODA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12052-2020</t>
        </is>
      </c>
      <c r="B90" s="1" t="n">
        <v>43894</v>
      </c>
      <c r="C90" s="1" t="n">
        <v>45188</v>
      </c>
      <c r="D90" t="inlineStr">
        <is>
          <t>VÄSTRA GÖTALANDS LÄN</t>
        </is>
      </c>
      <c r="E90" t="inlineStr">
        <is>
          <t>TÖREBODA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12880-2020</t>
        </is>
      </c>
      <c r="B91" s="1" t="n">
        <v>43900</v>
      </c>
      <c r="C91" s="1" t="n">
        <v>45188</v>
      </c>
      <c r="D91" t="inlineStr">
        <is>
          <t>VÄSTRA GÖTALANDS LÄN</t>
        </is>
      </c>
      <c r="E91" t="inlineStr">
        <is>
          <t>TÖREBODA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15219-2020</t>
        </is>
      </c>
      <c r="B92" s="1" t="n">
        <v>43913</v>
      </c>
      <c r="C92" s="1" t="n">
        <v>45188</v>
      </c>
      <c r="D92" t="inlineStr">
        <is>
          <t>VÄSTRA GÖTALANDS LÄN</t>
        </is>
      </c>
      <c r="E92" t="inlineStr">
        <is>
          <t>TÖREBODA</t>
        </is>
      </c>
      <c r="G92" t="n">
        <v>6.7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15226-2020</t>
        </is>
      </c>
      <c r="B93" s="1" t="n">
        <v>43913</v>
      </c>
      <c r="C93" s="1" t="n">
        <v>45188</v>
      </c>
      <c r="D93" t="inlineStr">
        <is>
          <t>VÄSTRA GÖTALANDS LÄN</t>
        </is>
      </c>
      <c r="E93" t="inlineStr">
        <is>
          <t>TÖREBODA</t>
        </is>
      </c>
      <c r="G93" t="n">
        <v>2.8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18116-2020</t>
        </is>
      </c>
      <c r="B94" s="1" t="n">
        <v>43924</v>
      </c>
      <c r="C94" s="1" t="n">
        <v>45188</v>
      </c>
      <c r="D94" t="inlineStr">
        <is>
          <t>VÄSTRA GÖTALANDS LÄN</t>
        </is>
      </c>
      <c r="E94" t="inlineStr">
        <is>
          <t>TÖREBODA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18078-2020</t>
        </is>
      </c>
      <c r="B95" s="1" t="n">
        <v>43924</v>
      </c>
      <c r="C95" s="1" t="n">
        <v>45188</v>
      </c>
      <c r="D95" t="inlineStr">
        <is>
          <t>VÄSTRA GÖTALANDS LÄN</t>
        </is>
      </c>
      <c r="E95" t="inlineStr">
        <is>
          <t>TÖREBODA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18110-2020</t>
        </is>
      </c>
      <c r="B96" s="1" t="n">
        <v>43924</v>
      </c>
      <c r="C96" s="1" t="n">
        <v>45188</v>
      </c>
      <c r="D96" t="inlineStr">
        <is>
          <t>VÄSTRA GÖTALANDS LÄN</t>
        </is>
      </c>
      <c r="E96" t="inlineStr">
        <is>
          <t>TÖREBODA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20446-2020</t>
        </is>
      </c>
      <c r="B97" s="1" t="n">
        <v>43948</v>
      </c>
      <c r="C97" s="1" t="n">
        <v>45188</v>
      </c>
      <c r="D97" t="inlineStr">
        <is>
          <t>VÄSTRA GÖTALANDS LÄN</t>
        </is>
      </c>
      <c r="E97" t="inlineStr">
        <is>
          <t>TÖREBODA</t>
        </is>
      </c>
      <c r="F97" t="inlineStr">
        <is>
          <t>Sveaskog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20689-2020</t>
        </is>
      </c>
      <c r="B98" s="1" t="n">
        <v>43949</v>
      </c>
      <c r="C98" s="1" t="n">
        <v>45188</v>
      </c>
      <c r="D98" t="inlineStr">
        <is>
          <t>VÄSTRA GÖTALANDS LÄN</t>
        </is>
      </c>
      <c r="E98" t="inlineStr">
        <is>
          <t>TÖREBODA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21792-2020</t>
        </is>
      </c>
      <c r="B99" s="1" t="n">
        <v>43958</v>
      </c>
      <c r="C99" s="1" t="n">
        <v>45188</v>
      </c>
      <c r="D99" t="inlineStr">
        <is>
          <t>VÄSTRA GÖTALANDS LÄN</t>
        </is>
      </c>
      <c r="E99" t="inlineStr">
        <is>
          <t>TÖREBODA</t>
        </is>
      </c>
      <c r="F99" t="inlineStr">
        <is>
          <t>Sveaskog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22742-2020</t>
        </is>
      </c>
      <c r="B100" s="1" t="n">
        <v>43964</v>
      </c>
      <c r="C100" s="1" t="n">
        <v>45188</v>
      </c>
      <c r="D100" t="inlineStr">
        <is>
          <t>VÄSTRA GÖTALANDS LÄN</t>
        </is>
      </c>
      <c r="E100" t="inlineStr">
        <is>
          <t>TÖREBODA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28912-2020</t>
        </is>
      </c>
      <c r="B101" s="1" t="n">
        <v>44000</v>
      </c>
      <c r="C101" s="1" t="n">
        <v>45188</v>
      </c>
      <c r="D101" t="inlineStr">
        <is>
          <t>VÄSTRA GÖTALANDS LÄN</t>
        </is>
      </c>
      <c r="E101" t="inlineStr">
        <is>
          <t>TÖREBODA</t>
        </is>
      </c>
      <c r="G101" t="n">
        <v>16.1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29910-2020</t>
        </is>
      </c>
      <c r="B102" s="1" t="n">
        <v>44006</v>
      </c>
      <c r="C102" s="1" t="n">
        <v>45188</v>
      </c>
      <c r="D102" t="inlineStr">
        <is>
          <t>VÄSTRA GÖTALANDS LÄN</t>
        </is>
      </c>
      <c r="E102" t="inlineStr">
        <is>
          <t>TÖREBODA</t>
        </is>
      </c>
      <c r="F102" t="inlineStr">
        <is>
          <t>Sveaskog</t>
        </is>
      </c>
      <c r="G102" t="n">
        <v>11.7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35969-2020</t>
        </is>
      </c>
      <c r="B103" s="1" t="n">
        <v>44047</v>
      </c>
      <c r="C103" s="1" t="n">
        <v>45188</v>
      </c>
      <c r="D103" t="inlineStr">
        <is>
          <t>VÄSTRA GÖTALANDS LÄN</t>
        </is>
      </c>
      <c r="E103" t="inlineStr">
        <is>
          <t>TÖREBODA</t>
        </is>
      </c>
      <c r="F103" t="inlineStr">
        <is>
          <t>Övriga statliga verk och myndigheter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36130-2020</t>
        </is>
      </c>
      <c r="B104" s="1" t="n">
        <v>44048</v>
      </c>
      <c r="C104" s="1" t="n">
        <v>45188</v>
      </c>
      <c r="D104" t="inlineStr">
        <is>
          <t>VÄSTRA GÖTALANDS LÄN</t>
        </is>
      </c>
      <c r="E104" t="inlineStr">
        <is>
          <t>TÖREBODA</t>
        </is>
      </c>
      <c r="F104" t="inlineStr">
        <is>
          <t>Övriga statliga verk och myndigheter</t>
        </is>
      </c>
      <c r="G104" t="n">
        <v>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38650-2020</t>
        </is>
      </c>
      <c r="B105" s="1" t="n">
        <v>44061</v>
      </c>
      <c r="C105" s="1" t="n">
        <v>45188</v>
      </c>
      <c r="D105" t="inlineStr">
        <is>
          <t>VÄSTRA GÖTALANDS LÄN</t>
        </is>
      </c>
      <c r="E105" t="inlineStr">
        <is>
          <t>TÖREBODA</t>
        </is>
      </c>
      <c r="G105" t="n">
        <v>2.3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44719-2020</t>
        </is>
      </c>
      <c r="B106" s="1" t="n">
        <v>44083</v>
      </c>
      <c r="C106" s="1" t="n">
        <v>45188</v>
      </c>
      <c r="D106" t="inlineStr">
        <is>
          <t>VÄSTRA GÖTALANDS LÄN</t>
        </is>
      </c>
      <c r="E106" t="inlineStr">
        <is>
          <t>TÖREBODA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44728-2020</t>
        </is>
      </c>
      <c r="B107" s="1" t="n">
        <v>44083</v>
      </c>
      <c r="C107" s="1" t="n">
        <v>45188</v>
      </c>
      <c r="D107" t="inlineStr">
        <is>
          <t>VÄSTRA GÖTALANDS LÄN</t>
        </is>
      </c>
      <c r="E107" t="inlineStr">
        <is>
          <t>TÖREBODA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45458-2020</t>
        </is>
      </c>
      <c r="B108" s="1" t="n">
        <v>44089</v>
      </c>
      <c r="C108" s="1" t="n">
        <v>45188</v>
      </c>
      <c r="D108" t="inlineStr">
        <is>
          <t>VÄSTRA GÖTALANDS LÄN</t>
        </is>
      </c>
      <c r="E108" t="inlineStr">
        <is>
          <t>TÖREBODA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51235-2020</t>
        </is>
      </c>
      <c r="B109" s="1" t="n">
        <v>44106</v>
      </c>
      <c r="C109" s="1" t="n">
        <v>45188</v>
      </c>
      <c r="D109" t="inlineStr">
        <is>
          <t>VÄSTRA GÖTALANDS LÄN</t>
        </is>
      </c>
      <c r="E109" t="inlineStr">
        <is>
          <t>TÖREBODA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51248-2020</t>
        </is>
      </c>
      <c r="B110" s="1" t="n">
        <v>44106</v>
      </c>
      <c r="C110" s="1" t="n">
        <v>45188</v>
      </c>
      <c r="D110" t="inlineStr">
        <is>
          <t>VÄSTRA GÖTALANDS LÄN</t>
        </is>
      </c>
      <c r="E110" t="inlineStr">
        <is>
          <t>TÖREBODA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51231-2020</t>
        </is>
      </c>
      <c r="B111" s="1" t="n">
        <v>44106</v>
      </c>
      <c r="C111" s="1" t="n">
        <v>45188</v>
      </c>
      <c r="D111" t="inlineStr">
        <is>
          <t>VÄSTRA GÖTALANDS LÄN</t>
        </is>
      </c>
      <c r="E111" t="inlineStr">
        <is>
          <t>TÖREBODA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51258-2020</t>
        </is>
      </c>
      <c r="B112" s="1" t="n">
        <v>44106</v>
      </c>
      <c r="C112" s="1" t="n">
        <v>45188</v>
      </c>
      <c r="D112" t="inlineStr">
        <is>
          <t>VÄSTRA GÖTALANDS LÄN</t>
        </is>
      </c>
      <c r="E112" t="inlineStr">
        <is>
          <t>TÖREBODA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51294-2020</t>
        </is>
      </c>
      <c r="B113" s="1" t="n">
        <v>44112</v>
      </c>
      <c r="C113" s="1" t="n">
        <v>45188</v>
      </c>
      <c r="D113" t="inlineStr">
        <is>
          <t>VÄSTRA GÖTALANDS LÄN</t>
        </is>
      </c>
      <c r="E113" t="inlineStr">
        <is>
          <t>TÖREBODA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51301-2020</t>
        </is>
      </c>
      <c r="B114" s="1" t="n">
        <v>44112</v>
      </c>
      <c r="C114" s="1" t="n">
        <v>45188</v>
      </c>
      <c r="D114" t="inlineStr">
        <is>
          <t>VÄSTRA GÖTALANDS LÄN</t>
        </is>
      </c>
      <c r="E114" t="inlineStr">
        <is>
          <t>TÖREBODA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51289-2020</t>
        </is>
      </c>
      <c r="B115" s="1" t="n">
        <v>44112</v>
      </c>
      <c r="C115" s="1" t="n">
        <v>45188</v>
      </c>
      <c r="D115" t="inlineStr">
        <is>
          <t>VÄSTRA GÖTALANDS LÄN</t>
        </is>
      </c>
      <c r="E115" t="inlineStr">
        <is>
          <t>TÖREBODA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51298-2020</t>
        </is>
      </c>
      <c r="B116" s="1" t="n">
        <v>44112</v>
      </c>
      <c r="C116" s="1" t="n">
        <v>45188</v>
      </c>
      <c r="D116" t="inlineStr">
        <is>
          <t>VÄSTRA GÖTALANDS LÄN</t>
        </is>
      </c>
      <c r="E116" t="inlineStr">
        <is>
          <t>TÖREBODA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51299-2020</t>
        </is>
      </c>
      <c r="B117" s="1" t="n">
        <v>44112</v>
      </c>
      <c r="C117" s="1" t="n">
        <v>45188</v>
      </c>
      <c r="D117" t="inlineStr">
        <is>
          <t>VÄSTRA GÖTALANDS LÄN</t>
        </is>
      </c>
      <c r="E117" t="inlineStr">
        <is>
          <t>TÖREBODA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56937-2020</t>
        </is>
      </c>
      <c r="B118" s="1" t="n">
        <v>44137</v>
      </c>
      <c r="C118" s="1" t="n">
        <v>45188</v>
      </c>
      <c r="D118" t="inlineStr">
        <is>
          <t>VÄSTRA GÖTALANDS LÄN</t>
        </is>
      </c>
      <c r="E118" t="inlineStr">
        <is>
          <t>TÖREBODA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56928-2020</t>
        </is>
      </c>
      <c r="B119" s="1" t="n">
        <v>44137</v>
      </c>
      <c r="C119" s="1" t="n">
        <v>45188</v>
      </c>
      <c r="D119" t="inlineStr">
        <is>
          <t>VÄSTRA GÖTALANDS LÄN</t>
        </is>
      </c>
      <c r="E119" t="inlineStr">
        <is>
          <t>TÖREBODA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56940-2020</t>
        </is>
      </c>
      <c r="B120" s="1" t="n">
        <v>44137</v>
      </c>
      <c r="C120" s="1" t="n">
        <v>45188</v>
      </c>
      <c r="D120" t="inlineStr">
        <is>
          <t>VÄSTRA GÖTALANDS LÄN</t>
        </is>
      </c>
      <c r="E120" t="inlineStr">
        <is>
          <t>TÖREBODA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56929-2020</t>
        </is>
      </c>
      <c r="B121" s="1" t="n">
        <v>44137</v>
      </c>
      <c r="C121" s="1" t="n">
        <v>45188</v>
      </c>
      <c r="D121" t="inlineStr">
        <is>
          <t>VÄSTRA GÖTALANDS LÄN</t>
        </is>
      </c>
      <c r="E121" t="inlineStr">
        <is>
          <t>TÖREBODA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56931-2020</t>
        </is>
      </c>
      <c r="B122" s="1" t="n">
        <v>44137</v>
      </c>
      <c r="C122" s="1" t="n">
        <v>45188</v>
      </c>
      <c r="D122" t="inlineStr">
        <is>
          <t>VÄSTRA GÖTALANDS LÄN</t>
        </is>
      </c>
      <c r="E122" t="inlineStr">
        <is>
          <t>TÖREBODA</t>
        </is>
      </c>
      <c r="G122" t="n">
        <v>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57501-2020</t>
        </is>
      </c>
      <c r="B123" s="1" t="n">
        <v>44139</v>
      </c>
      <c r="C123" s="1" t="n">
        <v>45188</v>
      </c>
      <c r="D123" t="inlineStr">
        <is>
          <t>VÄSTRA GÖTALANDS LÄN</t>
        </is>
      </c>
      <c r="E123" t="inlineStr">
        <is>
          <t>TÖREBODA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59387-2020</t>
        </is>
      </c>
      <c r="B124" s="1" t="n">
        <v>44148</v>
      </c>
      <c r="C124" s="1" t="n">
        <v>45188</v>
      </c>
      <c r="D124" t="inlineStr">
        <is>
          <t>VÄSTRA GÖTALANDS LÄN</t>
        </is>
      </c>
      <c r="E124" t="inlineStr">
        <is>
          <t>TÖREBODA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60440-2020</t>
        </is>
      </c>
      <c r="B125" s="1" t="n">
        <v>44152</v>
      </c>
      <c r="C125" s="1" t="n">
        <v>45188</v>
      </c>
      <c r="D125" t="inlineStr">
        <is>
          <t>VÄSTRA GÖTALANDS LÄN</t>
        </is>
      </c>
      <c r="E125" t="inlineStr">
        <is>
          <t>TÖREBODA</t>
        </is>
      </c>
      <c r="G125" t="n">
        <v>18.7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61357-2020</t>
        </is>
      </c>
      <c r="B126" s="1" t="n">
        <v>44155</v>
      </c>
      <c r="C126" s="1" t="n">
        <v>45188</v>
      </c>
      <c r="D126" t="inlineStr">
        <is>
          <t>VÄSTRA GÖTALANDS LÄN</t>
        </is>
      </c>
      <c r="E126" t="inlineStr">
        <is>
          <t>TÖREBODA</t>
        </is>
      </c>
      <c r="G126" t="n">
        <v>3.7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61850-2020</t>
        </is>
      </c>
      <c r="B127" s="1" t="n">
        <v>44159</v>
      </c>
      <c r="C127" s="1" t="n">
        <v>45188</v>
      </c>
      <c r="D127" t="inlineStr">
        <is>
          <t>VÄSTRA GÖTALANDS LÄN</t>
        </is>
      </c>
      <c r="E127" t="inlineStr">
        <is>
          <t>TÖREBODA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64973-2020</t>
        </is>
      </c>
      <c r="B128" s="1" t="n">
        <v>44169</v>
      </c>
      <c r="C128" s="1" t="n">
        <v>45188</v>
      </c>
      <c r="D128" t="inlineStr">
        <is>
          <t>VÄSTRA GÖTALANDS LÄN</t>
        </is>
      </c>
      <c r="E128" t="inlineStr">
        <is>
          <t>TÖREBODA</t>
        </is>
      </c>
      <c r="G128" t="n">
        <v>8.800000000000001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64899-2020</t>
        </is>
      </c>
      <c r="B129" s="1" t="n">
        <v>44171</v>
      </c>
      <c r="C129" s="1" t="n">
        <v>45188</v>
      </c>
      <c r="D129" t="inlineStr">
        <is>
          <t>VÄSTRA GÖTALANDS LÄN</t>
        </is>
      </c>
      <c r="E129" t="inlineStr">
        <is>
          <t>TÖREBODA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66050-2020</t>
        </is>
      </c>
      <c r="B130" s="1" t="n">
        <v>44175</v>
      </c>
      <c r="C130" s="1" t="n">
        <v>45188</v>
      </c>
      <c r="D130" t="inlineStr">
        <is>
          <t>VÄSTRA GÖTALANDS LÄN</t>
        </is>
      </c>
      <c r="E130" t="inlineStr">
        <is>
          <t>TÖREBODA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66534-2020</t>
        </is>
      </c>
      <c r="B131" s="1" t="n">
        <v>44179</v>
      </c>
      <c r="C131" s="1" t="n">
        <v>45188</v>
      </c>
      <c r="D131" t="inlineStr">
        <is>
          <t>VÄSTRA GÖTALANDS LÄN</t>
        </is>
      </c>
      <c r="E131" t="inlineStr">
        <is>
          <t>TÖREBODA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69322-2020</t>
        </is>
      </c>
      <c r="B132" s="1" t="n">
        <v>44192</v>
      </c>
      <c r="C132" s="1" t="n">
        <v>45188</v>
      </c>
      <c r="D132" t="inlineStr">
        <is>
          <t>VÄSTRA GÖTALANDS LÄN</t>
        </is>
      </c>
      <c r="E132" t="inlineStr">
        <is>
          <t>TÖREBODA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956-2021</t>
        </is>
      </c>
      <c r="B133" s="1" t="n">
        <v>44207</v>
      </c>
      <c r="C133" s="1" t="n">
        <v>45188</v>
      </c>
      <c r="D133" t="inlineStr">
        <is>
          <t>VÄSTRA GÖTALANDS LÄN</t>
        </is>
      </c>
      <c r="E133" t="inlineStr">
        <is>
          <t>TÖREBODA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3656-2021</t>
        </is>
      </c>
      <c r="B134" s="1" t="n">
        <v>44221</v>
      </c>
      <c r="C134" s="1" t="n">
        <v>45188</v>
      </c>
      <c r="D134" t="inlineStr">
        <is>
          <t>VÄSTRA GÖTALANDS LÄN</t>
        </is>
      </c>
      <c r="E134" t="inlineStr">
        <is>
          <t>TÖREBODA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4390-2021</t>
        </is>
      </c>
      <c r="B135" s="1" t="n">
        <v>44223</v>
      </c>
      <c r="C135" s="1" t="n">
        <v>45188</v>
      </c>
      <c r="D135" t="inlineStr">
        <is>
          <t>VÄSTRA GÖTALANDS LÄN</t>
        </is>
      </c>
      <c r="E135" t="inlineStr">
        <is>
          <t>TÖREBODA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5530-2021</t>
        </is>
      </c>
      <c r="B136" s="1" t="n">
        <v>44230</v>
      </c>
      <c r="C136" s="1" t="n">
        <v>45188</v>
      </c>
      <c r="D136" t="inlineStr">
        <is>
          <t>VÄSTRA GÖTALANDS LÄN</t>
        </is>
      </c>
      <c r="E136" t="inlineStr">
        <is>
          <t>TÖREBODA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11200-2021</t>
        </is>
      </c>
      <c r="B137" s="1" t="n">
        <v>44263</v>
      </c>
      <c r="C137" s="1" t="n">
        <v>45188</v>
      </c>
      <c r="D137" t="inlineStr">
        <is>
          <t>VÄSTRA GÖTALANDS LÄN</t>
        </is>
      </c>
      <c r="E137" t="inlineStr">
        <is>
          <t>TÖREBODA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12107-2021</t>
        </is>
      </c>
      <c r="B138" s="1" t="n">
        <v>44266</v>
      </c>
      <c r="C138" s="1" t="n">
        <v>45188</v>
      </c>
      <c r="D138" t="inlineStr">
        <is>
          <t>VÄSTRA GÖTALANDS LÄN</t>
        </is>
      </c>
      <c r="E138" t="inlineStr">
        <is>
          <t>TÖREBODA</t>
        </is>
      </c>
      <c r="F138" t="inlineStr">
        <is>
          <t>Sveaskog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18888-2021</t>
        </is>
      </c>
      <c r="B139" s="1" t="n">
        <v>44308</v>
      </c>
      <c r="C139" s="1" t="n">
        <v>45188</v>
      </c>
      <c r="D139" t="inlineStr">
        <is>
          <t>VÄSTRA GÖTALANDS LÄN</t>
        </is>
      </c>
      <c r="E139" t="inlineStr">
        <is>
          <t>TÖREBODA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21275-2021</t>
        </is>
      </c>
      <c r="B140" s="1" t="n">
        <v>44320</v>
      </c>
      <c r="C140" s="1" t="n">
        <v>45188</v>
      </c>
      <c r="D140" t="inlineStr">
        <is>
          <t>VÄSTRA GÖTALANDS LÄN</t>
        </is>
      </c>
      <c r="E140" t="inlineStr">
        <is>
          <t>TÖREBODA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22831-2021</t>
        </is>
      </c>
      <c r="B141" s="1" t="n">
        <v>44328</v>
      </c>
      <c r="C141" s="1" t="n">
        <v>45188</v>
      </c>
      <c r="D141" t="inlineStr">
        <is>
          <t>VÄSTRA GÖTALANDS LÄN</t>
        </is>
      </c>
      <c r="E141" t="inlineStr">
        <is>
          <t>TÖREBODA</t>
        </is>
      </c>
      <c r="F141" t="inlineStr">
        <is>
          <t>Sveaskog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25733-2021</t>
        </is>
      </c>
      <c r="B142" s="1" t="n">
        <v>44343</v>
      </c>
      <c r="C142" s="1" t="n">
        <v>45188</v>
      </c>
      <c r="D142" t="inlineStr">
        <is>
          <t>VÄSTRA GÖTALANDS LÄN</t>
        </is>
      </c>
      <c r="E142" t="inlineStr">
        <is>
          <t>TÖREBODA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26208-2021</t>
        </is>
      </c>
      <c r="B143" s="1" t="n">
        <v>44347</v>
      </c>
      <c r="C143" s="1" t="n">
        <v>45188</v>
      </c>
      <c r="D143" t="inlineStr">
        <is>
          <t>VÄSTRA GÖTALANDS LÄN</t>
        </is>
      </c>
      <c r="E143" t="inlineStr">
        <is>
          <t>TÖREBODA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34149-2021</t>
        </is>
      </c>
      <c r="B144" s="1" t="n">
        <v>44379</v>
      </c>
      <c r="C144" s="1" t="n">
        <v>45188</v>
      </c>
      <c r="D144" t="inlineStr">
        <is>
          <t>VÄSTRA GÖTALANDS LÄN</t>
        </is>
      </c>
      <c r="E144" t="inlineStr">
        <is>
          <t>TÖREBODA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36495-2021</t>
        </is>
      </c>
      <c r="B145" s="1" t="n">
        <v>44390</v>
      </c>
      <c r="C145" s="1" t="n">
        <v>45188</v>
      </c>
      <c r="D145" t="inlineStr">
        <is>
          <t>VÄSTRA GÖTALANDS LÄN</t>
        </is>
      </c>
      <c r="E145" t="inlineStr">
        <is>
          <t>TÖREBODA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40127-2021</t>
        </is>
      </c>
      <c r="B146" s="1" t="n">
        <v>44418</v>
      </c>
      <c r="C146" s="1" t="n">
        <v>45188</v>
      </c>
      <c r="D146" t="inlineStr">
        <is>
          <t>VÄSTRA GÖTALANDS LÄN</t>
        </is>
      </c>
      <c r="E146" t="inlineStr">
        <is>
          <t>TÖREBODA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41557-2021</t>
        </is>
      </c>
      <c r="B147" s="1" t="n">
        <v>44425</v>
      </c>
      <c r="C147" s="1" t="n">
        <v>45188</v>
      </c>
      <c r="D147" t="inlineStr">
        <is>
          <t>VÄSTRA GÖTALANDS LÄN</t>
        </is>
      </c>
      <c r="E147" t="inlineStr">
        <is>
          <t>TÖREBODA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42215-2021</t>
        </is>
      </c>
      <c r="B148" s="1" t="n">
        <v>44426</v>
      </c>
      <c r="C148" s="1" t="n">
        <v>45188</v>
      </c>
      <c r="D148" t="inlineStr">
        <is>
          <t>VÄSTRA GÖTALANDS LÄN</t>
        </is>
      </c>
      <c r="E148" t="inlineStr">
        <is>
          <t>TÖREBODA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42350-2021</t>
        </is>
      </c>
      <c r="B149" s="1" t="n">
        <v>44427</v>
      </c>
      <c r="C149" s="1" t="n">
        <v>45188</v>
      </c>
      <c r="D149" t="inlineStr">
        <is>
          <t>VÄSTRA GÖTALANDS LÄN</t>
        </is>
      </c>
      <c r="E149" t="inlineStr">
        <is>
          <t>TÖREBODA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43528-2021</t>
        </is>
      </c>
      <c r="B150" s="1" t="n">
        <v>44433</v>
      </c>
      <c r="C150" s="1" t="n">
        <v>45188</v>
      </c>
      <c r="D150" t="inlineStr">
        <is>
          <t>VÄSTRA GÖTALANDS LÄN</t>
        </is>
      </c>
      <c r="E150" t="inlineStr">
        <is>
          <t>TÖREBODA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49535-2021</t>
        </is>
      </c>
      <c r="B151" s="1" t="n">
        <v>44454</v>
      </c>
      <c r="C151" s="1" t="n">
        <v>45188</v>
      </c>
      <c r="D151" t="inlineStr">
        <is>
          <t>VÄSTRA GÖTALANDS LÄN</t>
        </is>
      </c>
      <c r="E151" t="inlineStr">
        <is>
          <t>TÖREBODA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49567-2021</t>
        </is>
      </c>
      <c r="B152" s="1" t="n">
        <v>44454</v>
      </c>
      <c r="C152" s="1" t="n">
        <v>45188</v>
      </c>
      <c r="D152" t="inlineStr">
        <is>
          <t>VÄSTRA GÖTALANDS LÄN</t>
        </is>
      </c>
      <c r="E152" t="inlineStr">
        <is>
          <t>TÖREBODA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50249-2021</t>
        </is>
      </c>
      <c r="B153" s="1" t="n">
        <v>44458</v>
      </c>
      <c r="C153" s="1" t="n">
        <v>45188</v>
      </c>
      <c r="D153" t="inlineStr">
        <is>
          <t>VÄSTRA GÖTALANDS LÄN</t>
        </is>
      </c>
      <c r="E153" t="inlineStr">
        <is>
          <t>TÖREBODA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54621-2021</t>
        </is>
      </c>
      <c r="B154" s="1" t="n">
        <v>44473</v>
      </c>
      <c r="C154" s="1" t="n">
        <v>45188</v>
      </c>
      <c r="D154" t="inlineStr">
        <is>
          <t>VÄSTRA GÖTALANDS LÄN</t>
        </is>
      </c>
      <c r="E154" t="inlineStr">
        <is>
          <t>TÖREBODA</t>
        </is>
      </c>
      <c r="G154" t="n">
        <v>6.4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54617-2021</t>
        </is>
      </c>
      <c r="B155" s="1" t="n">
        <v>44473</v>
      </c>
      <c r="C155" s="1" t="n">
        <v>45188</v>
      </c>
      <c r="D155" t="inlineStr">
        <is>
          <t>VÄSTRA GÖTALANDS LÄN</t>
        </is>
      </c>
      <c r="E155" t="inlineStr">
        <is>
          <t>TÖREBODA</t>
        </is>
      </c>
      <c r="G155" t="n">
        <v>10.2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59945-2021</t>
        </is>
      </c>
      <c r="B156" s="1" t="n">
        <v>44494</v>
      </c>
      <c r="C156" s="1" t="n">
        <v>45188</v>
      </c>
      <c r="D156" t="inlineStr">
        <is>
          <t>VÄSTRA GÖTALANDS LÄN</t>
        </is>
      </c>
      <c r="E156" t="inlineStr">
        <is>
          <t>TÖREBODA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62339-2021</t>
        </is>
      </c>
      <c r="B157" s="1" t="n">
        <v>44503</v>
      </c>
      <c r="C157" s="1" t="n">
        <v>45188</v>
      </c>
      <c r="D157" t="inlineStr">
        <is>
          <t>VÄSTRA GÖTALANDS LÄN</t>
        </is>
      </c>
      <c r="E157" t="inlineStr">
        <is>
          <t>TÖREBODA</t>
        </is>
      </c>
      <c r="G157" t="n">
        <v>5.1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62633-2021</t>
        </is>
      </c>
      <c r="B158" s="1" t="n">
        <v>44503</v>
      </c>
      <c r="C158" s="1" t="n">
        <v>45188</v>
      </c>
      <c r="D158" t="inlineStr">
        <is>
          <t>VÄSTRA GÖTALANDS LÄN</t>
        </is>
      </c>
      <c r="E158" t="inlineStr">
        <is>
          <t>TÖREBODA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62632-2021</t>
        </is>
      </c>
      <c r="B159" s="1" t="n">
        <v>44503</v>
      </c>
      <c r="C159" s="1" t="n">
        <v>45188</v>
      </c>
      <c r="D159" t="inlineStr">
        <is>
          <t>VÄSTRA GÖTALANDS LÄN</t>
        </is>
      </c>
      <c r="E159" t="inlineStr">
        <is>
          <t>TÖREBODA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63182-2021</t>
        </is>
      </c>
      <c r="B160" s="1" t="n">
        <v>44507</v>
      </c>
      <c r="C160" s="1" t="n">
        <v>45188</v>
      </c>
      <c r="D160" t="inlineStr">
        <is>
          <t>VÄSTRA GÖTALANDS LÄN</t>
        </is>
      </c>
      <c r="E160" t="inlineStr">
        <is>
          <t>TÖREBODA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64052-2021</t>
        </is>
      </c>
      <c r="B161" s="1" t="n">
        <v>44508</v>
      </c>
      <c r="C161" s="1" t="n">
        <v>45188</v>
      </c>
      <c r="D161" t="inlineStr">
        <is>
          <t>VÄSTRA GÖTALANDS LÄN</t>
        </is>
      </c>
      <c r="E161" t="inlineStr">
        <is>
          <t>TÖREBODA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63358-2021</t>
        </is>
      </c>
      <c r="B162" s="1" t="n">
        <v>44508</v>
      </c>
      <c r="C162" s="1" t="n">
        <v>45188</v>
      </c>
      <c r="D162" t="inlineStr">
        <is>
          <t>VÄSTRA GÖTALANDS LÄN</t>
        </is>
      </c>
      <c r="E162" t="inlineStr">
        <is>
          <t>TÖREBODA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63749-2021</t>
        </is>
      </c>
      <c r="B163" s="1" t="n">
        <v>44509</v>
      </c>
      <c r="C163" s="1" t="n">
        <v>45188</v>
      </c>
      <c r="D163" t="inlineStr">
        <is>
          <t>VÄSTRA GÖTALANDS LÄN</t>
        </is>
      </c>
      <c r="E163" t="inlineStr">
        <is>
          <t>TÖREBODA</t>
        </is>
      </c>
      <c r="G163" t="n">
        <v>2.8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63772-2021</t>
        </is>
      </c>
      <c r="B164" s="1" t="n">
        <v>44509</v>
      </c>
      <c r="C164" s="1" t="n">
        <v>45188</v>
      </c>
      <c r="D164" t="inlineStr">
        <is>
          <t>VÄSTRA GÖTALANDS LÄN</t>
        </is>
      </c>
      <c r="E164" t="inlineStr">
        <is>
          <t>TÖREBODA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63778-2021</t>
        </is>
      </c>
      <c r="B165" s="1" t="n">
        <v>44509</v>
      </c>
      <c r="C165" s="1" t="n">
        <v>45188</v>
      </c>
      <c r="D165" t="inlineStr">
        <is>
          <t>VÄSTRA GÖTALANDS LÄN</t>
        </is>
      </c>
      <c r="E165" t="inlineStr">
        <is>
          <t>TÖREBODA</t>
        </is>
      </c>
      <c r="G165" t="n">
        <v>2.1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69817-2021</t>
        </is>
      </c>
      <c r="B166" s="1" t="n">
        <v>44532</v>
      </c>
      <c r="C166" s="1" t="n">
        <v>45188</v>
      </c>
      <c r="D166" t="inlineStr">
        <is>
          <t>VÄSTRA GÖTALANDS LÄN</t>
        </is>
      </c>
      <c r="E166" t="inlineStr">
        <is>
          <t>TÖREBODA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69818-2021</t>
        </is>
      </c>
      <c r="B167" s="1" t="n">
        <v>44532</v>
      </c>
      <c r="C167" s="1" t="n">
        <v>45188</v>
      </c>
      <c r="D167" t="inlineStr">
        <is>
          <t>VÄSTRA GÖTALANDS LÄN</t>
        </is>
      </c>
      <c r="E167" t="inlineStr">
        <is>
          <t>TÖREBODA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419-2022</t>
        </is>
      </c>
      <c r="B168" s="1" t="n">
        <v>44565</v>
      </c>
      <c r="C168" s="1" t="n">
        <v>45188</v>
      </c>
      <c r="D168" t="inlineStr">
        <is>
          <t>VÄSTRA GÖTALANDS LÄN</t>
        </is>
      </c>
      <c r="E168" t="inlineStr">
        <is>
          <t>TÖREBODA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384-2022</t>
        </is>
      </c>
      <c r="B169" s="1" t="n">
        <v>44565</v>
      </c>
      <c r="C169" s="1" t="n">
        <v>45188</v>
      </c>
      <c r="D169" t="inlineStr">
        <is>
          <t>VÄSTRA GÖTALANDS LÄN</t>
        </is>
      </c>
      <c r="E169" t="inlineStr">
        <is>
          <t>TÖREBODA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472-2022</t>
        </is>
      </c>
      <c r="B170" s="1" t="n">
        <v>44566</v>
      </c>
      <c r="C170" s="1" t="n">
        <v>45188</v>
      </c>
      <c r="D170" t="inlineStr">
        <is>
          <t>VÄSTRA GÖTALANDS LÄN</t>
        </is>
      </c>
      <c r="E170" t="inlineStr">
        <is>
          <t>TÖREBODA</t>
        </is>
      </c>
      <c r="F170" t="inlineStr">
        <is>
          <t>Sveaskog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989-2022</t>
        </is>
      </c>
      <c r="B171" s="1" t="n">
        <v>44571</v>
      </c>
      <c r="C171" s="1" t="n">
        <v>45188</v>
      </c>
      <c r="D171" t="inlineStr">
        <is>
          <t>VÄSTRA GÖTALANDS LÄN</t>
        </is>
      </c>
      <c r="E171" t="inlineStr">
        <is>
          <t>TÖREBODA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2385-2022</t>
        </is>
      </c>
      <c r="B172" s="1" t="n">
        <v>44579</v>
      </c>
      <c r="C172" s="1" t="n">
        <v>45188</v>
      </c>
      <c r="D172" t="inlineStr">
        <is>
          <t>VÄSTRA GÖTALANDS LÄN</t>
        </is>
      </c>
      <c r="E172" t="inlineStr">
        <is>
          <t>TÖREBODA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5971-2022</t>
        </is>
      </c>
      <c r="B173" s="1" t="n">
        <v>44599</v>
      </c>
      <c r="C173" s="1" t="n">
        <v>45188</v>
      </c>
      <c r="D173" t="inlineStr">
        <is>
          <t>VÄSTRA GÖTALANDS LÄN</t>
        </is>
      </c>
      <c r="E173" t="inlineStr">
        <is>
          <t>TÖREBODA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8858-2022</t>
        </is>
      </c>
      <c r="B174" s="1" t="n">
        <v>44614</v>
      </c>
      <c r="C174" s="1" t="n">
        <v>45188</v>
      </c>
      <c r="D174" t="inlineStr">
        <is>
          <t>VÄSTRA GÖTALANDS LÄN</t>
        </is>
      </c>
      <c r="E174" t="inlineStr">
        <is>
          <t>TÖREBODA</t>
        </is>
      </c>
      <c r="F174" t="inlineStr">
        <is>
          <t>Kyrkan</t>
        </is>
      </c>
      <c r="G174" t="n">
        <v>13.5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8919-2022</t>
        </is>
      </c>
      <c r="B175" s="1" t="n">
        <v>44614</v>
      </c>
      <c r="C175" s="1" t="n">
        <v>45188</v>
      </c>
      <c r="D175" t="inlineStr">
        <is>
          <t>VÄSTRA GÖTALANDS LÄN</t>
        </is>
      </c>
      <c r="E175" t="inlineStr">
        <is>
          <t>TÖREBODA</t>
        </is>
      </c>
      <c r="F175" t="inlineStr">
        <is>
          <t>Kyrkan</t>
        </is>
      </c>
      <c r="G175" t="n">
        <v>3.3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8839-2022</t>
        </is>
      </c>
      <c r="B176" s="1" t="n">
        <v>44614</v>
      </c>
      <c r="C176" s="1" t="n">
        <v>45188</v>
      </c>
      <c r="D176" t="inlineStr">
        <is>
          <t>VÄSTRA GÖTALANDS LÄN</t>
        </is>
      </c>
      <c r="E176" t="inlineStr">
        <is>
          <t>TÖREBODA</t>
        </is>
      </c>
      <c r="F176" t="inlineStr">
        <is>
          <t>Kyrkan</t>
        </is>
      </c>
      <c r="G176" t="n">
        <v>5.4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8918-2022</t>
        </is>
      </c>
      <c r="B177" s="1" t="n">
        <v>44614</v>
      </c>
      <c r="C177" s="1" t="n">
        <v>45188</v>
      </c>
      <c r="D177" t="inlineStr">
        <is>
          <t>VÄSTRA GÖTALANDS LÄN</t>
        </is>
      </c>
      <c r="E177" t="inlineStr">
        <is>
          <t>TÖREBODA</t>
        </is>
      </c>
      <c r="F177" t="inlineStr">
        <is>
          <t>Kyrkan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8922-2022</t>
        </is>
      </c>
      <c r="B178" s="1" t="n">
        <v>44614</v>
      </c>
      <c r="C178" s="1" t="n">
        <v>45188</v>
      </c>
      <c r="D178" t="inlineStr">
        <is>
          <t>VÄSTRA GÖTALANDS LÄN</t>
        </is>
      </c>
      <c r="E178" t="inlineStr">
        <is>
          <t>TÖREBODA</t>
        </is>
      </c>
      <c r="F178" t="inlineStr">
        <is>
          <t>Kyrkan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8838-2022</t>
        </is>
      </c>
      <c r="B179" s="1" t="n">
        <v>44614</v>
      </c>
      <c r="C179" s="1" t="n">
        <v>45188</v>
      </c>
      <c r="D179" t="inlineStr">
        <is>
          <t>VÄSTRA GÖTALANDS LÄN</t>
        </is>
      </c>
      <c r="E179" t="inlineStr">
        <is>
          <t>TÖREBODA</t>
        </is>
      </c>
      <c r="F179" t="inlineStr">
        <is>
          <t>Kyrkan</t>
        </is>
      </c>
      <c r="G179" t="n">
        <v>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8916-2022</t>
        </is>
      </c>
      <c r="B180" s="1" t="n">
        <v>44614</v>
      </c>
      <c r="C180" s="1" t="n">
        <v>45188</v>
      </c>
      <c r="D180" t="inlineStr">
        <is>
          <t>VÄSTRA GÖTALANDS LÄN</t>
        </is>
      </c>
      <c r="E180" t="inlineStr">
        <is>
          <t>TÖREBODA</t>
        </is>
      </c>
      <c r="F180" t="inlineStr">
        <is>
          <t>Kyrkan</t>
        </is>
      </c>
      <c r="G180" t="n">
        <v>4.3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8921-2022</t>
        </is>
      </c>
      <c r="B181" s="1" t="n">
        <v>44614</v>
      </c>
      <c r="C181" s="1" t="n">
        <v>45188</v>
      </c>
      <c r="D181" t="inlineStr">
        <is>
          <t>VÄSTRA GÖTALANDS LÄN</t>
        </is>
      </c>
      <c r="E181" t="inlineStr">
        <is>
          <t>TÖREBODA</t>
        </is>
      </c>
      <c r="F181" t="inlineStr">
        <is>
          <t>Kyrkan</t>
        </is>
      </c>
      <c r="G181" t="n">
        <v>6.6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8825-2022</t>
        </is>
      </c>
      <c r="B182" s="1" t="n">
        <v>44614</v>
      </c>
      <c r="C182" s="1" t="n">
        <v>45188</v>
      </c>
      <c r="D182" t="inlineStr">
        <is>
          <t>VÄSTRA GÖTALANDS LÄN</t>
        </is>
      </c>
      <c r="E182" t="inlineStr">
        <is>
          <t>TÖREBODA</t>
        </is>
      </c>
      <c r="F182" t="inlineStr">
        <is>
          <t>Kyrkan</t>
        </is>
      </c>
      <c r="G182" t="n">
        <v>3.5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8915-2022</t>
        </is>
      </c>
      <c r="B183" s="1" t="n">
        <v>44614</v>
      </c>
      <c r="C183" s="1" t="n">
        <v>45188</v>
      </c>
      <c r="D183" t="inlineStr">
        <is>
          <t>VÄSTRA GÖTALANDS LÄN</t>
        </is>
      </c>
      <c r="E183" t="inlineStr">
        <is>
          <t>TÖREBODA</t>
        </is>
      </c>
      <c r="F183" t="inlineStr">
        <is>
          <t>Kyrkan</t>
        </is>
      </c>
      <c r="G183" t="n">
        <v>18.4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9438-2022</t>
        </is>
      </c>
      <c r="B184" s="1" t="n">
        <v>44616</v>
      </c>
      <c r="C184" s="1" t="n">
        <v>45188</v>
      </c>
      <c r="D184" t="inlineStr">
        <is>
          <t>VÄSTRA GÖTALANDS LÄN</t>
        </is>
      </c>
      <c r="E184" t="inlineStr">
        <is>
          <t>TÖREBODA</t>
        </is>
      </c>
      <c r="F184" t="inlineStr">
        <is>
          <t>Kyrkan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9434-2022</t>
        </is>
      </c>
      <c r="B185" s="1" t="n">
        <v>44616</v>
      </c>
      <c r="C185" s="1" t="n">
        <v>45188</v>
      </c>
      <c r="D185" t="inlineStr">
        <is>
          <t>VÄSTRA GÖTALANDS LÄN</t>
        </is>
      </c>
      <c r="E185" t="inlineStr">
        <is>
          <t>TÖREBODA</t>
        </is>
      </c>
      <c r="F185" t="inlineStr">
        <is>
          <t>Kyrkan</t>
        </is>
      </c>
      <c r="G185" t="n">
        <v>8.4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13384-2022</t>
        </is>
      </c>
      <c r="B186" s="1" t="n">
        <v>44645</v>
      </c>
      <c r="C186" s="1" t="n">
        <v>45188</v>
      </c>
      <c r="D186" t="inlineStr">
        <is>
          <t>VÄSTRA GÖTALANDS LÄN</t>
        </is>
      </c>
      <c r="E186" t="inlineStr">
        <is>
          <t>TÖREBODA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18082-2022</t>
        </is>
      </c>
      <c r="B187" s="1" t="n">
        <v>44684</v>
      </c>
      <c r="C187" s="1" t="n">
        <v>45188</v>
      </c>
      <c r="D187" t="inlineStr">
        <is>
          <t>VÄSTRA GÖTALANDS LÄN</t>
        </is>
      </c>
      <c r="E187" t="inlineStr">
        <is>
          <t>TÖREBODA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19874-2022</t>
        </is>
      </c>
      <c r="B188" s="1" t="n">
        <v>44697</v>
      </c>
      <c r="C188" s="1" t="n">
        <v>45188</v>
      </c>
      <c r="D188" t="inlineStr">
        <is>
          <t>VÄSTRA GÖTALANDS LÄN</t>
        </is>
      </c>
      <c r="E188" t="inlineStr">
        <is>
          <t>TÖREBODA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20210-2022</t>
        </is>
      </c>
      <c r="B189" s="1" t="n">
        <v>44698</v>
      </c>
      <c r="C189" s="1" t="n">
        <v>45188</v>
      </c>
      <c r="D189" t="inlineStr">
        <is>
          <t>VÄSTRA GÖTALANDS LÄN</t>
        </is>
      </c>
      <c r="E189" t="inlineStr">
        <is>
          <t>TÖREBODA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22352-2022</t>
        </is>
      </c>
      <c r="B190" s="1" t="n">
        <v>44713</v>
      </c>
      <c r="C190" s="1" t="n">
        <v>45188</v>
      </c>
      <c r="D190" t="inlineStr">
        <is>
          <t>VÄSTRA GÖTALANDS LÄN</t>
        </is>
      </c>
      <c r="E190" t="inlineStr">
        <is>
          <t>TÖREBODA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24440-2022</t>
        </is>
      </c>
      <c r="B191" s="1" t="n">
        <v>44726</v>
      </c>
      <c r="C191" s="1" t="n">
        <v>45188</v>
      </c>
      <c r="D191" t="inlineStr">
        <is>
          <t>VÄSTRA GÖTALANDS LÄN</t>
        </is>
      </c>
      <c r="E191" t="inlineStr">
        <is>
          <t>TÖREBODA</t>
        </is>
      </c>
      <c r="G191" t="n">
        <v>22.2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28183-2022</t>
        </is>
      </c>
      <c r="B192" s="1" t="n">
        <v>44746</v>
      </c>
      <c r="C192" s="1" t="n">
        <v>45188</v>
      </c>
      <c r="D192" t="inlineStr">
        <is>
          <t>VÄSTRA GÖTALANDS LÄN</t>
        </is>
      </c>
      <c r="E192" t="inlineStr">
        <is>
          <t>TÖREBODA</t>
        </is>
      </c>
      <c r="G192" t="n">
        <v>1.2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28196-2022</t>
        </is>
      </c>
      <c r="B193" s="1" t="n">
        <v>44746</v>
      </c>
      <c r="C193" s="1" t="n">
        <v>45188</v>
      </c>
      <c r="D193" t="inlineStr">
        <is>
          <t>VÄSTRA GÖTALANDS LÄN</t>
        </is>
      </c>
      <c r="E193" t="inlineStr">
        <is>
          <t>TÖREBODA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28180-2022</t>
        </is>
      </c>
      <c r="B194" s="1" t="n">
        <v>44746</v>
      </c>
      <c r="C194" s="1" t="n">
        <v>45188</v>
      </c>
      <c r="D194" t="inlineStr">
        <is>
          <t>VÄSTRA GÖTALANDS LÄN</t>
        </is>
      </c>
      <c r="E194" t="inlineStr">
        <is>
          <t>TÖREBODA</t>
        </is>
      </c>
      <c r="G194" t="n">
        <v>8.4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28965-2022</t>
        </is>
      </c>
      <c r="B195" s="1" t="n">
        <v>44749</v>
      </c>
      <c r="C195" s="1" t="n">
        <v>45188</v>
      </c>
      <c r="D195" t="inlineStr">
        <is>
          <t>VÄSTRA GÖTALANDS LÄN</t>
        </is>
      </c>
      <c r="E195" t="inlineStr">
        <is>
          <t>TÖREBODA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34436-2022</t>
        </is>
      </c>
      <c r="B196" s="1" t="n">
        <v>44792</v>
      </c>
      <c r="C196" s="1" t="n">
        <v>45188</v>
      </c>
      <c r="D196" t="inlineStr">
        <is>
          <t>VÄSTRA GÖTALANDS LÄN</t>
        </is>
      </c>
      <c r="E196" t="inlineStr">
        <is>
          <t>TÖREBODA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35360-2022</t>
        </is>
      </c>
      <c r="B197" s="1" t="n">
        <v>44798</v>
      </c>
      <c r="C197" s="1" t="n">
        <v>45188</v>
      </c>
      <c r="D197" t="inlineStr">
        <is>
          <t>VÄSTRA GÖTALANDS LÄN</t>
        </is>
      </c>
      <c r="E197" t="inlineStr">
        <is>
          <t>TÖREBODA</t>
        </is>
      </c>
      <c r="G197" t="n">
        <v>2.5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35886-2022</t>
        </is>
      </c>
      <c r="B198" s="1" t="n">
        <v>44802</v>
      </c>
      <c r="C198" s="1" t="n">
        <v>45188</v>
      </c>
      <c r="D198" t="inlineStr">
        <is>
          <t>VÄSTRA GÖTALANDS LÄN</t>
        </is>
      </c>
      <c r="E198" t="inlineStr">
        <is>
          <t>TÖREBODA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36805-2022</t>
        </is>
      </c>
      <c r="B199" s="1" t="n">
        <v>44805</v>
      </c>
      <c r="C199" s="1" t="n">
        <v>45188</v>
      </c>
      <c r="D199" t="inlineStr">
        <is>
          <t>VÄSTRA GÖTALANDS LÄN</t>
        </is>
      </c>
      <c r="E199" t="inlineStr">
        <is>
          <t>TÖREBODA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36772-2022</t>
        </is>
      </c>
      <c r="B200" s="1" t="n">
        <v>44805</v>
      </c>
      <c r="C200" s="1" t="n">
        <v>45188</v>
      </c>
      <c r="D200" t="inlineStr">
        <is>
          <t>VÄSTRA GÖTALANDS LÄN</t>
        </is>
      </c>
      <c r="E200" t="inlineStr">
        <is>
          <t>TÖREBODA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38841-2022</t>
        </is>
      </c>
      <c r="B201" s="1" t="n">
        <v>44816</v>
      </c>
      <c r="C201" s="1" t="n">
        <v>45188</v>
      </c>
      <c r="D201" t="inlineStr">
        <is>
          <t>VÄSTRA GÖTALANDS LÄN</t>
        </is>
      </c>
      <c r="E201" t="inlineStr">
        <is>
          <t>TÖREBODA</t>
        </is>
      </c>
      <c r="F201" t="inlineStr">
        <is>
          <t>Kyrkan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39542-2022</t>
        </is>
      </c>
      <c r="B202" s="1" t="n">
        <v>44818</v>
      </c>
      <c r="C202" s="1" t="n">
        <v>45188</v>
      </c>
      <c r="D202" t="inlineStr">
        <is>
          <t>VÄSTRA GÖTALANDS LÄN</t>
        </is>
      </c>
      <c r="E202" t="inlineStr">
        <is>
          <t>TÖREBODA</t>
        </is>
      </c>
      <c r="F202" t="inlineStr">
        <is>
          <t>Kommuner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39634-2022</t>
        </is>
      </c>
      <c r="B203" s="1" t="n">
        <v>44818</v>
      </c>
      <c r="C203" s="1" t="n">
        <v>45188</v>
      </c>
      <c r="D203" t="inlineStr">
        <is>
          <t>VÄSTRA GÖTALANDS LÄN</t>
        </is>
      </c>
      <c r="E203" t="inlineStr">
        <is>
          <t>TÖREBODA</t>
        </is>
      </c>
      <c r="F203" t="inlineStr">
        <is>
          <t>Kommuner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41627-2022</t>
        </is>
      </c>
      <c r="B204" s="1" t="n">
        <v>44827</v>
      </c>
      <c r="C204" s="1" t="n">
        <v>45188</v>
      </c>
      <c r="D204" t="inlineStr">
        <is>
          <t>VÄSTRA GÖTALANDS LÄN</t>
        </is>
      </c>
      <c r="E204" t="inlineStr">
        <is>
          <t>TÖREBODA</t>
        </is>
      </c>
      <c r="G204" t="n">
        <v>2.4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41635-2022</t>
        </is>
      </c>
      <c r="B205" s="1" t="n">
        <v>44827</v>
      </c>
      <c r="C205" s="1" t="n">
        <v>45188</v>
      </c>
      <c r="D205" t="inlineStr">
        <is>
          <t>VÄSTRA GÖTALANDS LÄN</t>
        </is>
      </c>
      <c r="E205" t="inlineStr">
        <is>
          <t>TÖREBODA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41632-2022</t>
        </is>
      </c>
      <c r="B206" s="1" t="n">
        <v>44827</v>
      </c>
      <c r="C206" s="1" t="n">
        <v>45188</v>
      </c>
      <c r="D206" t="inlineStr">
        <is>
          <t>VÄSTRA GÖTALANDS LÄN</t>
        </is>
      </c>
      <c r="E206" t="inlineStr">
        <is>
          <t>TÖREBODA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45632-2022</t>
        </is>
      </c>
      <c r="B207" s="1" t="n">
        <v>44842</v>
      </c>
      <c r="C207" s="1" t="n">
        <v>45188</v>
      </c>
      <c r="D207" t="inlineStr">
        <is>
          <t>VÄSTRA GÖTALANDS LÄN</t>
        </is>
      </c>
      <c r="E207" t="inlineStr">
        <is>
          <t>TÖREBODA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46759-2022</t>
        </is>
      </c>
      <c r="B208" s="1" t="n">
        <v>44847</v>
      </c>
      <c r="C208" s="1" t="n">
        <v>45188</v>
      </c>
      <c r="D208" t="inlineStr">
        <is>
          <t>VÄSTRA GÖTALANDS LÄN</t>
        </is>
      </c>
      <c r="E208" t="inlineStr">
        <is>
          <t>TÖREBODA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46752-2022</t>
        </is>
      </c>
      <c r="B209" s="1" t="n">
        <v>44847</v>
      </c>
      <c r="C209" s="1" t="n">
        <v>45188</v>
      </c>
      <c r="D209" t="inlineStr">
        <is>
          <t>VÄSTRA GÖTALANDS LÄN</t>
        </is>
      </c>
      <c r="E209" t="inlineStr">
        <is>
          <t>TÖREBODA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47322-2022</t>
        </is>
      </c>
      <c r="B210" s="1" t="n">
        <v>44853</v>
      </c>
      <c r="C210" s="1" t="n">
        <v>45188</v>
      </c>
      <c r="D210" t="inlineStr">
        <is>
          <t>VÄSTRA GÖTALANDS LÄN</t>
        </is>
      </c>
      <c r="E210" t="inlineStr">
        <is>
          <t>TÖREBODA</t>
        </is>
      </c>
      <c r="F210" t="inlineStr">
        <is>
          <t>Sveaskog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53344-2022</t>
        </is>
      </c>
      <c r="B211" s="1" t="n">
        <v>44879</v>
      </c>
      <c r="C211" s="1" t="n">
        <v>45188</v>
      </c>
      <c r="D211" t="inlineStr">
        <is>
          <t>VÄSTRA GÖTALANDS LÄN</t>
        </is>
      </c>
      <c r="E211" t="inlineStr">
        <is>
          <t>TÖREBODA</t>
        </is>
      </c>
      <c r="G211" t="n">
        <v>10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56273-2022</t>
        </is>
      </c>
      <c r="B212" s="1" t="n">
        <v>44890</v>
      </c>
      <c r="C212" s="1" t="n">
        <v>45188</v>
      </c>
      <c r="D212" t="inlineStr">
        <is>
          <t>VÄSTRA GÖTALANDS LÄN</t>
        </is>
      </c>
      <c r="E212" t="inlineStr">
        <is>
          <t>TÖREBODA</t>
        </is>
      </c>
      <c r="F212" t="inlineStr">
        <is>
          <t>Övriga statliga verk och myndigheter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56831-2022</t>
        </is>
      </c>
      <c r="B213" s="1" t="n">
        <v>44894</v>
      </c>
      <c r="C213" s="1" t="n">
        <v>45188</v>
      </c>
      <c r="D213" t="inlineStr">
        <is>
          <t>VÄSTRA GÖTALANDS LÄN</t>
        </is>
      </c>
      <c r="E213" t="inlineStr">
        <is>
          <t>TÖREBODA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57984-2022</t>
        </is>
      </c>
      <c r="B214" s="1" t="n">
        <v>44900</v>
      </c>
      <c r="C214" s="1" t="n">
        <v>45188</v>
      </c>
      <c r="D214" t="inlineStr">
        <is>
          <t>VÄSTRA GÖTALANDS LÄN</t>
        </is>
      </c>
      <c r="E214" t="inlineStr">
        <is>
          <t>TÖREBODA</t>
        </is>
      </c>
      <c r="G214" t="n">
        <v>5.9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58013-2022</t>
        </is>
      </c>
      <c r="B215" s="1" t="n">
        <v>44900</v>
      </c>
      <c r="C215" s="1" t="n">
        <v>45188</v>
      </c>
      <c r="D215" t="inlineStr">
        <is>
          <t>VÄSTRA GÖTALANDS LÄN</t>
        </is>
      </c>
      <c r="E215" t="inlineStr">
        <is>
          <t>TÖREBODA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58019-2022</t>
        </is>
      </c>
      <c r="B216" s="1" t="n">
        <v>44900</v>
      </c>
      <c r="C216" s="1" t="n">
        <v>45188</v>
      </c>
      <c r="D216" t="inlineStr">
        <is>
          <t>VÄSTRA GÖTALANDS LÄN</t>
        </is>
      </c>
      <c r="E216" t="inlineStr">
        <is>
          <t>TÖREBODA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58755-2022</t>
        </is>
      </c>
      <c r="B217" s="1" t="n">
        <v>44903</v>
      </c>
      <c r="C217" s="1" t="n">
        <v>45188</v>
      </c>
      <c r="D217" t="inlineStr">
        <is>
          <t>VÄSTRA GÖTALANDS LÄN</t>
        </is>
      </c>
      <c r="E217" t="inlineStr">
        <is>
          <t>TÖREBODA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60530-2022</t>
        </is>
      </c>
      <c r="B218" s="1" t="n">
        <v>44904</v>
      </c>
      <c r="C218" s="1" t="n">
        <v>45188</v>
      </c>
      <c r="D218" t="inlineStr">
        <is>
          <t>VÄSTRA GÖTALANDS LÄN</t>
        </is>
      </c>
      <c r="E218" t="inlineStr">
        <is>
          <t>TÖREBODA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60527-2022</t>
        </is>
      </c>
      <c r="B219" s="1" t="n">
        <v>44904</v>
      </c>
      <c r="C219" s="1" t="n">
        <v>45188</v>
      </c>
      <c r="D219" t="inlineStr">
        <is>
          <t>VÄSTRA GÖTALANDS LÄN</t>
        </is>
      </c>
      <c r="E219" t="inlineStr">
        <is>
          <t>TÖREBODA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59781-2022</t>
        </is>
      </c>
      <c r="B220" s="1" t="n">
        <v>44908</v>
      </c>
      <c r="C220" s="1" t="n">
        <v>45188</v>
      </c>
      <c r="D220" t="inlineStr">
        <is>
          <t>VÄSTRA GÖTALANDS LÄN</t>
        </is>
      </c>
      <c r="E220" t="inlineStr">
        <is>
          <t>TÖREBODA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62359-2022</t>
        </is>
      </c>
      <c r="B221" s="1" t="n">
        <v>44923</v>
      </c>
      <c r="C221" s="1" t="n">
        <v>45188</v>
      </c>
      <c r="D221" t="inlineStr">
        <is>
          <t>VÄSTRA GÖTALANDS LÄN</t>
        </is>
      </c>
      <c r="E221" t="inlineStr">
        <is>
          <t>TÖREBODA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1554-2023</t>
        </is>
      </c>
      <c r="B222" s="1" t="n">
        <v>44937</v>
      </c>
      <c r="C222" s="1" t="n">
        <v>45188</v>
      </c>
      <c r="D222" t="inlineStr">
        <is>
          <t>VÄSTRA GÖTALANDS LÄN</t>
        </is>
      </c>
      <c r="E222" t="inlineStr">
        <is>
          <t>TÖREBODA</t>
        </is>
      </c>
      <c r="F222" t="inlineStr">
        <is>
          <t>Övriga statliga verk och myndigheter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4178-2023</t>
        </is>
      </c>
      <c r="B223" s="1" t="n">
        <v>44951</v>
      </c>
      <c r="C223" s="1" t="n">
        <v>45188</v>
      </c>
      <c r="D223" t="inlineStr">
        <is>
          <t>VÄSTRA GÖTALANDS LÄN</t>
        </is>
      </c>
      <c r="E223" t="inlineStr">
        <is>
          <t>TÖREBODA</t>
        </is>
      </c>
      <c r="G223" t="n">
        <v>20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4218-2023</t>
        </is>
      </c>
      <c r="B224" s="1" t="n">
        <v>44951</v>
      </c>
      <c r="C224" s="1" t="n">
        <v>45188</v>
      </c>
      <c r="D224" t="inlineStr">
        <is>
          <t>VÄSTRA GÖTALANDS LÄN</t>
        </is>
      </c>
      <c r="E224" t="inlineStr">
        <is>
          <t>TÖREBODA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6811-2023</t>
        </is>
      </c>
      <c r="B225" s="1" t="n">
        <v>44960</v>
      </c>
      <c r="C225" s="1" t="n">
        <v>45188</v>
      </c>
      <c r="D225" t="inlineStr">
        <is>
          <t>VÄSTRA GÖTALANDS LÄN</t>
        </is>
      </c>
      <c r="E225" t="inlineStr">
        <is>
          <t>TÖREBODA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7853-2023</t>
        </is>
      </c>
      <c r="B226" s="1" t="n">
        <v>44970</v>
      </c>
      <c r="C226" s="1" t="n">
        <v>45188</v>
      </c>
      <c r="D226" t="inlineStr">
        <is>
          <t>VÄSTRA GÖTALANDS LÄN</t>
        </is>
      </c>
      <c r="E226" t="inlineStr">
        <is>
          <t>TÖREBODA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7680-2023</t>
        </is>
      </c>
      <c r="B227" s="1" t="n">
        <v>44972</v>
      </c>
      <c r="C227" s="1" t="n">
        <v>45188</v>
      </c>
      <c r="D227" t="inlineStr">
        <is>
          <t>VÄSTRA GÖTALANDS LÄN</t>
        </is>
      </c>
      <c r="E227" t="inlineStr">
        <is>
          <t>TÖREBODA</t>
        </is>
      </c>
      <c r="G227" t="n">
        <v>7.4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9639-2023</t>
        </is>
      </c>
      <c r="B228" s="1" t="n">
        <v>44978</v>
      </c>
      <c r="C228" s="1" t="n">
        <v>45188</v>
      </c>
      <c r="D228" t="inlineStr">
        <is>
          <t>VÄSTRA GÖTALANDS LÄN</t>
        </is>
      </c>
      <c r="E228" t="inlineStr">
        <is>
          <t>TÖREBODA</t>
        </is>
      </c>
      <c r="G228" t="n">
        <v>2.3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9651-2023</t>
        </is>
      </c>
      <c r="B229" s="1" t="n">
        <v>44978</v>
      </c>
      <c r="C229" s="1" t="n">
        <v>45188</v>
      </c>
      <c r="D229" t="inlineStr">
        <is>
          <t>VÄSTRA GÖTALANDS LÄN</t>
        </is>
      </c>
      <c r="E229" t="inlineStr">
        <is>
          <t>TÖREBODA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9629-2023</t>
        </is>
      </c>
      <c r="B230" s="1" t="n">
        <v>44978</v>
      </c>
      <c r="C230" s="1" t="n">
        <v>45188</v>
      </c>
      <c r="D230" t="inlineStr">
        <is>
          <t>VÄSTRA GÖTALANDS LÄN</t>
        </is>
      </c>
      <c r="E230" t="inlineStr">
        <is>
          <t>TÖREBODA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9655-2023</t>
        </is>
      </c>
      <c r="B231" s="1" t="n">
        <v>44978</v>
      </c>
      <c r="C231" s="1" t="n">
        <v>45188</v>
      </c>
      <c r="D231" t="inlineStr">
        <is>
          <t>VÄSTRA GÖTALANDS LÄN</t>
        </is>
      </c>
      <c r="E231" t="inlineStr">
        <is>
          <t>TÖREBODA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10185-2023</t>
        </is>
      </c>
      <c r="B232" s="1" t="n">
        <v>44986</v>
      </c>
      <c r="C232" s="1" t="n">
        <v>45188</v>
      </c>
      <c r="D232" t="inlineStr">
        <is>
          <t>VÄSTRA GÖTALANDS LÄN</t>
        </is>
      </c>
      <c r="E232" t="inlineStr">
        <is>
          <t>TÖREBODA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11159-2023</t>
        </is>
      </c>
      <c r="B233" s="1" t="n">
        <v>44987</v>
      </c>
      <c r="C233" s="1" t="n">
        <v>45188</v>
      </c>
      <c r="D233" t="inlineStr">
        <is>
          <t>VÄSTRA GÖTALANDS LÄN</t>
        </is>
      </c>
      <c r="E233" t="inlineStr">
        <is>
          <t>TÖREBODA</t>
        </is>
      </c>
      <c r="G233" t="n">
        <v>2.4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14322-2023</t>
        </is>
      </c>
      <c r="B234" s="1" t="n">
        <v>45012</v>
      </c>
      <c r="C234" s="1" t="n">
        <v>45188</v>
      </c>
      <c r="D234" t="inlineStr">
        <is>
          <t>VÄSTRA GÖTALANDS LÄN</t>
        </is>
      </c>
      <c r="E234" t="inlineStr">
        <is>
          <t>TÖREBODA</t>
        </is>
      </c>
      <c r="F234" t="inlineStr">
        <is>
          <t>Sveaskog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14446-2023</t>
        </is>
      </c>
      <c r="B235" s="1" t="n">
        <v>45012</v>
      </c>
      <c r="C235" s="1" t="n">
        <v>45188</v>
      </c>
      <c r="D235" t="inlineStr">
        <is>
          <t>VÄSTRA GÖTALANDS LÄN</t>
        </is>
      </c>
      <c r="E235" t="inlineStr">
        <is>
          <t>TÖREBODA</t>
        </is>
      </c>
      <c r="F235" t="inlineStr">
        <is>
          <t>Sveaskog</t>
        </is>
      </c>
      <c r="G235" t="n">
        <v>4.4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16551-2023</t>
        </is>
      </c>
      <c r="B236" s="1" t="n">
        <v>45029</v>
      </c>
      <c r="C236" s="1" t="n">
        <v>45188</v>
      </c>
      <c r="D236" t="inlineStr">
        <is>
          <t>VÄSTRA GÖTALANDS LÄN</t>
        </is>
      </c>
      <c r="E236" t="inlineStr">
        <is>
          <t>TÖREBODA</t>
        </is>
      </c>
      <c r="F236" t="inlineStr">
        <is>
          <t>Övriga Aktiebolag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16683-2023</t>
        </is>
      </c>
      <c r="B237" s="1" t="n">
        <v>45030</v>
      </c>
      <c r="C237" s="1" t="n">
        <v>45188</v>
      </c>
      <c r="D237" t="inlineStr">
        <is>
          <t>VÄSTRA GÖTALANDS LÄN</t>
        </is>
      </c>
      <c r="E237" t="inlineStr">
        <is>
          <t>TÖREBODA</t>
        </is>
      </c>
      <c r="F237" t="inlineStr">
        <is>
          <t>Sveaskog</t>
        </is>
      </c>
      <c r="G237" t="n">
        <v>6.9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16686-2023</t>
        </is>
      </c>
      <c r="B238" s="1" t="n">
        <v>45030</v>
      </c>
      <c r="C238" s="1" t="n">
        <v>45188</v>
      </c>
      <c r="D238" t="inlineStr">
        <is>
          <t>VÄSTRA GÖTALANDS LÄN</t>
        </is>
      </c>
      <c r="E238" t="inlineStr">
        <is>
          <t>TÖREBODA</t>
        </is>
      </c>
      <c r="F238" t="inlineStr">
        <is>
          <t>Sveaskog</t>
        </is>
      </c>
      <c r="G238" t="n">
        <v>5.1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19256-2023</t>
        </is>
      </c>
      <c r="B239" s="1" t="n">
        <v>45049</v>
      </c>
      <c r="C239" s="1" t="n">
        <v>45188</v>
      </c>
      <c r="D239" t="inlineStr">
        <is>
          <t>VÄSTRA GÖTALANDS LÄN</t>
        </is>
      </c>
      <c r="E239" t="inlineStr">
        <is>
          <t>TÖREBODA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19725-2023</t>
        </is>
      </c>
      <c r="B240" s="1" t="n">
        <v>45051</v>
      </c>
      <c r="C240" s="1" t="n">
        <v>45188</v>
      </c>
      <c r="D240" t="inlineStr">
        <is>
          <t>VÄSTRA GÖTALANDS LÄN</t>
        </is>
      </c>
      <c r="E240" t="inlineStr">
        <is>
          <t>TÖREBODA</t>
        </is>
      </c>
      <c r="F240" t="inlineStr">
        <is>
          <t>Sveaskog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19723-2023</t>
        </is>
      </c>
      <c r="B241" s="1" t="n">
        <v>45051</v>
      </c>
      <c r="C241" s="1" t="n">
        <v>45188</v>
      </c>
      <c r="D241" t="inlineStr">
        <is>
          <t>VÄSTRA GÖTALANDS LÄN</t>
        </is>
      </c>
      <c r="E241" t="inlineStr">
        <is>
          <t>TÖREBODA</t>
        </is>
      </c>
      <c r="F241" t="inlineStr">
        <is>
          <t>Sveaskog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24381-2023</t>
        </is>
      </c>
      <c r="B242" s="1" t="n">
        <v>45076</v>
      </c>
      <c r="C242" s="1" t="n">
        <v>45188</v>
      </c>
      <c r="D242" t="inlineStr">
        <is>
          <t>VÄSTRA GÖTALANDS LÄN</t>
        </is>
      </c>
      <c r="E242" t="inlineStr">
        <is>
          <t>TÖREBODA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23664-2023</t>
        </is>
      </c>
      <c r="B243" s="1" t="n">
        <v>45077</v>
      </c>
      <c r="C243" s="1" t="n">
        <v>45188</v>
      </c>
      <c r="D243" t="inlineStr">
        <is>
          <t>VÄSTRA GÖTALANDS LÄN</t>
        </is>
      </c>
      <c r="E243" t="inlineStr">
        <is>
          <t>TÖREBODA</t>
        </is>
      </c>
      <c r="F243" t="inlineStr">
        <is>
          <t>Övriga Aktiebolag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23662-2023</t>
        </is>
      </c>
      <c r="B244" s="1" t="n">
        <v>45077</v>
      </c>
      <c r="C244" s="1" t="n">
        <v>45188</v>
      </c>
      <c r="D244" t="inlineStr">
        <is>
          <t>VÄSTRA GÖTALANDS LÄN</t>
        </is>
      </c>
      <c r="E244" t="inlineStr">
        <is>
          <t>TÖREBODA</t>
        </is>
      </c>
      <c r="F244" t="inlineStr">
        <is>
          <t>Övriga Aktiebolag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23651-2023</t>
        </is>
      </c>
      <c r="B245" s="1" t="n">
        <v>45077</v>
      </c>
      <c r="C245" s="1" t="n">
        <v>45188</v>
      </c>
      <c r="D245" t="inlineStr">
        <is>
          <t>VÄSTRA GÖTALANDS LÄN</t>
        </is>
      </c>
      <c r="E245" t="inlineStr">
        <is>
          <t>TÖREBODA</t>
        </is>
      </c>
      <c r="F245" t="inlineStr">
        <is>
          <t>Övriga Aktiebolag</t>
        </is>
      </c>
      <c r="G245" t="n">
        <v>5.7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24924-2023</t>
        </is>
      </c>
      <c r="B246" s="1" t="n">
        <v>45085</v>
      </c>
      <c r="C246" s="1" t="n">
        <v>45188</v>
      </c>
      <c r="D246" t="inlineStr">
        <is>
          <t>VÄSTRA GÖTALANDS LÄN</t>
        </is>
      </c>
      <c r="E246" t="inlineStr">
        <is>
          <t>TÖREBODA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25426-2023</t>
        </is>
      </c>
      <c r="B247" s="1" t="n">
        <v>45089</v>
      </c>
      <c r="C247" s="1" t="n">
        <v>45188</v>
      </c>
      <c r="D247" t="inlineStr">
        <is>
          <t>VÄSTRA GÖTALANDS LÄN</t>
        </is>
      </c>
      <c r="E247" t="inlineStr">
        <is>
          <t>TÖREBODA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25870-2023</t>
        </is>
      </c>
      <c r="B248" s="1" t="n">
        <v>45090</v>
      </c>
      <c r="C248" s="1" t="n">
        <v>45188</v>
      </c>
      <c r="D248" t="inlineStr">
        <is>
          <t>VÄSTRA GÖTALANDS LÄN</t>
        </is>
      </c>
      <c r="E248" t="inlineStr">
        <is>
          <t>TÖREBODA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27251-2023</t>
        </is>
      </c>
      <c r="B249" s="1" t="n">
        <v>45096</v>
      </c>
      <c r="C249" s="1" t="n">
        <v>45188</v>
      </c>
      <c r="D249" t="inlineStr">
        <is>
          <t>VÄSTRA GÖTALANDS LÄN</t>
        </is>
      </c>
      <c r="E249" t="inlineStr">
        <is>
          <t>TÖREBODA</t>
        </is>
      </c>
      <c r="F249" t="inlineStr">
        <is>
          <t>Övriga statliga verk och myndigheter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27262-2023</t>
        </is>
      </c>
      <c r="B250" s="1" t="n">
        <v>45096</v>
      </c>
      <c r="C250" s="1" t="n">
        <v>45188</v>
      </c>
      <c r="D250" t="inlineStr">
        <is>
          <t>VÄSTRA GÖTALANDS LÄN</t>
        </is>
      </c>
      <c r="E250" t="inlineStr">
        <is>
          <t>TÖREBODA</t>
        </is>
      </c>
      <c r="F250" t="inlineStr">
        <is>
          <t>Övriga statliga verk och myndigheter</t>
        </is>
      </c>
      <c r="G250" t="n">
        <v>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27259-2023</t>
        </is>
      </c>
      <c r="B251" s="1" t="n">
        <v>45096</v>
      </c>
      <c r="C251" s="1" t="n">
        <v>45188</v>
      </c>
      <c r="D251" t="inlineStr">
        <is>
          <t>VÄSTRA GÖTALANDS LÄN</t>
        </is>
      </c>
      <c r="E251" t="inlineStr">
        <is>
          <t>TÖREBODA</t>
        </is>
      </c>
      <c r="F251" t="inlineStr">
        <is>
          <t>Övriga statliga verk och myndigheter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29217-2023</t>
        </is>
      </c>
      <c r="B252" s="1" t="n">
        <v>45097</v>
      </c>
      <c r="C252" s="1" t="n">
        <v>45188</v>
      </c>
      <c r="D252" t="inlineStr">
        <is>
          <t>VÄSTRA GÖTALANDS LÄN</t>
        </is>
      </c>
      <c r="E252" t="inlineStr">
        <is>
          <t>TÖREBODA</t>
        </is>
      </c>
      <c r="G252" t="n">
        <v>4.3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>
      <c r="A253" t="inlineStr">
        <is>
          <t>A 28050-2023</t>
        </is>
      </c>
      <c r="B253" s="1" t="n">
        <v>45099</v>
      </c>
      <c r="C253" s="1" t="n">
        <v>45188</v>
      </c>
      <c r="D253" t="inlineStr">
        <is>
          <t>VÄSTRA GÖTALANDS LÄN</t>
        </is>
      </c>
      <c r="E253" t="inlineStr">
        <is>
          <t>TÖREBODA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2023-09-19T06:44:35Z</dcterms:created>
  <dcterms:modified xmlns:dcterms="http://purl.org/dc/terms/" xmlns:xsi="http://www.w3.org/2001/XMLSchema-instance" xsi:type="dcterms:W3CDTF">2023-09-19T06:44:35Z</dcterms:modified>
</cp:coreProperties>
</file>