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45189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14449-2019.xlsx", "A 14449-2019")</f>
        <v/>
      </c>
      <c r="T2">
        <f>HYPERLINK("https://klasma.github.io/Logging_TORSAS/kartor/A 14449-2019.png", "A 14449-2019")</f>
        <v/>
      </c>
      <c r="V2">
        <f>HYPERLINK("https://klasma.github.io/Logging_TORSAS/klagomål/A 14449-2019.docx", "A 14449-2019")</f>
        <v/>
      </c>
      <c r="W2">
        <f>HYPERLINK("https://klasma.github.io/Logging_TORSAS/klagomålsmail/A 14449-2019.docx", "A 14449-2019")</f>
        <v/>
      </c>
      <c r="X2">
        <f>HYPERLINK("https://klasma.github.io/Logging_TORSAS/tillsyn/A 14449-2019.docx", "A 14449-2019")</f>
        <v/>
      </c>
      <c r="Y2">
        <f>HYPERLINK("https://klasma.github.io/Logging_TORSAS/tillsynsmail/A 14449-2019.docx", "A 14449-2019")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45189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17146-2020.xlsx", "A 17146-2020")</f>
        <v/>
      </c>
      <c r="T3">
        <f>HYPERLINK("https://klasma.github.io/Logging_TORSAS/kartor/A 17146-2020.png", "A 17146-2020")</f>
        <v/>
      </c>
      <c r="U3">
        <f>HYPERLINK("https://klasma.github.io/Logging_TORSAS/knärot/A 17146-2020.png", "A 17146-2020")</f>
        <v/>
      </c>
      <c r="V3">
        <f>HYPERLINK("https://klasma.github.io/Logging_TORSAS/klagomål/A 17146-2020.docx", "A 17146-2020")</f>
        <v/>
      </c>
      <c r="W3">
        <f>HYPERLINK("https://klasma.github.io/Logging_TORSAS/klagomålsmail/A 17146-2020.docx", "A 17146-2020")</f>
        <v/>
      </c>
      <c r="X3">
        <f>HYPERLINK("https://klasma.github.io/Logging_TORSAS/tillsyn/A 17146-2020.docx", "A 17146-2020")</f>
        <v/>
      </c>
      <c r="Y3">
        <f>HYPERLINK("https://klasma.github.io/Logging_TORSAS/tillsynsmail/A 17146-2020.docx", "A 17146-2020")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45189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40023-2019.xlsx", "A 40023-2019")</f>
        <v/>
      </c>
      <c r="T4">
        <f>HYPERLINK("https://klasma.github.io/Logging_TORSAS/kartor/A 40023-2019.png", "A 40023-2019")</f>
        <v/>
      </c>
      <c r="V4">
        <f>HYPERLINK("https://klasma.github.io/Logging_TORSAS/klagomål/A 40023-2019.docx", "A 40023-2019")</f>
        <v/>
      </c>
      <c r="W4">
        <f>HYPERLINK("https://klasma.github.io/Logging_TORSAS/klagomålsmail/A 40023-2019.docx", "A 40023-2019")</f>
        <v/>
      </c>
      <c r="X4">
        <f>HYPERLINK("https://klasma.github.io/Logging_TORSAS/tillsyn/A 40023-2019.docx", "A 40023-2019")</f>
        <v/>
      </c>
      <c r="Y4">
        <f>HYPERLINK("https://klasma.github.io/Logging_TORSAS/tillsynsmail/A 40023-2019.docx", "A 40023-2019")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45189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61912-2018.xlsx", "A 61912-2018")</f>
        <v/>
      </c>
      <c r="T5">
        <f>HYPERLINK("https://klasma.github.io/Logging_TORSAS/kartor/A 61912-2018.png", "A 61912-2018")</f>
        <v/>
      </c>
      <c r="V5">
        <f>HYPERLINK("https://klasma.github.io/Logging_TORSAS/klagomål/A 61912-2018.docx", "A 61912-2018")</f>
        <v/>
      </c>
      <c r="W5">
        <f>HYPERLINK("https://klasma.github.io/Logging_TORSAS/klagomålsmail/A 61912-2018.docx", "A 61912-2018")</f>
        <v/>
      </c>
      <c r="X5">
        <f>HYPERLINK("https://klasma.github.io/Logging_TORSAS/tillsyn/A 61912-2018.docx", "A 61912-2018")</f>
        <v/>
      </c>
      <c r="Y5">
        <f>HYPERLINK("https://klasma.github.io/Logging_TORSAS/tillsynsmail/A 61912-2018.docx", "A 61912-2018")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45189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37646-2019.xlsx", "A 37646-2019")</f>
        <v/>
      </c>
      <c r="T6">
        <f>HYPERLINK("https://klasma.github.io/Logging_TORSAS/kartor/A 37646-2019.png", "A 37646-2019")</f>
        <v/>
      </c>
      <c r="V6">
        <f>HYPERLINK("https://klasma.github.io/Logging_TORSAS/klagomål/A 37646-2019.docx", "A 37646-2019")</f>
        <v/>
      </c>
      <c r="W6">
        <f>HYPERLINK("https://klasma.github.io/Logging_TORSAS/klagomålsmail/A 37646-2019.docx", "A 37646-2019")</f>
        <v/>
      </c>
      <c r="X6">
        <f>HYPERLINK("https://klasma.github.io/Logging_TORSAS/tillsyn/A 37646-2019.docx", "A 37646-2019")</f>
        <v/>
      </c>
      <c r="Y6">
        <f>HYPERLINK("https://klasma.github.io/Logging_TORSAS/tillsynsmail/A 37646-2019.docx", "A 37646-2019")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45189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1127-2020.xlsx", "A 1127-2020")</f>
        <v/>
      </c>
      <c r="T7">
        <f>HYPERLINK("https://klasma.github.io/Logging_TORSAS/kartor/A 1127-2020.png", "A 1127-2020")</f>
        <v/>
      </c>
      <c r="V7">
        <f>HYPERLINK("https://klasma.github.io/Logging_TORSAS/klagomål/A 1127-2020.docx", "A 1127-2020")</f>
        <v/>
      </c>
      <c r="W7">
        <f>HYPERLINK("https://klasma.github.io/Logging_TORSAS/klagomålsmail/A 1127-2020.docx", "A 1127-2020")</f>
        <v/>
      </c>
      <c r="X7">
        <f>HYPERLINK("https://klasma.github.io/Logging_TORSAS/tillsyn/A 1127-2020.docx", "A 1127-2020")</f>
        <v/>
      </c>
      <c r="Y7">
        <f>HYPERLINK("https://klasma.github.io/Logging_TORSAS/tillsynsmail/A 1127-2020.docx", "A 1127-2020")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45189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12870-2023.xlsx", "A 12870-2023")</f>
        <v/>
      </c>
      <c r="T8">
        <f>HYPERLINK("https://klasma.github.io/Logging_TORSAS/kartor/A 12870-2023.png", "A 12870-2023")</f>
        <v/>
      </c>
      <c r="V8">
        <f>HYPERLINK("https://klasma.github.io/Logging_TORSAS/klagomål/A 12870-2023.docx", "A 12870-2023")</f>
        <v/>
      </c>
      <c r="W8">
        <f>HYPERLINK("https://klasma.github.io/Logging_TORSAS/klagomålsmail/A 12870-2023.docx", "A 12870-2023")</f>
        <v/>
      </c>
      <c r="X8">
        <f>HYPERLINK("https://klasma.github.io/Logging_TORSAS/tillsyn/A 12870-2023.docx", "A 12870-2023")</f>
        <v/>
      </c>
      <c r="Y8">
        <f>HYPERLINK("https://klasma.github.io/Logging_TORSAS/tillsynsmail/A 12870-2023.docx", "A 12870-2023")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45189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61247-2019.xlsx", "A 61247-2019")</f>
        <v/>
      </c>
      <c r="T9">
        <f>HYPERLINK("https://klasma.github.io/Logging_TORSAS/kartor/A 61247-2019.png", "A 61247-2019")</f>
        <v/>
      </c>
      <c r="V9">
        <f>HYPERLINK("https://klasma.github.io/Logging_TORSAS/klagomål/A 61247-2019.docx", "A 61247-2019")</f>
        <v/>
      </c>
      <c r="W9">
        <f>HYPERLINK("https://klasma.github.io/Logging_TORSAS/klagomålsmail/A 61247-2019.docx", "A 61247-2019")</f>
        <v/>
      </c>
      <c r="X9">
        <f>HYPERLINK("https://klasma.github.io/Logging_TORSAS/tillsyn/A 61247-2019.docx", "A 61247-2019")</f>
        <v/>
      </c>
      <c r="Y9">
        <f>HYPERLINK("https://klasma.github.io/Logging_TORSAS/tillsynsmail/A 61247-2019.docx", "A 61247-2019")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45189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50351-2021.xlsx", "A 50351-2021")</f>
        <v/>
      </c>
      <c r="T10">
        <f>HYPERLINK("https://klasma.github.io/Logging_TORSAS/kartor/A 50351-2021.png", "A 50351-2021")</f>
        <v/>
      </c>
      <c r="V10">
        <f>HYPERLINK("https://klasma.github.io/Logging_TORSAS/klagomål/A 50351-2021.docx", "A 50351-2021")</f>
        <v/>
      </c>
      <c r="W10">
        <f>HYPERLINK("https://klasma.github.io/Logging_TORSAS/klagomålsmail/A 50351-2021.docx", "A 50351-2021")</f>
        <v/>
      </c>
      <c r="X10">
        <f>HYPERLINK("https://klasma.github.io/Logging_TORSAS/tillsyn/A 50351-2021.docx", "A 50351-2021")</f>
        <v/>
      </c>
      <c r="Y10">
        <f>HYPERLINK("https://klasma.github.io/Logging_TORSAS/tillsynsmail/A 50351-2021.docx", "A 50351-2021")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45189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66214-2018.xlsx", "A 66214-2018")</f>
        <v/>
      </c>
      <c r="T11">
        <f>HYPERLINK("https://klasma.github.io/Logging_TORSAS/kartor/A 66214-2018.png", "A 66214-2018")</f>
        <v/>
      </c>
      <c r="V11">
        <f>HYPERLINK("https://klasma.github.io/Logging_TORSAS/klagomål/A 66214-2018.docx", "A 66214-2018")</f>
        <v/>
      </c>
      <c r="W11">
        <f>HYPERLINK("https://klasma.github.io/Logging_TORSAS/klagomålsmail/A 66214-2018.docx", "A 66214-2018")</f>
        <v/>
      </c>
      <c r="X11">
        <f>HYPERLINK("https://klasma.github.io/Logging_TORSAS/tillsyn/A 66214-2018.docx", "A 66214-2018")</f>
        <v/>
      </c>
      <c r="Y11">
        <f>HYPERLINK("https://klasma.github.io/Logging_TORSAS/tillsynsmail/A 66214-2018.docx", "A 66214-2018")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45189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25729-2019.xlsx", "A 25729-2019")</f>
        <v/>
      </c>
      <c r="T12">
        <f>HYPERLINK("https://klasma.github.io/Logging_TORSAS/kartor/A 25729-2019.png", "A 25729-2019")</f>
        <v/>
      </c>
      <c r="V12">
        <f>HYPERLINK("https://klasma.github.io/Logging_TORSAS/klagomål/A 25729-2019.docx", "A 25729-2019")</f>
        <v/>
      </c>
      <c r="W12">
        <f>HYPERLINK("https://klasma.github.io/Logging_TORSAS/klagomålsmail/A 25729-2019.docx", "A 25729-2019")</f>
        <v/>
      </c>
      <c r="X12">
        <f>HYPERLINK("https://klasma.github.io/Logging_TORSAS/tillsyn/A 25729-2019.docx", "A 25729-2019")</f>
        <v/>
      </c>
      <c r="Y12">
        <f>HYPERLINK("https://klasma.github.io/Logging_TORSAS/tillsynsmail/A 25729-2019.docx", "A 25729-2019")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45189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42206-2019.xlsx", "A 42206-2019")</f>
        <v/>
      </c>
      <c r="T13">
        <f>HYPERLINK("https://klasma.github.io/Logging_TORSAS/kartor/A 42206-2019.png", "A 42206-2019")</f>
        <v/>
      </c>
      <c r="V13">
        <f>HYPERLINK("https://klasma.github.io/Logging_TORSAS/klagomål/A 42206-2019.docx", "A 42206-2019")</f>
        <v/>
      </c>
      <c r="W13">
        <f>HYPERLINK("https://klasma.github.io/Logging_TORSAS/klagomålsmail/A 42206-2019.docx", "A 42206-2019")</f>
        <v/>
      </c>
      <c r="X13">
        <f>HYPERLINK("https://klasma.github.io/Logging_TORSAS/tillsyn/A 42206-2019.docx", "A 42206-2019")</f>
        <v/>
      </c>
      <c r="Y13">
        <f>HYPERLINK("https://klasma.github.io/Logging_TORSAS/tillsynsmail/A 42206-2019.docx", "A 42206-2019")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45189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43150-2019.xlsx", "A 43150-2019")</f>
        <v/>
      </c>
      <c r="T14">
        <f>HYPERLINK("https://klasma.github.io/Logging_TORSAS/kartor/A 43150-2019.png", "A 43150-2019")</f>
        <v/>
      </c>
      <c r="V14">
        <f>HYPERLINK("https://klasma.github.io/Logging_TORSAS/klagomål/A 43150-2019.docx", "A 43150-2019")</f>
        <v/>
      </c>
      <c r="W14">
        <f>HYPERLINK("https://klasma.github.io/Logging_TORSAS/klagomålsmail/A 43150-2019.docx", "A 43150-2019")</f>
        <v/>
      </c>
      <c r="X14">
        <f>HYPERLINK("https://klasma.github.io/Logging_TORSAS/tillsyn/A 43150-2019.docx", "A 43150-2019")</f>
        <v/>
      </c>
      <c r="Y14">
        <f>HYPERLINK("https://klasma.github.io/Logging_TORSAS/tillsynsmail/A 43150-2019.docx", "A 43150-2019")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45189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44711-2019.xlsx", "A 44711-2019")</f>
        <v/>
      </c>
      <c r="T15">
        <f>HYPERLINK("https://klasma.github.io/Logging_TORSAS/kartor/A 44711-2019.png", "A 44711-2019")</f>
        <v/>
      </c>
      <c r="V15">
        <f>HYPERLINK("https://klasma.github.io/Logging_TORSAS/klagomål/A 44711-2019.docx", "A 44711-2019")</f>
        <v/>
      </c>
      <c r="W15">
        <f>HYPERLINK("https://klasma.github.io/Logging_TORSAS/klagomålsmail/A 44711-2019.docx", "A 44711-2019")</f>
        <v/>
      </c>
      <c r="X15">
        <f>HYPERLINK("https://klasma.github.io/Logging_TORSAS/tillsyn/A 44711-2019.docx", "A 44711-2019")</f>
        <v/>
      </c>
      <c r="Y15">
        <f>HYPERLINK("https://klasma.github.io/Logging_TORSAS/tillsynsmail/A 44711-2019.docx", "A 44711-2019")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45189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2921-2021.xlsx", "A 2921-2021")</f>
        <v/>
      </c>
      <c r="T16">
        <f>HYPERLINK("https://klasma.github.io/Logging_TORSAS/kartor/A 2921-2021.png", "A 2921-2021")</f>
        <v/>
      </c>
      <c r="V16">
        <f>HYPERLINK("https://klasma.github.io/Logging_TORSAS/klagomål/A 2921-2021.docx", "A 2921-2021")</f>
        <v/>
      </c>
      <c r="W16">
        <f>HYPERLINK("https://klasma.github.io/Logging_TORSAS/klagomålsmail/A 2921-2021.docx", "A 2921-2021")</f>
        <v/>
      </c>
      <c r="X16">
        <f>HYPERLINK("https://klasma.github.io/Logging_TORSAS/tillsyn/A 2921-2021.docx", "A 2921-2021")</f>
        <v/>
      </c>
      <c r="Y16">
        <f>HYPERLINK("https://klasma.github.io/Logging_TORSAS/tillsynsmail/A 2921-2021.docx", "A 2921-2021")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45189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38695-2021.xlsx", "A 38695-2021")</f>
        <v/>
      </c>
      <c r="T17">
        <f>HYPERLINK("https://klasma.github.io/Logging_TORSAS/kartor/A 38695-2021.png", "A 38695-2021")</f>
        <v/>
      </c>
      <c r="V17">
        <f>HYPERLINK("https://klasma.github.io/Logging_TORSAS/klagomål/A 38695-2021.docx", "A 38695-2021")</f>
        <v/>
      </c>
      <c r="W17">
        <f>HYPERLINK("https://klasma.github.io/Logging_TORSAS/klagomålsmail/A 38695-2021.docx", "A 38695-2021")</f>
        <v/>
      </c>
      <c r="X17">
        <f>HYPERLINK("https://klasma.github.io/Logging_TORSAS/tillsyn/A 38695-2021.docx", "A 38695-2021")</f>
        <v/>
      </c>
      <c r="Y17">
        <f>HYPERLINK("https://klasma.github.io/Logging_TORSAS/tillsynsmail/A 38695-2021.docx", "A 38695-2021")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45189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942-2022.xlsx", "A 942-2022")</f>
        <v/>
      </c>
      <c r="T18">
        <f>HYPERLINK("https://klasma.github.io/Logging_TORSAS/kartor/A 942-2022.png", "A 942-2022")</f>
        <v/>
      </c>
      <c r="V18">
        <f>HYPERLINK("https://klasma.github.io/Logging_TORSAS/klagomål/A 942-2022.docx", "A 942-2022")</f>
        <v/>
      </c>
      <c r="W18">
        <f>HYPERLINK("https://klasma.github.io/Logging_TORSAS/klagomålsmail/A 942-2022.docx", "A 942-2022")</f>
        <v/>
      </c>
      <c r="X18">
        <f>HYPERLINK("https://klasma.github.io/Logging_TORSAS/tillsyn/A 942-2022.docx", "A 942-2022")</f>
        <v/>
      </c>
      <c r="Y18">
        <f>HYPERLINK("https://klasma.github.io/Logging_TORSAS/tillsynsmail/A 942-2022.docx", "A 942-2022")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45189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2063-2023.xlsx", "A 2063-2023")</f>
        <v/>
      </c>
      <c r="T19">
        <f>HYPERLINK("https://klasma.github.io/Logging_TORSAS/kartor/A 2063-2023.png", "A 2063-2023")</f>
        <v/>
      </c>
      <c r="V19">
        <f>HYPERLINK("https://klasma.github.io/Logging_TORSAS/klagomål/A 2063-2023.docx", "A 2063-2023")</f>
        <v/>
      </c>
      <c r="W19">
        <f>HYPERLINK("https://klasma.github.io/Logging_TORSAS/klagomålsmail/A 2063-2023.docx", "A 2063-2023")</f>
        <v/>
      </c>
      <c r="X19">
        <f>HYPERLINK("https://klasma.github.io/Logging_TORSAS/tillsyn/A 2063-2023.docx", "A 2063-2023")</f>
        <v/>
      </c>
      <c r="Y19">
        <f>HYPERLINK("https://klasma.github.io/Logging_TORSAS/tillsynsmail/A 2063-2023.docx", "A 2063-2023")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45189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41586-2018.xlsx", "A 41586-2018")</f>
        <v/>
      </c>
      <c r="T20">
        <f>HYPERLINK("https://klasma.github.io/Logging_TORSAS/kartor/A 41586-2018.png", "A 41586-2018")</f>
        <v/>
      </c>
      <c r="V20">
        <f>HYPERLINK("https://klasma.github.io/Logging_TORSAS/klagomål/A 41586-2018.docx", "A 41586-2018")</f>
        <v/>
      </c>
      <c r="W20">
        <f>HYPERLINK("https://klasma.github.io/Logging_TORSAS/klagomålsmail/A 41586-2018.docx", "A 41586-2018")</f>
        <v/>
      </c>
      <c r="X20">
        <f>HYPERLINK("https://klasma.github.io/Logging_TORSAS/tillsyn/A 41586-2018.docx", "A 41586-2018")</f>
        <v/>
      </c>
      <c r="Y20">
        <f>HYPERLINK("https://klasma.github.io/Logging_TORSAS/tillsynsmail/A 41586-2018.docx", "A 41586-2018")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45189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45366-2018.xlsx", "A 45366-2018")</f>
        <v/>
      </c>
      <c r="T21">
        <f>HYPERLINK("https://klasma.github.io/Logging_TORSAS/kartor/A 45366-2018.png", "A 45366-2018")</f>
        <v/>
      </c>
      <c r="V21">
        <f>HYPERLINK("https://klasma.github.io/Logging_TORSAS/klagomål/A 45366-2018.docx", "A 45366-2018")</f>
        <v/>
      </c>
      <c r="W21">
        <f>HYPERLINK("https://klasma.github.io/Logging_TORSAS/klagomålsmail/A 45366-2018.docx", "A 45366-2018")</f>
        <v/>
      </c>
      <c r="X21">
        <f>HYPERLINK("https://klasma.github.io/Logging_TORSAS/tillsyn/A 45366-2018.docx", "A 45366-2018")</f>
        <v/>
      </c>
      <c r="Y21">
        <f>HYPERLINK("https://klasma.github.io/Logging_TORSAS/tillsynsmail/A 45366-2018.docx", "A 45366-2018")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45189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6492-2019.xlsx", "A 6492-2019")</f>
        <v/>
      </c>
      <c r="T22">
        <f>HYPERLINK("https://klasma.github.io/Logging_TORSAS/kartor/A 6492-2019.png", "A 6492-2019")</f>
        <v/>
      </c>
      <c r="V22">
        <f>HYPERLINK("https://klasma.github.io/Logging_TORSAS/klagomål/A 6492-2019.docx", "A 6492-2019")</f>
        <v/>
      </c>
      <c r="W22">
        <f>HYPERLINK("https://klasma.github.io/Logging_TORSAS/klagomålsmail/A 6492-2019.docx", "A 6492-2019")</f>
        <v/>
      </c>
      <c r="X22">
        <f>HYPERLINK("https://klasma.github.io/Logging_TORSAS/tillsyn/A 6492-2019.docx", "A 6492-2019")</f>
        <v/>
      </c>
      <c r="Y22">
        <f>HYPERLINK("https://klasma.github.io/Logging_TORSAS/tillsynsmail/A 6492-2019.docx", "A 6492-2019")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45189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21143-2019.xlsx", "A 21143-2019")</f>
        <v/>
      </c>
      <c r="T23">
        <f>HYPERLINK("https://klasma.github.io/Logging_TORSAS/kartor/A 21143-2019.png", "A 21143-2019")</f>
        <v/>
      </c>
      <c r="V23">
        <f>HYPERLINK("https://klasma.github.io/Logging_TORSAS/klagomål/A 21143-2019.docx", "A 21143-2019")</f>
        <v/>
      </c>
      <c r="W23">
        <f>HYPERLINK("https://klasma.github.io/Logging_TORSAS/klagomålsmail/A 21143-2019.docx", "A 21143-2019")</f>
        <v/>
      </c>
      <c r="X23">
        <f>HYPERLINK("https://klasma.github.io/Logging_TORSAS/tillsyn/A 21143-2019.docx", "A 21143-2019")</f>
        <v/>
      </c>
      <c r="Y23">
        <f>HYPERLINK("https://klasma.github.io/Logging_TORSAS/tillsynsmail/A 21143-2019.docx", "A 21143-2019")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45189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36218-2019.xlsx", "A 36218-2019")</f>
        <v/>
      </c>
      <c r="T24">
        <f>HYPERLINK("https://klasma.github.io/Logging_TORSAS/kartor/A 36218-2019.png", "A 36218-2019")</f>
        <v/>
      </c>
      <c r="V24">
        <f>HYPERLINK("https://klasma.github.io/Logging_TORSAS/klagomål/A 36218-2019.docx", "A 36218-2019")</f>
        <v/>
      </c>
      <c r="W24">
        <f>HYPERLINK("https://klasma.github.io/Logging_TORSAS/klagomålsmail/A 36218-2019.docx", "A 36218-2019")</f>
        <v/>
      </c>
      <c r="X24">
        <f>HYPERLINK("https://klasma.github.io/Logging_TORSAS/tillsyn/A 36218-2019.docx", "A 36218-2019")</f>
        <v/>
      </c>
      <c r="Y24">
        <f>HYPERLINK("https://klasma.github.io/Logging_TORSAS/tillsynsmail/A 36218-2019.docx", "A 36218-2019")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45189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37689-2019.xlsx", "A 37689-2019")</f>
        <v/>
      </c>
      <c r="T25">
        <f>HYPERLINK("https://klasma.github.io/Logging_TORSAS/kartor/A 37689-2019.png", "A 37689-2019")</f>
        <v/>
      </c>
      <c r="V25">
        <f>HYPERLINK("https://klasma.github.io/Logging_TORSAS/klagomål/A 37689-2019.docx", "A 37689-2019")</f>
        <v/>
      </c>
      <c r="W25">
        <f>HYPERLINK("https://klasma.github.io/Logging_TORSAS/klagomålsmail/A 37689-2019.docx", "A 37689-2019")</f>
        <v/>
      </c>
      <c r="X25">
        <f>HYPERLINK("https://klasma.github.io/Logging_TORSAS/tillsyn/A 37689-2019.docx", "A 37689-2019")</f>
        <v/>
      </c>
      <c r="Y25">
        <f>HYPERLINK("https://klasma.github.io/Logging_TORSAS/tillsynsmail/A 37689-2019.docx", "A 37689-2019")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45189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42211-2019.xlsx", "A 42211-2019")</f>
        <v/>
      </c>
      <c r="T26">
        <f>HYPERLINK("https://klasma.github.io/Logging_TORSAS/kartor/A 42211-2019.png", "A 42211-2019")</f>
        <v/>
      </c>
      <c r="V26">
        <f>HYPERLINK("https://klasma.github.io/Logging_TORSAS/klagomål/A 42211-2019.docx", "A 42211-2019")</f>
        <v/>
      </c>
      <c r="W26">
        <f>HYPERLINK("https://klasma.github.io/Logging_TORSAS/klagomålsmail/A 42211-2019.docx", "A 42211-2019")</f>
        <v/>
      </c>
      <c r="X26">
        <f>HYPERLINK("https://klasma.github.io/Logging_TORSAS/tillsyn/A 42211-2019.docx", "A 42211-2019")</f>
        <v/>
      </c>
      <c r="Y26">
        <f>HYPERLINK("https://klasma.github.io/Logging_TORSAS/tillsynsmail/A 42211-2019.docx", "A 42211-2019")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45189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53918-2020.xlsx", "A 53918-2020")</f>
        <v/>
      </c>
      <c r="T27">
        <f>HYPERLINK("https://klasma.github.io/Logging_TORSAS/kartor/A 53918-2020.png", "A 53918-2020")</f>
        <v/>
      </c>
      <c r="V27">
        <f>HYPERLINK("https://klasma.github.io/Logging_TORSAS/klagomål/A 53918-2020.docx", "A 53918-2020")</f>
        <v/>
      </c>
      <c r="W27">
        <f>HYPERLINK("https://klasma.github.io/Logging_TORSAS/klagomålsmail/A 53918-2020.docx", "A 53918-2020")</f>
        <v/>
      </c>
      <c r="X27">
        <f>HYPERLINK("https://klasma.github.io/Logging_TORSAS/tillsyn/A 53918-2020.docx", "A 53918-2020")</f>
        <v/>
      </c>
      <c r="Y27">
        <f>HYPERLINK("https://klasma.github.io/Logging_TORSAS/tillsynsmail/A 53918-2020.docx", "A 53918-2020")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45189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5861-2021.xlsx", "A 5861-2021")</f>
        <v/>
      </c>
      <c r="T28">
        <f>HYPERLINK("https://klasma.github.io/Logging_TORSAS/kartor/A 5861-2021.png", "A 5861-2021")</f>
        <v/>
      </c>
      <c r="V28">
        <f>HYPERLINK("https://klasma.github.io/Logging_TORSAS/klagomål/A 5861-2021.docx", "A 5861-2021")</f>
        <v/>
      </c>
      <c r="W28">
        <f>HYPERLINK("https://klasma.github.io/Logging_TORSAS/klagomålsmail/A 5861-2021.docx", "A 5861-2021")</f>
        <v/>
      </c>
      <c r="X28">
        <f>HYPERLINK("https://klasma.github.io/Logging_TORSAS/tillsyn/A 5861-2021.docx", "A 5861-2021")</f>
        <v/>
      </c>
      <c r="Y28">
        <f>HYPERLINK("https://klasma.github.io/Logging_TORSAS/tillsynsmail/A 5861-2021.docx", "A 5861-2021")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45189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11221-2021.xlsx", "A 11221-2021")</f>
        <v/>
      </c>
      <c r="T29">
        <f>HYPERLINK("https://klasma.github.io/Logging_TORSAS/kartor/A 11221-2021.png", "A 11221-2021")</f>
        <v/>
      </c>
      <c r="V29">
        <f>HYPERLINK("https://klasma.github.io/Logging_TORSAS/klagomål/A 11221-2021.docx", "A 11221-2021")</f>
        <v/>
      </c>
      <c r="W29">
        <f>HYPERLINK("https://klasma.github.io/Logging_TORSAS/klagomålsmail/A 11221-2021.docx", "A 11221-2021")</f>
        <v/>
      </c>
      <c r="X29">
        <f>HYPERLINK("https://klasma.github.io/Logging_TORSAS/tillsyn/A 11221-2021.docx", "A 11221-2021")</f>
        <v/>
      </c>
      <c r="Y29">
        <f>HYPERLINK("https://klasma.github.io/Logging_TORSAS/tillsynsmail/A 11221-2021.docx", "A 11221-2021")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45189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49001-2021.xlsx", "A 49001-2021")</f>
        <v/>
      </c>
      <c r="T30">
        <f>HYPERLINK("https://klasma.github.io/Logging_TORSAS/kartor/A 49001-2021.png", "A 49001-2021")</f>
        <v/>
      </c>
      <c r="V30">
        <f>HYPERLINK("https://klasma.github.io/Logging_TORSAS/klagomål/A 49001-2021.docx", "A 49001-2021")</f>
        <v/>
      </c>
      <c r="W30">
        <f>HYPERLINK("https://klasma.github.io/Logging_TORSAS/klagomålsmail/A 49001-2021.docx", "A 49001-2021")</f>
        <v/>
      </c>
      <c r="X30">
        <f>HYPERLINK("https://klasma.github.io/Logging_TORSAS/tillsyn/A 49001-2021.docx", "A 49001-2021")</f>
        <v/>
      </c>
      <c r="Y30">
        <f>HYPERLINK("https://klasma.github.io/Logging_TORSAS/tillsynsmail/A 49001-2021.docx", "A 49001-2021")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45189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49410-2021.xlsx", "A 49410-2021")</f>
        <v/>
      </c>
      <c r="T31">
        <f>HYPERLINK("https://klasma.github.io/Logging_TORSAS/kartor/A 49410-2021.png", "A 49410-2021")</f>
        <v/>
      </c>
      <c r="V31">
        <f>HYPERLINK("https://klasma.github.io/Logging_TORSAS/klagomål/A 49410-2021.docx", "A 49410-2021")</f>
        <v/>
      </c>
      <c r="W31">
        <f>HYPERLINK("https://klasma.github.io/Logging_TORSAS/klagomålsmail/A 49410-2021.docx", "A 49410-2021")</f>
        <v/>
      </c>
      <c r="X31">
        <f>HYPERLINK("https://klasma.github.io/Logging_TORSAS/tillsyn/A 49410-2021.docx", "A 49410-2021")</f>
        <v/>
      </c>
      <c r="Y31">
        <f>HYPERLINK("https://klasma.github.io/Logging_TORSAS/tillsynsmail/A 49410-2021.docx", "A 49410-2021")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45189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36625-2022.xlsx", "A 36625-2022")</f>
        <v/>
      </c>
      <c r="T32">
        <f>HYPERLINK("https://klasma.github.io/Logging_TORSAS/kartor/A 36625-2022.png", "A 36625-2022")</f>
        <v/>
      </c>
      <c r="V32">
        <f>HYPERLINK("https://klasma.github.io/Logging_TORSAS/klagomål/A 36625-2022.docx", "A 36625-2022")</f>
        <v/>
      </c>
      <c r="W32">
        <f>HYPERLINK("https://klasma.github.io/Logging_TORSAS/klagomålsmail/A 36625-2022.docx", "A 36625-2022")</f>
        <v/>
      </c>
      <c r="X32">
        <f>HYPERLINK("https://klasma.github.io/Logging_TORSAS/tillsyn/A 36625-2022.docx", "A 36625-2022")</f>
        <v/>
      </c>
      <c r="Y32">
        <f>HYPERLINK("https://klasma.github.io/Logging_TORSAS/tillsynsmail/A 36625-2022.docx", "A 36625-2022")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45189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15376-2023.xlsx", "A 15376-2023")</f>
        <v/>
      </c>
      <c r="T33">
        <f>HYPERLINK("https://klasma.github.io/Logging_TORSAS/kartor/A 15376-2023.png", "A 15376-2023")</f>
        <v/>
      </c>
      <c r="V33">
        <f>HYPERLINK("https://klasma.github.io/Logging_TORSAS/klagomål/A 15376-2023.docx", "A 15376-2023")</f>
        <v/>
      </c>
      <c r="W33">
        <f>HYPERLINK("https://klasma.github.io/Logging_TORSAS/klagomålsmail/A 15376-2023.docx", "A 15376-2023")</f>
        <v/>
      </c>
      <c r="X33">
        <f>HYPERLINK("https://klasma.github.io/Logging_TORSAS/tillsyn/A 15376-2023.docx", "A 15376-2023")</f>
        <v/>
      </c>
      <c r="Y33">
        <f>HYPERLINK("https://klasma.github.io/Logging_TORSAS/tillsynsmail/A 15376-2023.docx", "A 15376-2023")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45189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24157-2023.xlsx", "A 24157-2023")</f>
        <v/>
      </c>
      <c r="T34">
        <f>HYPERLINK("https://klasma.github.io/Logging_TORSAS/kartor/A 24157-2023.png", "A 24157-2023")</f>
        <v/>
      </c>
      <c r="V34">
        <f>HYPERLINK("https://klasma.github.io/Logging_TORSAS/klagomål/A 24157-2023.docx", "A 24157-2023")</f>
        <v/>
      </c>
      <c r="W34">
        <f>HYPERLINK("https://klasma.github.io/Logging_TORSAS/klagomålsmail/A 24157-2023.docx", "A 24157-2023")</f>
        <v/>
      </c>
      <c r="X34">
        <f>HYPERLINK("https://klasma.github.io/Logging_TORSAS/tillsyn/A 24157-2023.docx", "A 24157-2023")</f>
        <v/>
      </c>
      <c r="Y34">
        <f>HYPERLINK("https://klasma.github.io/Logging_TORSAS/tillsynsmail/A 24157-2023.docx", "A 24157-2023")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45189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45189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45189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45189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45189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45189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45189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45189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45189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45189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45189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45189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45189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45189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45189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45189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45189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45189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45189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45189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45189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45189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45189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45189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45189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45189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45189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45189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45189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45189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45189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45189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45189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45189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45189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45189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45189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45189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45189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45189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45189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45189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45189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45189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45189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45189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45189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45189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45189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45189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45189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45189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45189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45189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45189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45189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45189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45189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45189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45189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45189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45189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45189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45189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45189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45189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45189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45189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45189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45189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45189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45189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45189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45189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45189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45189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45189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45189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45189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45189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45189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45189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45189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45189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45189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45189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45189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45189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45189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45189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45189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45189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45189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45189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45189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45189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45189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45189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45189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45189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45189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45189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45189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45189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45189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45189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45189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45189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45189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45189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45189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45189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45189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45189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45189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45189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45189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45189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45189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45189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45189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45189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45189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45189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45189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45189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45189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45189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45189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45189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45189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45189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45189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45189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45189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45189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45189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45189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45189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45189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45189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45189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45189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45189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45189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45189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45189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45189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45189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45189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45189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45189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45189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45189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45189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45189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45189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45189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45189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45189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45189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45189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45189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45189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45189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45189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45189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45189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45189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45189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45189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45189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45189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45189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45189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45189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45189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45189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45189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45189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45189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45189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45189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45189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45189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45189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45189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45189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45189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45189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45189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45189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45189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45189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45189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45189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45189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45189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45189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45189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45189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45189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45189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45189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45189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45189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45189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45189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45189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45189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45189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45189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45189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45189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45189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45189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45189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45189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45189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45189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45189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45189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45189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45189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45189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45189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45189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45189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45189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45189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45189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45189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45189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45189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45189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45189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45189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45189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45189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45189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45189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45189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45189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45189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45189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45189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45189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45189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45189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45189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45189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45189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45189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45189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45189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45189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45189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45189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45189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45189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45189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45189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45189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45189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45189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45189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45189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45189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45189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45189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45189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45189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45189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45189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45189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45189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45189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45189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45189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45189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45189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45189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45189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45189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45189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45189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37350-2020.png", "A 37350-2020")</f>
        <v/>
      </c>
      <c r="V320">
        <f>HYPERLINK("https://klasma.github.io/Logging_TORSAS/klagomål/A 37350-2020.docx", "A 37350-2020")</f>
        <v/>
      </c>
      <c r="W320">
        <f>HYPERLINK("https://klasma.github.io/Logging_TORSAS/klagomålsmail/A 37350-2020.docx", "A 37350-2020")</f>
        <v/>
      </c>
      <c r="X320">
        <f>HYPERLINK("https://klasma.github.io/Logging_TORSAS/tillsyn/A 37350-2020.docx", "A 37350-2020")</f>
        <v/>
      </c>
      <c r="Y320">
        <f>HYPERLINK("https://klasma.github.io/Logging_TORSAS/tillsynsmail/A 37350-2020.docx", "A 37350-2020")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45189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45189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45189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45189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45189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45189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45189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45189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45189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45189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45189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45189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45189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45189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45189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45189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45189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45189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45189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45189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45189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45189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45189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45189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45189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45189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45189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45189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45189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45189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45189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45189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45189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45189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45189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45189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45189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45189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45189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45189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45189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45189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45189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45189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45189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45189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45189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45189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45189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45189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45189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45189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45189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45189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45189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45189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45189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45189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45189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45189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45189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45189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45189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45189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45189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45189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45189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45189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45189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45189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45189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45189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45189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45189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45189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45189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45189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45189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45189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45189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45189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45189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45189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45189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45189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45189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45189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45189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45189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45189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45189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45189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45189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45189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45189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45189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45189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45189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45189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45189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45189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45189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45189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45189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45189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45189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45189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45189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45189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45189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45189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45189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45189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45189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45189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45189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45189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45189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45189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45189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45189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45189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45189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45189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45189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45189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45189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45189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45189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45189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45189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45189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45189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45189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45189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45189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45189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45189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45189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45189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45189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45189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45189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45189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45189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45189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45189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45189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45189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45189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45189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45189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45189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45189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45189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45189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45189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45189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45189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45189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45189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45189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45189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45189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45189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45189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45189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45189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45189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45189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45189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45189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45189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45189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45189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45189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45189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45189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45189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45189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45189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45189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45189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45189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45189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45189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45189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45189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45189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45189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45189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45189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45189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45189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45189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45189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45189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45189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45189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45189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45189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45189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45189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45189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45189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45189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45189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45189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45189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45189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45189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45189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45189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45189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45189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45189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45189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45189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45189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45189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45189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45189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45189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45189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45189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45189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45189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45189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45189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45189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45189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45189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45189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40046-2023</t>
        </is>
      </c>
      <c r="B554" s="1" t="n">
        <v>45167</v>
      </c>
      <c r="C554" s="1" t="n">
        <v>45189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42920-2023</t>
        </is>
      </c>
      <c r="B555" s="1" t="n">
        <v>45182</v>
      </c>
      <c r="C555" s="1" t="n">
        <v>45189</v>
      </c>
      <c r="D555" t="inlineStr">
        <is>
          <t>KALMAR LÄN</t>
        </is>
      </c>
      <c r="E555" t="inlineStr">
        <is>
          <t>TORSÅS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>
      <c r="A556" t="inlineStr">
        <is>
          <t>A 42910-2023</t>
        </is>
      </c>
      <c r="B556" s="1" t="n">
        <v>45182</v>
      </c>
      <c r="C556" s="1" t="n">
        <v>45189</v>
      </c>
      <c r="D556" t="inlineStr">
        <is>
          <t>KALMAR LÄN</t>
        </is>
      </c>
      <c r="E556" t="inlineStr">
        <is>
          <t>TORSÅS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2023-09-20T07:10:50Z</dcterms:created>
  <dcterms:modified xmlns:dcterms="http://purl.org/dc/terms/" xmlns:xsi="http://www.w3.org/2001/XMLSchema-instance" xsi:type="dcterms:W3CDTF">2023-09-20T07:10:51Z</dcterms:modified>
</cp:coreProperties>
</file>