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45189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34899-2018.xlsx", "A 34899-2018")</f>
        <v/>
      </c>
      <c r="T2">
        <f>HYPERLINK("https://klasma.github.io/Logging_TRANAS/kartor/A 34899-2018.png", "A 34899-2018")</f>
        <v/>
      </c>
      <c r="U2">
        <f>HYPERLINK("https://klasma.github.io/Logging_TRANAS/knärot/A 34899-2018.png", "A 34899-2018")</f>
        <v/>
      </c>
      <c r="V2">
        <f>HYPERLINK("https://klasma.github.io/Logging_TRANAS/klagomål/A 34899-2018.docx", "A 34899-2018")</f>
        <v/>
      </c>
      <c r="W2">
        <f>HYPERLINK("https://klasma.github.io/Logging_TRANAS/klagomålsmail/A 34899-2018.docx", "A 34899-2018")</f>
        <v/>
      </c>
      <c r="X2">
        <f>HYPERLINK("https://klasma.github.io/Logging_TRANAS/tillsyn/A 34899-2018.docx", "A 34899-2018")</f>
        <v/>
      </c>
      <c r="Y2">
        <f>HYPERLINK("https://klasma.github.io/Logging_TRANAS/tillsynsmail/A 34899-2018.docx", "A 34899-2018")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45189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10480-2023.xlsx", "A 10480-2023")</f>
        <v/>
      </c>
      <c r="T3">
        <f>HYPERLINK("https://klasma.github.io/Logging_TRANAS/kartor/A 10480-2023.png", "A 10480-2023")</f>
        <v/>
      </c>
      <c r="V3">
        <f>HYPERLINK("https://klasma.github.io/Logging_TRANAS/klagomål/A 10480-2023.docx", "A 10480-2023")</f>
        <v/>
      </c>
      <c r="W3">
        <f>HYPERLINK("https://klasma.github.io/Logging_TRANAS/klagomålsmail/A 10480-2023.docx", "A 10480-2023")</f>
        <v/>
      </c>
      <c r="X3">
        <f>HYPERLINK("https://klasma.github.io/Logging_TRANAS/tillsyn/A 10480-2023.docx", "A 10480-2023")</f>
        <v/>
      </c>
      <c r="Y3">
        <f>HYPERLINK("https://klasma.github.io/Logging_TRANAS/tillsynsmail/A 10480-2023.docx", "A 10480-2023")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45189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38452-2023.xlsx", "A 38452-2023")</f>
        <v/>
      </c>
      <c r="T4">
        <f>HYPERLINK("https://klasma.github.io/Logging_TRANAS/kartor/A 38452-2023.png", "A 38452-2023")</f>
        <v/>
      </c>
      <c r="V4">
        <f>HYPERLINK("https://klasma.github.io/Logging_TRANAS/klagomål/A 38452-2023.docx", "A 38452-2023")</f>
        <v/>
      </c>
      <c r="W4">
        <f>HYPERLINK("https://klasma.github.io/Logging_TRANAS/klagomålsmail/A 38452-2023.docx", "A 38452-2023")</f>
        <v/>
      </c>
      <c r="X4">
        <f>HYPERLINK("https://klasma.github.io/Logging_TRANAS/tillsyn/A 38452-2023.docx", "A 38452-2023")</f>
        <v/>
      </c>
      <c r="Y4">
        <f>HYPERLINK("https://klasma.github.io/Logging_TRANAS/tillsynsmail/A 38452-2023.docx", "A 38452-2023")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45189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43160-2019.xlsx", "A 43160-2019")</f>
        <v/>
      </c>
      <c r="T5">
        <f>HYPERLINK("https://klasma.github.io/Logging_TRANAS/kartor/A 43160-2019.png", "A 43160-2019")</f>
        <v/>
      </c>
      <c r="V5">
        <f>HYPERLINK("https://klasma.github.io/Logging_TRANAS/klagomål/A 43160-2019.docx", "A 43160-2019")</f>
        <v/>
      </c>
      <c r="W5">
        <f>HYPERLINK("https://klasma.github.io/Logging_TRANAS/klagomålsmail/A 43160-2019.docx", "A 43160-2019")</f>
        <v/>
      </c>
      <c r="X5">
        <f>HYPERLINK("https://klasma.github.io/Logging_TRANAS/tillsyn/A 43160-2019.docx", "A 43160-2019")</f>
        <v/>
      </c>
      <c r="Y5">
        <f>HYPERLINK("https://klasma.github.io/Logging_TRANAS/tillsynsmail/A 43160-2019.docx", "A 43160-2019")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45189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16602-2023.xlsx", "A 16602-2023")</f>
        <v/>
      </c>
      <c r="T6">
        <f>HYPERLINK("https://klasma.github.io/Logging_TRANAS/kartor/A 16602-2023.png", "A 16602-2023")</f>
        <v/>
      </c>
      <c r="V6">
        <f>HYPERLINK("https://klasma.github.io/Logging_TRANAS/klagomål/A 16602-2023.docx", "A 16602-2023")</f>
        <v/>
      </c>
      <c r="W6">
        <f>HYPERLINK("https://klasma.github.io/Logging_TRANAS/klagomålsmail/A 16602-2023.docx", "A 16602-2023")</f>
        <v/>
      </c>
      <c r="X6">
        <f>HYPERLINK("https://klasma.github.io/Logging_TRANAS/tillsyn/A 16602-2023.docx", "A 16602-2023")</f>
        <v/>
      </c>
      <c r="Y6">
        <f>HYPERLINK("https://klasma.github.io/Logging_TRANAS/tillsynsmail/A 16602-2023.docx", "A 16602-2023")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45189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60744-2018.xlsx", "A 60744-2018")</f>
        <v/>
      </c>
      <c r="T7">
        <f>HYPERLINK("https://klasma.github.io/Logging_TRANAS/kartor/A 60744-2018.png", "A 60744-2018")</f>
        <v/>
      </c>
      <c r="V7">
        <f>HYPERLINK("https://klasma.github.io/Logging_TRANAS/klagomål/A 60744-2018.docx", "A 60744-2018")</f>
        <v/>
      </c>
      <c r="W7">
        <f>HYPERLINK("https://klasma.github.io/Logging_TRANAS/klagomålsmail/A 60744-2018.docx", "A 60744-2018")</f>
        <v/>
      </c>
      <c r="X7">
        <f>HYPERLINK("https://klasma.github.io/Logging_TRANAS/tillsyn/A 60744-2018.docx", "A 60744-2018")</f>
        <v/>
      </c>
      <c r="Y7">
        <f>HYPERLINK("https://klasma.github.io/Logging_TRANAS/tillsynsmail/A 60744-2018.docx", "A 60744-2018")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45189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55701-2022.xlsx", "A 55701-2022")</f>
        <v/>
      </c>
      <c r="T8">
        <f>HYPERLINK("https://klasma.github.io/Logging_TRANAS/kartor/A 55701-2022.png", "A 55701-2022")</f>
        <v/>
      </c>
      <c r="V8">
        <f>HYPERLINK("https://klasma.github.io/Logging_TRANAS/klagomål/A 55701-2022.docx", "A 55701-2022")</f>
        <v/>
      </c>
      <c r="W8">
        <f>HYPERLINK("https://klasma.github.io/Logging_TRANAS/klagomålsmail/A 55701-2022.docx", "A 55701-2022")</f>
        <v/>
      </c>
      <c r="X8">
        <f>HYPERLINK("https://klasma.github.io/Logging_TRANAS/tillsyn/A 55701-2022.docx", "A 55701-2022")</f>
        <v/>
      </c>
      <c r="Y8">
        <f>HYPERLINK("https://klasma.github.io/Logging_TRANAS/tillsynsmail/A 55701-2022.docx", "A 55701-2022")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45189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59543-2022.xlsx", "A 59543-2022")</f>
        <v/>
      </c>
      <c r="T9">
        <f>HYPERLINK("https://klasma.github.io/Logging_TRANAS/kartor/A 59543-2022.png", "A 59543-2022")</f>
        <v/>
      </c>
      <c r="V9">
        <f>HYPERLINK("https://klasma.github.io/Logging_TRANAS/klagomål/A 59543-2022.docx", "A 59543-2022")</f>
        <v/>
      </c>
      <c r="W9">
        <f>HYPERLINK("https://klasma.github.io/Logging_TRANAS/klagomålsmail/A 59543-2022.docx", "A 59543-2022")</f>
        <v/>
      </c>
      <c r="X9">
        <f>HYPERLINK("https://klasma.github.io/Logging_TRANAS/tillsyn/A 59543-2022.docx", "A 59543-2022")</f>
        <v/>
      </c>
      <c r="Y9">
        <f>HYPERLINK("https://klasma.github.io/Logging_TRANAS/tillsynsmail/A 59543-2022.docx", "A 59543-2022")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45189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6307-2023.xlsx", "A 6307-2023")</f>
        <v/>
      </c>
      <c r="T10">
        <f>HYPERLINK("https://klasma.github.io/Logging_TRANAS/kartor/A 6307-2023.png", "A 6307-2023")</f>
        <v/>
      </c>
      <c r="V10">
        <f>HYPERLINK("https://klasma.github.io/Logging_TRANAS/klagomål/A 6307-2023.docx", "A 6307-2023")</f>
        <v/>
      </c>
      <c r="W10">
        <f>HYPERLINK("https://klasma.github.io/Logging_TRANAS/klagomålsmail/A 6307-2023.docx", "A 6307-2023")</f>
        <v/>
      </c>
      <c r="X10">
        <f>HYPERLINK("https://klasma.github.io/Logging_TRANAS/tillsyn/A 6307-2023.docx", "A 6307-2023")</f>
        <v/>
      </c>
      <c r="Y10">
        <f>HYPERLINK("https://klasma.github.io/Logging_TRANAS/tillsynsmail/A 6307-2023.docx", "A 6307-2023")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45189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29486-2023.xlsx", "A 29486-2023")</f>
        <v/>
      </c>
      <c r="T11">
        <f>HYPERLINK("https://klasma.github.io/Logging_TRANAS/kartor/A 29486-2023.png", "A 29486-2023")</f>
        <v/>
      </c>
      <c r="V11">
        <f>HYPERLINK("https://klasma.github.io/Logging_TRANAS/klagomål/A 29486-2023.docx", "A 29486-2023")</f>
        <v/>
      </c>
      <c r="W11">
        <f>HYPERLINK("https://klasma.github.io/Logging_TRANAS/klagomålsmail/A 29486-2023.docx", "A 29486-2023")</f>
        <v/>
      </c>
      <c r="X11">
        <f>HYPERLINK("https://klasma.github.io/Logging_TRANAS/tillsyn/A 29486-2023.docx", "A 29486-2023")</f>
        <v/>
      </c>
      <c r="Y11">
        <f>HYPERLINK("https://klasma.github.io/Logging_TRANAS/tillsynsmail/A 29486-2023.docx", "A 29486-2023")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45189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41219-2018.xlsx", "A 41219-2018")</f>
        <v/>
      </c>
      <c r="T12">
        <f>HYPERLINK("https://klasma.github.io/Logging_TRANAS/kartor/A 41219-2018.png", "A 41219-2018")</f>
        <v/>
      </c>
      <c r="V12">
        <f>HYPERLINK("https://klasma.github.io/Logging_TRANAS/klagomål/A 41219-2018.docx", "A 41219-2018")</f>
        <v/>
      </c>
      <c r="W12">
        <f>HYPERLINK("https://klasma.github.io/Logging_TRANAS/klagomålsmail/A 41219-2018.docx", "A 41219-2018")</f>
        <v/>
      </c>
      <c r="X12">
        <f>HYPERLINK("https://klasma.github.io/Logging_TRANAS/tillsyn/A 41219-2018.docx", "A 41219-2018")</f>
        <v/>
      </c>
      <c r="Y12">
        <f>HYPERLINK("https://klasma.github.io/Logging_TRANAS/tillsynsmail/A 41219-2018.docx", "A 41219-2018")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45189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3222-2019.xlsx", "A 3222-2019")</f>
        <v/>
      </c>
      <c r="T13">
        <f>HYPERLINK("https://klasma.github.io/Logging_TRANAS/kartor/A 3222-2019.png", "A 3222-2019")</f>
        <v/>
      </c>
      <c r="V13">
        <f>HYPERLINK("https://klasma.github.io/Logging_TRANAS/klagomål/A 3222-2019.docx", "A 3222-2019")</f>
        <v/>
      </c>
      <c r="W13">
        <f>HYPERLINK("https://klasma.github.io/Logging_TRANAS/klagomålsmail/A 3222-2019.docx", "A 3222-2019")</f>
        <v/>
      </c>
      <c r="X13">
        <f>HYPERLINK("https://klasma.github.io/Logging_TRANAS/tillsyn/A 3222-2019.docx", "A 3222-2019")</f>
        <v/>
      </c>
      <c r="Y13">
        <f>HYPERLINK("https://klasma.github.io/Logging_TRANAS/tillsynsmail/A 3222-2019.docx", "A 3222-2019")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45189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6531-2019.xlsx", "A 6531-2019")</f>
        <v/>
      </c>
      <c r="T14">
        <f>HYPERLINK("https://klasma.github.io/Logging_TRANAS/kartor/A 6531-2019.png", "A 6531-2019")</f>
        <v/>
      </c>
      <c r="V14">
        <f>HYPERLINK("https://klasma.github.io/Logging_TRANAS/klagomål/A 6531-2019.docx", "A 6531-2019")</f>
        <v/>
      </c>
      <c r="W14">
        <f>HYPERLINK("https://klasma.github.io/Logging_TRANAS/klagomålsmail/A 6531-2019.docx", "A 6531-2019")</f>
        <v/>
      </c>
      <c r="X14">
        <f>HYPERLINK("https://klasma.github.io/Logging_TRANAS/tillsyn/A 6531-2019.docx", "A 6531-2019")</f>
        <v/>
      </c>
      <c r="Y14">
        <f>HYPERLINK("https://klasma.github.io/Logging_TRANAS/tillsynsmail/A 6531-2019.docx", "A 6531-2019")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45189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22477-2019.xlsx", "A 22477-2019")</f>
        <v/>
      </c>
      <c r="T15">
        <f>HYPERLINK("https://klasma.github.io/Logging_TRANAS/kartor/A 22477-2019.png", "A 22477-2019")</f>
        <v/>
      </c>
      <c r="V15">
        <f>HYPERLINK("https://klasma.github.io/Logging_TRANAS/klagomål/A 22477-2019.docx", "A 22477-2019")</f>
        <v/>
      </c>
      <c r="W15">
        <f>HYPERLINK("https://klasma.github.io/Logging_TRANAS/klagomålsmail/A 22477-2019.docx", "A 22477-2019")</f>
        <v/>
      </c>
      <c r="X15">
        <f>HYPERLINK("https://klasma.github.io/Logging_TRANAS/tillsyn/A 22477-2019.docx", "A 22477-2019")</f>
        <v/>
      </c>
      <c r="Y15">
        <f>HYPERLINK("https://klasma.github.io/Logging_TRANAS/tillsynsmail/A 22477-2019.docx", "A 22477-2019")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45189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26629-2019.xlsx", "A 26629-2019")</f>
        <v/>
      </c>
      <c r="T16">
        <f>HYPERLINK("https://klasma.github.io/Logging_TRANAS/kartor/A 26629-2019.png", "A 26629-2019")</f>
        <v/>
      </c>
      <c r="V16">
        <f>HYPERLINK("https://klasma.github.io/Logging_TRANAS/klagomål/A 26629-2019.docx", "A 26629-2019")</f>
        <v/>
      </c>
      <c r="W16">
        <f>HYPERLINK("https://klasma.github.io/Logging_TRANAS/klagomålsmail/A 26629-2019.docx", "A 26629-2019")</f>
        <v/>
      </c>
      <c r="X16">
        <f>HYPERLINK("https://klasma.github.io/Logging_TRANAS/tillsyn/A 26629-2019.docx", "A 26629-2019")</f>
        <v/>
      </c>
      <c r="Y16">
        <f>HYPERLINK("https://klasma.github.io/Logging_TRANAS/tillsynsmail/A 26629-2019.docx", "A 26629-2019")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45189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29990-2019.xlsx", "A 29990-2019")</f>
        <v/>
      </c>
      <c r="T17">
        <f>HYPERLINK("https://klasma.github.io/Logging_TRANAS/kartor/A 29990-2019.png", "A 29990-2019")</f>
        <v/>
      </c>
      <c r="V17">
        <f>HYPERLINK("https://klasma.github.io/Logging_TRANAS/klagomål/A 29990-2019.docx", "A 29990-2019")</f>
        <v/>
      </c>
      <c r="W17">
        <f>HYPERLINK("https://klasma.github.io/Logging_TRANAS/klagomålsmail/A 29990-2019.docx", "A 29990-2019")</f>
        <v/>
      </c>
      <c r="X17">
        <f>HYPERLINK("https://klasma.github.io/Logging_TRANAS/tillsyn/A 29990-2019.docx", "A 29990-2019")</f>
        <v/>
      </c>
      <c r="Y17">
        <f>HYPERLINK("https://klasma.github.io/Logging_TRANAS/tillsynsmail/A 29990-2019.docx", "A 29990-2019")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45189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40949-2019.xlsx", "A 40949-2019")</f>
        <v/>
      </c>
      <c r="T18">
        <f>HYPERLINK("https://klasma.github.io/Logging_TRANAS/kartor/A 40949-2019.png", "A 40949-2019")</f>
        <v/>
      </c>
      <c r="U18">
        <f>HYPERLINK("https://klasma.github.io/Logging_TRANAS/knärot/A 40949-2019.png", "A 40949-2019")</f>
        <v/>
      </c>
      <c r="V18">
        <f>HYPERLINK("https://klasma.github.io/Logging_TRANAS/klagomål/A 40949-2019.docx", "A 40949-2019")</f>
        <v/>
      </c>
      <c r="W18">
        <f>HYPERLINK("https://klasma.github.io/Logging_TRANAS/klagomålsmail/A 40949-2019.docx", "A 40949-2019")</f>
        <v/>
      </c>
      <c r="X18">
        <f>HYPERLINK("https://klasma.github.io/Logging_TRANAS/tillsyn/A 40949-2019.docx", "A 40949-2019")</f>
        <v/>
      </c>
      <c r="Y18">
        <f>HYPERLINK("https://klasma.github.io/Logging_TRANAS/tillsynsmail/A 40949-2019.docx", "A 40949-2019")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45189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54655-2019.xlsx", "A 54655-2019")</f>
        <v/>
      </c>
      <c r="T19">
        <f>HYPERLINK("https://klasma.github.io/Logging_TRANAS/kartor/A 54655-2019.png", "A 54655-2019")</f>
        <v/>
      </c>
      <c r="V19">
        <f>HYPERLINK("https://klasma.github.io/Logging_TRANAS/klagomål/A 54655-2019.docx", "A 54655-2019")</f>
        <v/>
      </c>
      <c r="W19">
        <f>HYPERLINK("https://klasma.github.io/Logging_TRANAS/klagomålsmail/A 54655-2019.docx", "A 54655-2019")</f>
        <v/>
      </c>
      <c r="X19">
        <f>HYPERLINK("https://klasma.github.io/Logging_TRANAS/tillsyn/A 54655-2019.docx", "A 54655-2019")</f>
        <v/>
      </c>
      <c r="Y19">
        <f>HYPERLINK("https://klasma.github.io/Logging_TRANAS/tillsynsmail/A 54655-2019.docx", "A 54655-2019")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45189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62740-2019.xlsx", "A 62740-2019")</f>
        <v/>
      </c>
      <c r="T20">
        <f>HYPERLINK("https://klasma.github.io/Logging_TRANAS/kartor/A 62740-2019.png", "A 62740-2019")</f>
        <v/>
      </c>
      <c r="V20">
        <f>HYPERLINK("https://klasma.github.io/Logging_TRANAS/klagomål/A 62740-2019.docx", "A 62740-2019")</f>
        <v/>
      </c>
      <c r="W20">
        <f>HYPERLINK("https://klasma.github.io/Logging_TRANAS/klagomålsmail/A 62740-2019.docx", "A 62740-2019")</f>
        <v/>
      </c>
      <c r="X20">
        <f>HYPERLINK("https://klasma.github.io/Logging_TRANAS/tillsyn/A 62740-2019.docx", "A 62740-2019")</f>
        <v/>
      </c>
      <c r="Y20">
        <f>HYPERLINK("https://klasma.github.io/Logging_TRANAS/tillsynsmail/A 62740-2019.docx", "A 62740-2019")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45189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67740-2019.xlsx", "A 67740-2019")</f>
        <v/>
      </c>
      <c r="T21">
        <f>HYPERLINK("https://klasma.github.io/Logging_TRANAS/kartor/A 67740-2019.png", "A 67740-2019")</f>
        <v/>
      </c>
      <c r="V21">
        <f>HYPERLINK("https://klasma.github.io/Logging_TRANAS/klagomål/A 67740-2019.docx", "A 67740-2019")</f>
        <v/>
      </c>
      <c r="W21">
        <f>HYPERLINK("https://klasma.github.io/Logging_TRANAS/klagomålsmail/A 67740-2019.docx", "A 67740-2019")</f>
        <v/>
      </c>
      <c r="X21">
        <f>HYPERLINK("https://klasma.github.io/Logging_TRANAS/tillsyn/A 67740-2019.docx", "A 67740-2019")</f>
        <v/>
      </c>
      <c r="Y21">
        <f>HYPERLINK("https://klasma.github.io/Logging_TRANAS/tillsynsmail/A 67740-2019.docx", "A 67740-2019")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45189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67742-2019.xlsx", "A 67742-2019")</f>
        <v/>
      </c>
      <c r="T22">
        <f>HYPERLINK("https://klasma.github.io/Logging_TRANAS/kartor/A 67742-2019.png", "A 67742-2019")</f>
        <v/>
      </c>
      <c r="V22">
        <f>HYPERLINK("https://klasma.github.io/Logging_TRANAS/klagomål/A 67742-2019.docx", "A 67742-2019")</f>
        <v/>
      </c>
      <c r="W22">
        <f>HYPERLINK("https://klasma.github.io/Logging_TRANAS/klagomålsmail/A 67742-2019.docx", "A 67742-2019")</f>
        <v/>
      </c>
      <c r="X22">
        <f>HYPERLINK("https://klasma.github.io/Logging_TRANAS/tillsyn/A 67742-2019.docx", "A 67742-2019")</f>
        <v/>
      </c>
      <c r="Y22">
        <f>HYPERLINK("https://klasma.github.io/Logging_TRANAS/tillsynsmail/A 67742-2019.docx", "A 67742-2019")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45189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6334-2020.xlsx", "A 6334-2020")</f>
        <v/>
      </c>
      <c r="T23">
        <f>HYPERLINK("https://klasma.github.io/Logging_TRANAS/kartor/A 6334-2020.png", "A 6334-2020")</f>
        <v/>
      </c>
      <c r="V23">
        <f>HYPERLINK("https://klasma.github.io/Logging_TRANAS/klagomål/A 6334-2020.docx", "A 6334-2020")</f>
        <v/>
      </c>
      <c r="W23">
        <f>HYPERLINK("https://klasma.github.io/Logging_TRANAS/klagomålsmail/A 6334-2020.docx", "A 6334-2020")</f>
        <v/>
      </c>
      <c r="X23">
        <f>HYPERLINK("https://klasma.github.io/Logging_TRANAS/tillsyn/A 6334-2020.docx", "A 6334-2020")</f>
        <v/>
      </c>
      <c r="Y23">
        <f>HYPERLINK("https://klasma.github.io/Logging_TRANAS/tillsynsmail/A 6334-2020.docx", "A 6334-2020")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45189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60658-2020.xlsx", "A 60658-2020")</f>
        <v/>
      </c>
      <c r="T24">
        <f>HYPERLINK("https://klasma.github.io/Logging_TRANAS/kartor/A 60658-2020.png", "A 60658-2020")</f>
        <v/>
      </c>
      <c r="V24">
        <f>HYPERLINK("https://klasma.github.io/Logging_TRANAS/klagomål/A 60658-2020.docx", "A 60658-2020")</f>
        <v/>
      </c>
      <c r="W24">
        <f>HYPERLINK("https://klasma.github.io/Logging_TRANAS/klagomålsmail/A 60658-2020.docx", "A 60658-2020")</f>
        <v/>
      </c>
      <c r="X24">
        <f>HYPERLINK("https://klasma.github.io/Logging_TRANAS/tillsyn/A 60658-2020.docx", "A 60658-2020")</f>
        <v/>
      </c>
      <c r="Y24">
        <f>HYPERLINK("https://klasma.github.io/Logging_TRANAS/tillsynsmail/A 60658-2020.docx", "A 60658-2020")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45189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7365-2021.xlsx", "A 7365-2021")</f>
        <v/>
      </c>
      <c r="T25">
        <f>HYPERLINK("https://klasma.github.io/Logging_TRANAS/kartor/A 7365-2021.png", "A 7365-2021")</f>
        <v/>
      </c>
      <c r="V25">
        <f>HYPERLINK("https://klasma.github.io/Logging_TRANAS/klagomål/A 7365-2021.docx", "A 7365-2021")</f>
        <v/>
      </c>
      <c r="W25">
        <f>HYPERLINK("https://klasma.github.io/Logging_TRANAS/klagomålsmail/A 7365-2021.docx", "A 7365-2021")</f>
        <v/>
      </c>
      <c r="X25">
        <f>HYPERLINK("https://klasma.github.io/Logging_TRANAS/tillsyn/A 7365-2021.docx", "A 7365-2021")</f>
        <v/>
      </c>
      <c r="Y25">
        <f>HYPERLINK("https://klasma.github.io/Logging_TRANAS/tillsynsmail/A 7365-2021.docx", "A 7365-2021")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45189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11278-2021.xlsx", "A 11278-2021")</f>
        <v/>
      </c>
      <c r="T26">
        <f>HYPERLINK("https://klasma.github.io/Logging_TRANAS/kartor/A 11278-2021.png", "A 11278-2021")</f>
        <v/>
      </c>
      <c r="V26">
        <f>HYPERLINK("https://klasma.github.io/Logging_TRANAS/klagomål/A 11278-2021.docx", "A 11278-2021")</f>
        <v/>
      </c>
      <c r="W26">
        <f>HYPERLINK("https://klasma.github.io/Logging_TRANAS/klagomålsmail/A 11278-2021.docx", "A 11278-2021")</f>
        <v/>
      </c>
      <c r="X26">
        <f>HYPERLINK("https://klasma.github.io/Logging_TRANAS/tillsyn/A 11278-2021.docx", "A 11278-2021")</f>
        <v/>
      </c>
      <c r="Y26">
        <f>HYPERLINK("https://klasma.github.io/Logging_TRANAS/tillsynsmail/A 11278-2021.docx", "A 11278-2021")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45189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26395-2022.xlsx", "A 26395-2022")</f>
        <v/>
      </c>
      <c r="T27">
        <f>HYPERLINK("https://klasma.github.io/Logging_TRANAS/kartor/A 26395-2022.png", "A 26395-2022")</f>
        <v/>
      </c>
      <c r="V27">
        <f>HYPERLINK("https://klasma.github.io/Logging_TRANAS/klagomål/A 26395-2022.docx", "A 26395-2022")</f>
        <v/>
      </c>
      <c r="W27">
        <f>HYPERLINK("https://klasma.github.io/Logging_TRANAS/klagomålsmail/A 26395-2022.docx", "A 26395-2022")</f>
        <v/>
      </c>
      <c r="X27">
        <f>HYPERLINK("https://klasma.github.io/Logging_TRANAS/tillsyn/A 26395-2022.docx", "A 26395-2022")</f>
        <v/>
      </c>
      <c r="Y27">
        <f>HYPERLINK("https://klasma.github.io/Logging_TRANAS/tillsynsmail/A 26395-2022.docx", "A 26395-2022")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45189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29382-2022.xlsx", "A 29382-2022")</f>
        <v/>
      </c>
      <c r="T28">
        <f>HYPERLINK("https://klasma.github.io/Logging_TRANAS/kartor/A 29382-2022.png", "A 29382-2022")</f>
        <v/>
      </c>
      <c r="V28">
        <f>HYPERLINK("https://klasma.github.io/Logging_TRANAS/klagomål/A 29382-2022.docx", "A 29382-2022")</f>
        <v/>
      </c>
      <c r="W28">
        <f>HYPERLINK("https://klasma.github.io/Logging_TRANAS/klagomålsmail/A 29382-2022.docx", "A 29382-2022")</f>
        <v/>
      </c>
      <c r="X28">
        <f>HYPERLINK("https://klasma.github.io/Logging_TRANAS/tillsyn/A 29382-2022.docx", "A 29382-2022")</f>
        <v/>
      </c>
      <c r="Y28">
        <f>HYPERLINK("https://klasma.github.io/Logging_TRANAS/tillsynsmail/A 29382-2022.docx", "A 29382-2022")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45189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12437-2023.xlsx", "A 12437-2023")</f>
        <v/>
      </c>
      <c r="T29">
        <f>HYPERLINK("https://klasma.github.io/Logging_TRANAS/kartor/A 12437-2023.png", "A 12437-2023")</f>
        <v/>
      </c>
      <c r="V29">
        <f>HYPERLINK("https://klasma.github.io/Logging_TRANAS/klagomål/A 12437-2023.docx", "A 12437-2023")</f>
        <v/>
      </c>
      <c r="W29">
        <f>HYPERLINK("https://klasma.github.io/Logging_TRANAS/klagomålsmail/A 12437-2023.docx", "A 12437-2023")</f>
        <v/>
      </c>
      <c r="X29">
        <f>HYPERLINK("https://klasma.github.io/Logging_TRANAS/tillsyn/A 12437-2023.docx", "A 12437-2023")</f>
        <v/>
      </c>
      <c r="Y29">
        <f>HYPERLINK("https://klasma.github.io/Logging_TRANAS/tillsynsmail/A 12437-2023.docx", "A 12437-2023")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45189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45189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45189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45189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45189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45189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45189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45189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45189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45189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45189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45189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45189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45189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45189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45189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45189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45189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45189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45189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45189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45189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45189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45189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45189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45189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45189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45189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45189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45189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45189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45189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45189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45189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45189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45189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45189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45189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45189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45189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45189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45189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45189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45189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45189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45189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45189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45189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45189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45189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45189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45189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45189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45189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45189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45189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45189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45189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45189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45189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45189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45189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45189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45189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45189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45189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45189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45189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45189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45189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45189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45189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45189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45189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45189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45189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45189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45189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45189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45189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45189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45189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45189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45189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45189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45189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45189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45189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45189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45189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45189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45189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45189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45189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45189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45189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45189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45189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45189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45189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45189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45189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45189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45189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45189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45189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45189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45189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45189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45189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45189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45189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45189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45189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45189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45189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45189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45189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45189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45189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45189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45189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45189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45189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45189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45189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45189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45189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45189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45189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45189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45189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45189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45189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45189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45189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45189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45189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45189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45189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45189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45189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45189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45189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45189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45189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45189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45189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45189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45189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45189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45189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45189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45189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45189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45189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45189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45189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45189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45189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45189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45189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45189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45189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45189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45189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45189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45189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45189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45189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45189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45189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45189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45189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45189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45189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45189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45189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45189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45189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45189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45189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45189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45189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45189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45189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45189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45189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45189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45189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45189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45189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45189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45189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45189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45189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45189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45189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45189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45189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45189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45189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45189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45189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45189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45189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45189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45189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45189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45189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45189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45189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45189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45189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45189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45189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45189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45189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45189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45189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45189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45189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45189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45189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45189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45189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45189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45189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45189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45189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45189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45189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45189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45189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45189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45189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45189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45189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45189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45189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45189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45189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45189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45189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45189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45189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45189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45189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45189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45189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45189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45189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45189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45189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45189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45189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45189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45189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45189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45189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45189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45189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45189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45189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45189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45189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45189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45189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45189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45189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45189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45189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45189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45189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45189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45189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45189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45189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45189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45189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45189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45189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45189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45189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45189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45189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45189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45189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45189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45189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45189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45189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45189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45189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45189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45189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45189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45189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45189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45189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45189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45189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2023-09-20T07:09:40Z</dcterms:created>
  <dcterms:modified xmlns:dcterms="http://purl.org/dc/terms/" xmlns:xsi="http://www.w3.org/2001/XMLSchema-instance" xsi:type="dcterms:W3CDTF">2023-09-20T07:09:40Z</dcterms:modified>
</cp:coreProperties>
</file>