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45205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45205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45205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45205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45205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45205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Druvfingersvamp
Ängsvaxskivling</t>
        </is>
      </c>
      <c r="S7">
        <f>HYPERLINK("https://klasma.github.io/Logging_UDDEVALLA/artfynd/A 29688-2023.xlsx", "A 29688-2023")</f>
        <v/>
      </c>
      <c r="T7">
        <f>HYPERLINK("https://klasma.github.io/Logging_UDDEVALLA/kartor/A 29688-2023.png", "A 29688-2023")</f>
        <v/>
      </c>
      <c r="V7">
        <f>HYPERLINK("https://klasma.github.io/Logging_UDDEVALLA/klagomål/A 29688-2023.docx", "A 29688-2023")</f>
        <v/>
      </c>
      <c r="W7">
        <f>HYPERLINK("https://klasma.github.io/Logging_UDDEVALLA/klagomålsmail/A 29688-2023.docx", "A 29688-2023")</f>
        <v/>
      </c>
      <c r="X7">
        <f>HYPERLINK("https://klasma.github.io/Logging_UDDEVALLA/tillsyn/A 29688-2023.docx", "A 29688-2023")</f>
        <v/>
      </c>
      <c r="Y7">
        <f>HYPERLINK("https://klasma.github.io/Logging_UDDEVALLA/tillsynsmail/A 29688-2023.docx", "A 29688-2023")</f>
        <v/>
      </c>
    </row>
    <row r="8" ht="15" customHeight="1">
      <c r="A8" t="inlineStr">
        <is>
          <t>A 33021-2019</t>
        </is>
      </c>
      <c r="B8" s="1" t="n">
        <v>43649</v>
      </c>
      <c r="C8" s="1" t="n">
        <v>45205</v>
      </c>
      <c r="D8" t="inlineStr">
        <is>
          <t>VÄSTRA GÖTALANDS LÄN</t>
        </is>
      </c>
      <c r="E8" t="inlineStr">
        <is>
          <t>UDDEVALLA</t>
        </is>
      </c>
      <c r="G8" t="n">
        <v>2.1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Ängsvaxskivling</t>
        </is>
      </c>
      <c r="S8">
        <f>HYPERLINK("https://klasma.github.io/Logging_UDDEVALLA/artfynd/A 33021-2019.xlsx", "A 33021-2019")</f>
        <v/>
      </c>
      <c r="T8">
        <f>HYPERLINK("https://klasma.github.io/Logging_UDDEVALLA/kartor/A 33021-2019.png", "A 33021-2019")</f>
        <v/>
      </c>
      <c r="V8">
        <f>HYPERLINK("https://klasma.github.io/Logging_UDDEVALLA/klagomål/A 33021-2019.docx", "A 33021-2019")</f>
        <v/>
      </c>
      <c r="W8">
        <f>HYPERLINK("https://klasma.github.io/Logging_UDDEVALLA/klagomålsmail/A 33021-2019.docx", "A 33021-2019")</f>
        <v/>
      </c>
      <c r="X8">
        <f>HYPERLINK("https://klasma.github.io/Logging_UDDEVALLA/tillsyn/A 33021-2019.docx", "A 33021-2019")</f>
        <v/>
      </c>
      <c r="Y8">
        <f>HYPERLINK("https://klasma.github.io/Logging_UDDEVALLA/tillsynsmail/A 33021-2019.docx", "A 33021-2019")</f>
        <v/>
      </c>
    </row>
    <row r="9" ht="15" customHeight="1">
      <c r="A9" t="inlineStr">
        <is>
          <t>A 39346-2019</t>
        </is>
      </c>
      <c r="B9" s="1" t="n">
        <v>43690</v>
      </c>
      <c r="C9" s="1" t="n">
        <v>45205</v>
      </c>
      <c r="D9" t="inlineStr">
        <is>
          <t>VÄSTRA GÖTALANDS LÄN</t>
        </is>
      </c>
      <c r="E9" t="inlineStr">
        <is>
          <t>UDDEVALLA</t>
        </is>
      </c>
      <c r="G9" t="n">
        <v>6.9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Klippfrullania</t>
        </is>
      </c>
      <c r="S9">
        <f>HYPERLINK("https://klasma.github.io/Logging_UDDEVALLA/artfynd/A 39346-2019.xlsx", "A 39346-2019")</f>
        <v/>
      </c>
      <c r="T9">
        <f>HYPERLINK("https://klasma.github.io/Logging_UDDEVALLA/kartor/A 39346-2019.png", "A 39346-2019")</f>
        <v/>
      </c>
      <c r="V9">
        <f>HYPERLINK("https://klasma.github.io/Logging_UDDEVALLA/klagomål/A 39346-2019.docx", "A 39346-2019")</f>
        <v/>
      </c>
      <c r="W9">
        <f>HYPERLINK("https://klasma.github.io/Logging_UDDEVALLA/klagomålsmail/A 39346-2019.docx", "A 39346-2019")</f>
        <v/>
      </c>
      <c r="X9">
        <f>HYPERLINK("https://klasma.github.io/Logging_UDDEVALLA/tillsyn/A 39346-2019.docx", "A 39346-2019")</f>
        <v/>
      </c>
      <c r="Y9">
        <f>HYPERLINK("https://klasma.github.io/Logging_UDDEVALLA/tillsynsmail/A 39346-2019.docx", "A 39346-2019")</f>
        <v/>
      </c>
    </row>
    <row r="10" ht="15" customHeight="1">
      <c r="A10" t="inlineStr">
        <is>
          <t>A 68707-2021</t>
        </is>
      </c>
      <c r="B10" s="1" t="n">
        <v>44529</v>
      </c>
      <c r="C10" s="1" t="n">
        <v>45205</v>
      </c>
      <c r="D10" t="inlineStr">
        <is>
          <t>VÄSTRA GÖTALANDS LÄN</t>
        </is>
      </c>
      <c r="E10" t="inlineStr">
        <is>
          <t>UDDEVALLA</t>
        </is>
      </c>
      <c r="G10" t="n">
        <v>10.6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HYPERLINK("https://klasma.github.io/Logging_UDDEVALLA/artfynd/A 68707-2021.xlsx", "A 68707-2021")</f>
        <v/>
      </c>
      <c r="T10">
        <f>HYPERLINK("https://klasma.github.io/Logging_UDDEVALLA/kartor/A 68707-2021.png", "A 68707-2021")</f>
        <v/>
      </c>
      <c r="U10">
        <f>HYPERLINK("https://klasma.github.io/Logging_UDDEVALLA/knärot/A 68707-2021.png", "A 68707-2021")</f>
        <v/>
      </c>
      <c r="V10">
        <f>HYPERLINK("https://klasma.github.io/Logging_UDDEVALLA/klagomål/A 68707-2021.docx", "A 68707-2021")</f>
        <v/>
      </c>
      <c r="W10">
        <f>HYPERLINK("https://klasma.github.io/Logging_UDDEVALLA/klagomålsmail/A 68707-2021.docx", "A 68707-2021")</f>
        <v/>
      </c>
      <c r="X10">
        <f>HYPERLINK("https://klasma.github.io/Logging_UDDEVALLA/tillsyn/A 68707-2021.docx", "A 68707-2021")</f>
        <v/>
      </c>
      <c r="Y10">
        <f>HYPERLINK("https://klasma.github.io/Logging_UDDEVALLA/tillsynsmail/A 68707-2021.docx", "A 68707-2021")</f>
        <v/>
      </c>
    </row>
    <row r="11" ht="15" customHeight="1">
      <c r="A11" t="inlineStr">
        <is>
          <t>A 25806-2022</t>
        </is>
      </c>
      <c r="B11" s="1" t="n">
        <v>44733</v>
      </c>
      <c r="C11" s="1" t="n">
        <v>45205</v>
      </c>
      <c r="D11" t="inlineStr">
        <is>
          <t>VÄSTRA GÖTALANDS LÄN</t>
        </is>
      </c>
      <c r="E11" t="inlineStr">
        <is>
          <t>UDDEVALLA</t>
        </is>
      </c>
      <c r="G11" t="n">
        <v>31.2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Duvhök</t>
        </is>
      </c>
      <c r="S11">
        <f>HYPERLINK("https://klasma.github.io/Logging_UDDEVALLA/artfynd/A 25806-2022.xlsx", "A 25806-2022")</f>
        <v/>
      </c>
      <c r="T11">
        <f>HYPERLINK("https://klasma.github.io/Logging_UDDEVALLA/kartor/A 25806-2022.png", "A 25806-2022")</f>
        <v/>
      </c>
      <c r="V11">
        <f>HYPERLINK("https://klasma.github.io/Logging_UDDEVALLA/klagomål/A 25806-2022.docx", "A 25806-2022")</f>
        <v/>
      </c>
      <c r="W11">
        <f>HYPERLINK("https://klasma.github.io/Logging_UDDEVALLA/klagomålsmail/A 25806-2022.docx", "A 25806-2022")</f>
        <v/>
      </c>
      <c r="X11">
        <f>HYPERLINK("https://klasma.github.io/Logging_UDDEVALLA/tillsyn/A 25806-2022.docx", "A 25806-2022")</f>
        <v/>
      </c>
      <c r="Y11">
        <f>HYPERLINK("https://klasma.github.io/Logging_UDDEVALLA/tillsynsmail/A 25806-2022.docx", "A 25806-2022")</f>
        <v/>
      </c>
    </row>
    <row r="12" ht="15" customHeight="1">
      <c r="A12" t="inlineStr">
        <is>
          <t>A 236-2023</t>
        </is>
      </c>
      <c r="B12" s="1" t="n">
        <v>44928</v>
      </c>
      <c r="C12" s="1" t="n">
        <v>45205</v>
      </c>
      <c r="D12" t="inlineStr">
        <is>
          <t>VÄSTRA GÖTALANDS LÄN</t>
        </is>
      </c>
      <c r="E12" t="inlineStr">
        <is>
          <t>UDDEVALLA</t>
        </is>
      </c>
      <c r="G12" t="n">
        <v>16.7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Rödgul trumpetsvamp</t>
        </is>
      </c>
      <c r="S12">
        <f>HYPERLINK("https://klasma.github.io/Logging_UDDEVALLA/artfynd/A 236-2023.xlsx", "A 236-2023")</f>
        <v/>
      </c>
      <c r="T12">
        <f>HYPERLINK("https://klasma.github.io/Logging_UDDEVALLA/kartor/A 236-2023.png", "A 236-2023")</f>
        <v/>
      </c>
      <c r="V12">
        <f>HYPERLINK("https://klasma.github.io/Logging_UDDEVALLA/klagomål/A 236-2023.docx", "A 236-2023")</f>
        <v/>
      </c>
      <c r="W12">
        <f>HYPERLINK("https://klasma.github.io/Logging_UDDEVALLA/klagomålsmail/A 236-2023.docx", "A 236-2023")</f>
        <v/>
      </c>
      <c r="X12">
        <f>HYPERLINK("https://klasma.github.io/Logging_UDDEVALLA/tillsyn/A 236-2023.docx", "A 236-2023")</f>
        <v/>
      </c>
      <c r="Y12">
        <f>HYPERLINK("https://klasma.github.io/Logging_UDDEVALLA/tillsynsmail/A 236-2023.docx", "A 236-2023")</f>
        <v/>
      </c>
    </row>
    <row r="13" ht="15" customHeight="1">
      <c r="A13" t="inlineStr">
        <is>
          <t>A 16904-2023</t>
        </is>
      </c>
      <c r="B13" s="1" t="n">
        <v>45033</v>
      </c>
      <c r="C13" s="1" t="n">
        <v>45205</v>
      </c>
      <c r="D13" t="inlineStr">
        <is>
          <t>VÄSTRA GÖTALANDS LÄN</t>
        </is>
      </c>
      <c r="E13" t="inlineStr">
        <is>
          <t>UDDEVALLA</t>
        </is>
      </c>
      <c r="G13" t="n">
        <v>1.3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Mörk husmossa</t>
        </is>
      </c>
      <c r="S13">
        <f>HYPERLINK("https://klasma.github.io/Logging_UDDEVALLA/artfynd/A 16904-2023.xlsx", "A 16904-2023")</f>
        <v/>
      </c>
      <c r="T13">
        <f>HYPERLINK("https://klasma.github.io/Logging_UDDEVALLA/kartor/A 16904-2023.png", "A 16904-2023")</f>
        <v/>
      </c>
      <c r="V13">
        <f>HYPERLINK("https://klasma.github.io/Logging_UDDEVALLA/klagomål/A 16904-2023.docx", "A 16904-2023")</f>
        <v/>
      </c>
      <c r="W13">
        <f>HYPERLINK("https://klasma.github.io/Logging_UDDEVALLA/klagomålsmail/A 16904-2023.docx", "A 16904-2023")</f>
        <v/>
      </c>
      <c r="X13">
        <f>HYPERLINK("https://klasma.github.io/Logging_UDDEVALLA/tillsyn/A 16904-2023.docx", "A 16904-2023")</f>
        <v/>
      </c>
      <c r="Y13">
        <f>HYPERLINK("https://klasma.github.io/Logging_UDDEVALLA/tillsynsmail/A 16904-2023.docx", "A 16904-2023")</f>
        <v/>
      </c>
    </row>
    <row r="14" ht="15" customHeight="1">
      <c r="A14" t="inlineStr">
        <is>
          <t>A 23401-2023</t>
        </is>
      </c>
      <c r="B14" s="1" t="n">
        <v>45076</v>
      </c>
      <c r="C14" s="1" t="n">
        <v>45205</v>
      </c>
      <c r="D14" t="inlineStr">
        <is>
          <t>VÄSTRA GÖTALANDS LÄN</t>
        </is>
      </c>
      <c r="E14" t="inlineStr">
        <is>
          <t>UDDEVALLA</t>
        </is>
      </c>
      <c r="G14" t="n">
        <v>3.3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HYPERLINK("https://klasma.github.io/Logging_UDDEVALLA/artfynd/A 23401-2023.xlsx", "A 23401-2023")</f>
        <v/>
      </c>
      <c r="T14">
        <f>HYPERLINK("https://klasma.github.io/Logging_UDDEVALLA/kartor/A 23401-2023.png", "A 23401-2023")</f>
        <v/>
      </c>
      <c r="V14">
        <f>HYPERLINK("https://klasma.github.io/Logging_UDDEVALLA/klagomål/A 23401-2023.docx", "A 23401-2023")</f>
        <v/>
      </c>
      <c r="W14">
        <f>HYPERLINK("https://klasma.github.io/Logging_UDDEVALLA/klagomålsmail/A 23401-2023.docx", "A 23401-2023")</f>
        <v/>
      </c>
      <c r="X14">
        <f>HYPERLINK("https://klasma.github.io/Logging_UDDEVALLA/tillsyn/A 23401-2023.docx", "A 23401-2023")</f>
        <v/>
      </c>
      <c r="Y14">
        <f>HYPERLINK("https://klasma.github.io/Logging_UDDEVALLA/tillsynsmail/A 23401-2023.docx", "A 23401-2023")</f>
        <v/>
      </c>
    </row>
    <row r="15" ht="15" customHeight="1">
      <c r="A15" t="inlineStr">
        <is>
          <t>A 37727-2018</t>
        </is>
      </c>
      <c r="B15" s="1" t="n">
        <v>43334</v>
      </c>
      <c r="C15" s="1" t="n">
        <v>45205</v>
      </c>
      <c r="D15" t="inlineStr">
        <is>
          <t>VÄSTRA GÖTALANDS LÄN</t>
        </is>
      </c>
      <c r="E15" t="inlineStr">
        <is>
          <t>UDDEVALLA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45008-2018</t>
        </is>
      </c>
      <c r="B16" s="1" t="n">
        <v>43361</v>
      </c>
      <c r="C16" s="1" t="n">
        <v>45205</v>
      </c>
      <c r="D16" t="inlineStr">
        <is>
          <t>VÄSTRA GÖTALANDS LÄN</t>
        </is>
      </c>
      <c r="E16" t="inlineStr">
        <is>
          <t>UDDEVALLA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50862-2018</t>
        </is>
      </c>
      <c r="B17" s="1" t="n">
        <v>43381</v>
      </c>
      <c r="C17" s="1" t="n">
        <v>45205</v>
      </c>
      <c r="D17" t="inlineStr">
        <is>
          <t>VÄSTRA GÖTALANDS LÄN</t>
        </is>
      </c>
      <c r="E17" t="inlineStr">
        <is>
          <t>UDDEVALLA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51886-2018</t>
        </is>
      </c>
      <c r="B18" s="1" t="n">
        <v>43385</v>
      </c>
      <c r="C18" s="1" t="n">
        <v>45205</v>
      </c>
      <c r="D18" t="inlineStr">
        <is>
          <t>VÄSTRA GÖTALANDS LÄN</t>
        </is>
      </c>
      <c r="E18" t="inlineStr">
        <is>
          <t>UDDEVALLA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52501-2018</t>
        </is>
      </c>
      <c r="B19" s="1" t="n">
        <v>43388</v>
      </c>
      <c r="C19" s="1" t="n">
        <v>45205</v>
      </c>
      <c r="D19" t="inlineStr">
        <is>
          <t>VÄSTRA GÖTALANDS LÄN</t>
        </is>
      </c>
      <c r="E19" t="inlineStr">
        <is>
          <t>UDDEVALLA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55074-2018</t>
        </is>
      </c>
      <c r="B20" s="1" t="n">
        <v>43396</v>
      </c>
      <c r="C20" s="1" t="n">
        <v>45205</v>
      </c>
      <c r="D20" t="inlineStr">
        <is>
          <t>VÄSTRA GÖTALANDS LÄN</t>
        </is>
      </c>
      <c r="E20" t="inlineStr">
        <is>
          <t>UDDEVALLA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55071-2018</t>
        </is>
      </c>
      <c r="B21" s="1" t="n">
        <v>43396</v>
      </c>
      <c r="C21" s="1" t="n">
        <v>45205</v>
      </c>
      <c r="D21" t="inlineStr">
        <is>
          <t>VÄSTRA GÖTALANDS LÄN</t>
        </is>
      </c>
      <c r="E21" t="inlineStr">
        <is>
          <t>UDDEVALLA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61307-2018</t>
        </is>
      </c>
      <c r="B22" s="1" t="n">
        <v>43424</v>
      </c>
      <c r="C22" s="1" t="n">
        <v>45205</v>
      </c>
      <c r="D22" t="inlineStr">
        <is>
          <t>VÄSTRA GÖTALANDS LÄN</t>
        </is>
      </c>
      <c r="E22" t="inlineStr">
        <is>
          <t>UDDEVALLA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66585-2018</t>
        </is>
      </c>
      <c r="B23" s="1" t="n">
        <v>43430</v>
      </c>
      <c r="C23" s="1" t="n">
        <v>45205</v>
      </c>
      <c r="D23" t="inlineStr">
        <is>
          <t>VÄSTRA GÖTALANDS LÄN</t>
        </is>
      </c>
      <c r="E23" t="inlineStr">
        <is>
          <t>UDDEVALLA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63966-2018</t>
        </is>
      </c>
      <c r="B24" s="1" t="n">
        <v>43430</v>
      </c>
      <c r="C24" s="1" t="n">
        <v>45205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67151-2018</t>
        </is>
      </c>
      <c r="B25" s="1" t="n">
        <v>43438</v>
      </c>
      <c r="C25" s="1" t="n">
        <v>45205</v>
      </c>
      <c r="D25" t="inlineStr">
        <is>
          <t>VÄSTRA GÖTALANDS LÄN</t>
        </is>
      </c>
      <c r="E25" t="inlineStr">
        <is>
          <t>UDDEVALLA</t>
        </is>
      </c>
      <c r="F25" t="inlineStr">
        <is>
          <t>Kommuner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67143-2018</t>
        </is>
      </c>
      <c r="B26" s="1" t="n">
        <v>43438</v>
      </c>
      <c r="C26" s="1" t="n">
        <v>45205</v>
      </c>
      <c r="D26" t="inlineStr">
        <is>
          <t>VÄSTRA GÖTALANDS LÄN</t>
        </is>
      </c>
      <c r="E26" t="inlineStr">
        <is>
          <t>UDDEVALLA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68496-2018</t>
        </is>
      </c>
      <c r="B27" s="1" t="n">
        <v>43443</v>
      </c>
      <c r="C27" s="1" t="n">
        <v>45205</v>
      </c>
      <c r="D27" t="inlineStr">
        <is>
          <t>VÄSTRA GÖTALANDS LÄN</t>
        </is>
      </c>
      <c r="E27" t="inlineStr">
        <is>
          <t>UDDEVALLA</t>
        </is>
      </c>
      <c r="G27" t="n">
        <v>14.1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69348-2018</t>
        </is>
      </c>
      <c r="B28" s="1" t="n">
        <v>43446</v>
      </c>
      <c r="C28" s="1" t="n">
        <v>45205</v>
      </c>
      <c r="D28" t="inlineStr">
        <is>
          <t>VÄSTRA GÖTALANDS LÄN</t>
        </is>
      </c>
      <c r="E28" t="inlineStr">
        <is>
          <t>UDDEVALLA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70741-2018</t>
        </is>
      </c>
      <c r="B29" s="1" t="n">
        <v>43451</v>
      </c>
      <c r="C29" s="1" t="n">
        <v>45205</v>
      </c>
      <c r="D29" t="inlineStr">
        <is>
          <t>VÄSTRA GÖTALANDS LÄN</t>
        </is>
      </c>
      <c r="E29" t="inlineStr">
        <is>
          <t>UDDEVALLA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71104-2018</t>
        </is>
      </c>
      <c r="B30" s="1" t="n">
        <v>43452</v>
      </c>
      <c r="C30" s="1" t="n">
        <v>45205</v>
      </c>
      <c r="D30" t="inlineStr">
        <is>
          <t>VÄSTRA GÖTALANDS LÄN</t>
        </is>
      </c>
      <c r="E30" t="inlineStr">
        <is>
          <t>UDDEVALLA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71561-2018</t>
        </is>
      </c>
      <c r="B31" s="1" t="n">
        <v>43452</v>
      </c>
      <c r="C31" s="1" t="n">
        <v>45205</v>
      </c>
      <c r="D31" t="inlineStr">
        <is>
          <t>VÄSTRA GÖTALANDS LÄN</t>
        </is>
      </c>
      <c r="E31" t="inlineStr">
        <is>
          <t>UDDEVALLA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71988-2018</t>
        </is>
      </c>
      <c r="B32" s="1" t="n">
        <v>43455</v>
      </c>
      <c r="C32" s="1" t="n">
        <v>45205</v>
      </c>
      <c r="D32" t="inlineStr">
        <is>
          <t>VÄSTRA GÖTALANDS LÄN</t>
        </is>
      </c>
      <c r="E32" t="inlineStr">
        <is>
          <t>UDDEVALLA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72377-2018</t>
        </is>
      </c>
      <c r="B33" s="1" t="n">
        <v>43461</v>
      </c>
      <c r="C33" s="1" t="n">
        <v>45205</v>
      </c>
      <c r="D33" t="inlineStr">
        <is>
          <t>VÄSTRA GÖTALANDS LÄN</t>
        </is>
      </c>
      <c r="E33" t="inlineStr">
        <is>
          <t>UDDEVALLA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27-2019</t>
        </is>
      </c>
      <c r="B34" s="1" t="n">
        <v>43467</v>
      </c>
      <c r="C34" s="1" t="n">
        <v>45205</v>
      </c>
      <c r="D34" t="inlineStr">
        <is>
          <t>VÄSTRA GÖTALANDS LÄN</t>
        </is>
      </c>
      <c r="E34" t="inlineStr">
        <is>
          <t>UDDEVALLA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1852-2019</t>
        </is>
      </c>
      <c r="B35" s="1" t="n">
        <v>43474</v>
      </c>
      <c r="C35" s="1" t="n">
        <v>45205</v>
      </c>
      <c r="D35" t="inlineStr">
        <is>
          <t>VÄSTRA GÖTALANDS LÄN</t>
        </is>
      </c>
      <c r="E35" t="inlineStr">
        <is>
          <t>UDDEVALLA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3044-2019</t>
        </is>
      </c>
      <c r="B36" s="1" t="n">
        <v>43479</v>
      </c>
      <c r="C36" s="1" t="n">
        <v>45205</v>
      </c>
      <c r="D36" t="inlineStr">
        <is>
          <t>VÄSTRA GÖTALANDS LÄN</t>
        </is>
      </c>
      <c r="E36" t="inlineStr">
        <is>
          <t>UDDEVALLA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3992-2019</t>
        </is>
      </c>
      <c r="B37" s="1" t="n">
        <v>43482</v>
      </c>
      <c r="C37" s="1" t="n">
        <v>45205</v>
      </c>
      <c r="D37" t="inlineStr">
        <is>
          <t>VÄSTRA GÖTALANDS LÄN</t>
        </is>
      </c>
      <c r="E37" t="inlineStr">
        <is>
          <t>UDDEVALLA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6153-2019</t>
        </is>
      </c>
      <c r="B38" s="1" t="n">
        <v>43486</v>
      </c>
      <c r="C38" s="1" t="n">
        <v>45205</v>
      </c>
      <c r="D38" t="inlineStr">
        <is>
          <t>VÄSTRA GÖTALANDS LÄN</t>
        </is>
      </c>
      <c r="E38" t="inlineStr">
        <is>
          <t>UDDEVALLA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6617-2019</t>
        </is>
      </c>
      <c r="B39" s="1" t="n">
        <v>43487</v>
      </c>
      <c r="C39" s="1" t="n">
        <v>45205</v>
      </c>
      <c r="D39" t="inlineStr">
        <is>
          <t>VÄSTRA GÖTALANDS LÄN</t>
        </is>
      </c>
      <c r="E39" t="inlineStr">
        <is>
          <t>UDDEVALLA</t>
        </is>
      </c>
      <c r="F39" t="inlineStr">
        <is>
          <t>Kyrkan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5139-2019</t>
        </is>
      </c>
      <c r="B40" s="1" t="n">
        <v>43488</v>
      </c>
      <c r="C40" s="1" t="n">
        <v>45205</v>
      </c>
      <c r="D40" t="inlineStr">
        <is>
          <t>VÄSTRA GÖTALANDS LÄN</t>
        </is>
      </c>
      <c r="E40" t="inlineStr">
        <is>
          <t>UDDEVALLA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5157-2019</t>
        </is>
      </c>
      <c r="B41" s="1" t="n">
        <v>43488</v>
      </c>
      <c r="C41" s="1" t="n">
        <v>45205</v>
      </c>
      <c r="D41" t="inlineStr">
        <is>
          <t>VÄSTRA GÖTALANDS LÄN</t>
        </is>
      </c>
      <c r="E41" t="inlineStr">
        <is>
          <t>UDDEVALLA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5138-2019</t>
        </is>
      </c>
      <c r="B42" s="1" t="n">
        <v>43488</v>
      </c>
      <c r="C42" s="1" t="n">
        <v>45205</v>
      </c>
      <c r="D42" t="inlineStr">
        <is>
          <t>VÄSTRA GÖTALANDS LÄN</t>
        </is>
      </c>
      <c r="E42" t="inlineStr">
        <is>
          <t>UDDEVALLA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8231-2019</t>
        </is>
      </c>
      <c r="B43" s="1" t="n">
        <v>43501</v>
      </c>
      <c r="C43" s="1" t="n">
        <v>45205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9647-2019</t>
        </is>
      </c>
      <c r="B44" s="1" t="n">
        <v>43508</v>
      </c>
      <c r="C44" s="1" t="n">
        <v>45205</v>
      </c>
      <c r="D44" t="inlineStr">
        <is>
          <t>VÄSTRA GÖTALANDS LÄN</t>
        </is>
      </c>
      <c r="E44" t="inlineStr">
        <is>
          <t>UDDEVALLA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10362-2019</t>
        </is>
      </c>
      <c r="B45" s="1" t="n">
        <v>43511</v>
      </c>
      <c r="C45" s="1" t="n">
        <v>45205</v>
      </c>
      <c r="D45" t="inlineStr">
        <is>
          <t>VÄSTRA GÖTALANDS LÄN</t>
        </is>
      </c>
      <c r="E45" t="inlineStr">
        <is>
          <t>UDDEVALLA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11358-2019</t>
        </is>
      </c>
      <c r="B46" s="1" t="n">
        <v>43517</v>
      </c>
      <c r="C46" s="1" t="n">
        <v>45205</v>
      </c>
      <c r="D46" t="inlineStr">
        <is>
          <t>VÄSTRA GÖTALANDS LÄN</t>
        </is>
      </c>
      <c r="E46" t="inlineStr">
        <is>
          <t>UDDEVALLA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11422-2019</t>
        </is>
      </c>
      <c r="B47" s="1" t="n">
        <v>43517</v>
      </c>
      <c r="C47" s="1" t="n">
        <v>45205</v>
      </c>
      <c r="D47" t="inlineStr">
        <is>
          <t>VÄSTRA GÖTALANDS LÄN</t>
        </is>
      </c>
      <c r="E47" t="inlineStr">
        <is>
          <t>UDDEVALLA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13720-2019</t>
        </is>
      </c>
      <c r="B48" s="1" t="n">
        <v>43531</v>
      </c>
      <c r="C48" s="1" t="n">
        <v>45205</v>
      </c>
      <c r="D48" t="inlineStr">
        <is>
          <t>VÄSTRA GÖTALANDS LÄN</t>
        </is>
      </c>
      <c r="E48" t="inlineStr">
        <is>
          <t>UDDEVALLA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14363-2019</t>
        </is>
      </c>
      <c r="B49" s="1" t="n">
        <v>43536</v>
      </c>
      <c r="C49" s="1" t="n">
        <v>45205</v>
      </c>
      <c r="D49" t="inlineStr">
        <is>
          <t>VÄSTRA GÖTALANDS LÄN</t>
        </is>
      </c>
      <c r="E49" t="inlineStr">
        <is>
          <t>UDDEVALLA</t>
        </is>
      </c>
      <c r="G49" t="n">
        <v>33.3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16243-2019</t>
        </is>
      </c>
      <c r="B50" s="1" t="n">
        <v>43545</v>
      </c>
      <c r="C50" s="1" t="n">
        <v>45205</v>
      </c>
      <c r="D50" t="inlineStr">
        <is>
          <t>VÄSTRA GÖTALANDS LÄN</t>
        </is>
      </c>
      <c r="E50" t="inlineStr">
        <is>
          <t>UDDEVALLA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16241-2019</t>
        </is>
      </c>
      <c r="B51" s="1" t="n">
        <v>43545</v>
      </c>
      <c r="C51" s="1" t="n">
        <v>45205</v>
      </c>
      <c r="D51" t="inlineStr">
        <is>
          <t>VÄSTRA GÖTALANDS LÄN</t>
        </is>
      </c>
      <c r="E51" t="inlineStr">
        <is>
          <t>UDDEVALLA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17625-2019</t>
        </is>
      </c>
      <c r="B52" s="1" t="n">
        <v>43556</v>
      </c>
      <c r="C52" s="1" t="n">
        <v>45205</v>
      </c>
      <c r="D52" t="inlineStr">
        <is>
          <t>VÄSTRA GÖTALANDS LÄN</t>
        </is>
      </c>
      <c r="E52" t="inlineStr">
        <is>
          <t>UDDEVALLA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18487-2019</t>
        </is>
      </c>
      <c r="B53" s="1" t="n">
        <v>43559</v>
      </c>
      <c r="C53" s="1" t="n">
        <v>45205</v>
      </c>
      <c r="D53" t="inlineStr">
        <is>
          <t>VÄSTRA GÖTALANDS LÄN</t>
        </is>
      </c>
      <c r="E53" t="inlineStr">
        <is>
          <t>UDDEVALLA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19957-2019</t>
        </is>
      </c>
      <c r="B54" s="1" t="n">
        <v>43569</v>
      </c>
      <c r="C54" s="1" t="n">
        <v>45205</v>
      </c>
      <c r="D54" t="inlineStr">
        <is>
          <t>VÄSTRA GÖTALANDS LÄN</t>
        </is>
      </c>
      <c r="E54" t="inlineStr">
        <is>
          <t>UDDEVALLA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20624-2019</t>
        </is>
      </c>
      <c r="B55" s="1" t="n">
        <v>43572</v>
      </c>
      <c r="C55" s="1" t="n">
        <v>45205</v>
      </c>
      <c r="D55" t="inlineStr">
        <is>
          <t>VÄSTRA GÖTALANDS LÄN</t>
        </is>
      </c>
      <c r="E55" t="inlineStr">
        <is>
          <t>UDDEVALLA</t>
        </is>
      </c>
      <c r="G55" t="n">
        <v>16.3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20830-2019</t>
        </is>
      </c>
      <c r="B56" s="1" t="n">
        <v>43574</v>
      </c>
      <c r="C56" s="1" t="n">
        <v>45205</v>
      </c>
      <c r="D56" t="inlineStr">
        <is>
          <t>VÄSTRA GÖTALANDS LÄN</t>
        </is>
      </c>
      <c r="E56" t="inlineStr">
        <is>
          <t>UDDEVALLA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22967-2019</t>
        </is>
      </c>
      <c r="B57" s="1" t="n">
        <v>43591</v>
      </c>
      <c r="C57" s="1" t="n">
        <v>45205</v>
      </c>
      <c r="D57" t="inlineStr">
        <is>
          <t>VÄSTRA GÖTALANDS LÄN</t>
        </is>
      </c>
      <c r="E57" t="inlineStr">
        <is>
          <t>UDDEVALLA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22984-2019</t>
        </is>
      </c>
      <c r="B58" s="1" t="n">
        <v>43591</v>
      </c>
      <c r="C58" s="1" t="n">
        <v>45205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24045-2019</t>
        </is>
      </c>
      <c r="B59" s="1" t="n">
        <v>43598</v>
      </c>
      <c r="C59" s="1" t="n">
        <v>45205</v>
      </c>
      <c r="D59" t="inlineStr">
        <is>
          <t>VÄSTRA GÖTALANDS LÄN</t>
        </is>
      </c>
      <c r="E59" t="inlineStr">
        <is>
          <t>UDDEVALLA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24050-2019</t>
        </is>
      </c>
      <c r="B60" s="1" t="n">
        <v>43598</v>
      </c>
      <c r="C60" s="1" t="n">
        <v>45205</v>
      </c>
      <c r="D60" t="inlineStr">
        <is>
          <t>VÄSTRA GÖTALANDS LÄN</t>
        </is>
      </c>
      <c r="E60" t="inlineStr">
        <is>
          <t>UDDEVALLA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24026-2019</t>
        </is>
      </c>
      <c r="B61" s="1" t="n">
        <v>43598</v>
      </c>
      <c r="C61" s="1" t="n">
        <v>45205</v>
      </c>
      <c r="D61" t="inlineStr">
        <is>
          <t>VÄSTRA GÖTALANDS LÄN</t>
        </is>
      </c>
      <c r="E61" t="inlineStr">
        <is>
          <t>UDDEVALLA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24681-2019</t>
        </is>
      </c>
      <c r="B62" s="1" t="n">
        <v>43601</v>
      </c>
      <c r="C62" s="1" t="n">
        <v>45205</v>
      </c>
      <c r="D62" t="inlineStr">
        <is>
          <t>VÄSTRA GÖTALANDS LÄN</t>
        </is>
      </c>
      <c r="E62" t="inlineStr">
        <is>
          <t>UDDEVALLA</t>
        </is>
      </c>
      <c r="G62" t="n">
        <v>5.2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27286-2019</t>
        </is>
      </c>
      <c r="B63" s="1" t="n">
        <v>43616</v>
      </c>
      <c r="C63" s="1" t="n">
        <v>45205</v>
      </c>
      <c r="D63" t="inlineStr">
        <is>
          <t>VÄSTRA GÖTALANDS LÄN</t>
        </is>
      </c>
      <c r="E63" t="inlineStr">
        <is>
          <t>UDDEVALLA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27520-2019</t>
        </is>
      </c>
      <c r="B64" s="1" t="n">
        <v>43619</v>
      </c>
      <c r="C64" s="1" t="n">
        <v>45205</v>
      </c>
      <c r="D64" t="inlineStr">
        <is>
          <t>VÄSTRA GÖTALANDS LÄN</t>
        </is>
      </c>
      <c r="E64" t="inlineStr">
        <is>
          <t>UDDEVALLA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30852-2019</t>
        </is>
      </c>
      <c r="B65" s="1" t="n">
        <v>43636</v>
      </c>
      <c r="C65" s="1" t="n">
        <v>45205</v>
      </c>
      <c r="D65" t="inlineStr">
        <is>
          <t>VÄSTRA GÖTALANDS LÄN</t>
        </is>
      </c>
      <c r="E65" t="inlineStr">
        <is>
          <t>UDDEVALLA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31216-2019</t>
        </is>
      </c>
      <c r="B66" s="1" t="n">
        <v>43640</v>
      </c>
      <c r="C66" s="1" t="n">
        <v>45205</v>
      </c>
      <c r="D66" t="inlineStr">
        <is>
          <t>VÄSTRA GÖTALANDS LÄN</t>
        </is>
      </c>
      <c r="E66" t="inlineStr">
        <is>
          <t>UDDEVALLA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33991-2019</t>
        </is>
      </c>
      <c r="B67" s="1" t="n">
        <v>43654</v>
      </c>
      <c r="C67" s="1" t="n">
        <v>45205</v>
      </c>
      <c r="D67" t="inlineStr">
        <is>
          <t>VÄSTRA GÖTALANDS LÄN</t>
        </is>
      </c>
      <c r="E67" t="inlineStr">
        <is>
          <t>UDDEVALLA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35947-2019</t>
        </is>
      </c>
      <c r="B68" s="1" t="n">
        <v>43665</v>
      </c>
      <c r="C68" s="1" t="n">
        <v>45205</v>
      </c>
      <c r="D68" t="inlineStr">
        <is>
          <t>VÄSTRA GÖTALANDS LÄN</t>
        </is>
      </c>
      <c r="E68" t="inlineStr">
        <is>
          <t>UDDEVALLA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35809-2019</t>
        </is>
      </c>
      <c r="B69" s="1" t="n">
        <v>43665</v>
      </c>
      <c r="C69" s="1" t="n">
        <v>45205</v>
      </c>
      <c r="D69" t="inlineStr">
        <is>
          <t>VÄSTRA GÖTALANDS LÄN</t>
        </is>
      </c>
      <c r="E69" t="inlineStr">
        <is>
          <t>UDDEVALLA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41634-2019</t>
        </is>
      </c>
      <c r="B70" s="1" t="n">
        <v>43696</v>
      </c>
      <c r="C70" s="1" t="n">
        <v>45205</v>
      </c>
      <c r="D70" t="inlineStr">
        <is>
          <t>VÄSTRA GÖTALANDS LÄN</t>
        </is>
      </c>
      <c r="E70" t="inlineStr">
        <is>
          <t>UDDEVALLA</t>
        </is>
      </c>
      <c r="F70" t="inlineStr">
        <is>
          <t>Kyrkan</t>
        </is>
      </c>
      <c r="G70" t="n">
        <v>14.1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40987-2019</t>
        </is>
      </c>
      <c r="B71" s="1" t="n">
        <v>43697</v>
      </c>
      <c r="C71" s="1" t="n">
        <v>45205</v>
      </c>
      <c r="D71" t="inlineStr">
        <is>
          <t>VÄSTRA GÖTALANDS LÄN</t>
        </is>
      </c>
      <c r="E71" t="inlineStr">
        <is>
          <t>UDDEVALLA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45823-2019</t>
        </is>
      </c>
      <c r="B72" s="1" t="n">
        <v>43717</v>
      </c>
      <c r="C72" s="1" t="n">
        <v>45205</v>
      </c>
      <c r="D72" t="inlineStr">
        <is>
          <t>VÄSTRA GÖTALANDS LÄN</t>
        </is>
      </c>
      <c r="E72" t="inlineStr">
        <is>
          <t>UDDEVALLA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48341-2019</t>
        </is>
      </c>
      <c r="B73" s="1" t="n">
        <v>43726</v>
      </c>
      <c r="C73" s="1" t="n">
        <v>45205</v>
      </c>
      <c r="D73" t="inlineStr">
        <is>
          <t>VÄSTRA GÖTALANDS LÄN</t>
        </is>
      </c>
      <c r="E73" t="inlineStr">
        <is>
          <t>UDDEVALLA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49341-2019</t>
        </is>
      </c>
      <c r="B74" s="1" t="n">
        <v>43731</v>
      </c>
      <c r="C74" s="1" t="n">
        <v>45205</v>
      </c>
      <c r="D74" t="inlineStr">
        <is>
          <t>VÄSTRA GÖTALANDS LÄN</t>
        </is>
      </c>
      <c r="E74" t="inlineStr">
        <is>
          <t>UDDEVALLA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49929-2019</t>
        </is>
      </c>
      <c r="B75" s="1" t="n">
        <v>43733</v>
      </c>
      <c r="C75" s="1" t="n">
        <v>45205</v>
      </c>
      <c r="D75" t="inlineStr">
        <is>
          <t>VÄSTRA GÖTALANDS LÄN</t>
        </is>
      </c>
      <c r="E75" t="inlineStr">
        <is>
          <t>UDDEVALLA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49930-2019</t>
        </is>
      </c>
      <c r="B76" s="1" t="n">
        <v>43733</v>
      </c>
      <c r="C76" s="1" t="n">
        <v>45205</v>
      </c>
      <c r="D76" t="inlineStr">
        <is>
          <t>VÄSTRA GÖTALANDS LÄN</t>
        </is>
      </c>
      <c r="E76" t="inlineStr">
        <is>
          <t>UDDEVALLA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52198-2019</t>
        </is>
      </c>
      <c r="B77" s="1" t="n">
        <v>43735</v>
      </c>
      <c r="C77" s="1" t="n">
        <v>45205</v>
      </c>
      <c r="D77" t="inlineStr">
        <is>
          <t>VÄSTRA GÖTALANDS LÄN</t>
        </is>
      </c>
      <c r="E77" t="inlineStr">
        <is>
          <t>UDDEVALLA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55315-2019</t>
        </is>
      </c>
      <c r="B78" s="1" t="n">
        <v>43756</v>
      </c>
      <c r="C78" s="1" t="n">
        <v>45205</v>
      </c>
      <c r="D78" t="inlineStr">
        <is>
          <t>VÄSTRA GÖTALANDS LÄN</t>
        </is>
      </c>
      <c r="E78" t="inlineStr">
        <is>
          <t>UDDEVALLA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62953-2019</t>
        </is>
      </c>
      <c r="B79" s="1" t="n">
        <v>43790</v>
      </c>
      <c r="C79" s="1" t="n">
        <v>45205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63590-2019</t>
        </is>
      </c>
      <c r="B80" s="1" t="n">
        <v>43795</v>
      </c>
      <c r="C80" s="1" t="n">
        <v>45205</v>
      </c>
      <c r="D80" t="inlineStr">
        <is>
          <t>VÄSTRA GÖTALANDS LÄN</t>
        </is>
      </c>
      <c r="E80" t="inlineStr">
        <is>
          <t>UDDEVALLA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65732-2019</t>
        </is>
      </c>
      <c r="B81" s="1" t="n">
        <v>43804</v>
      </c>
      <c r="C81" s="1" t="n">
        <v>45205</v>
      </c>
      <c r="D81" t="inlineStr">
        <is>
          <t>VÄSTRA GÖTALANDS LÄN</t>
        </is>
      </c>
      <c r="E81" t="inlineStr">
        <is>
          <t>UDDEVALLA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66797-2019</t>
        </is>
      </c>
      <c r="B82" s="1" t="n">
        <v>43810</v>
      </c>
      <c r="C82" s="1" t="n">
        <v>45205</v>
      </c>
      <c r="D82" t="inlineStr">
        <is>
          <t>VÄSTRA GÖTALANDS LÄN</t>
        </is>
      </c>
      <c r="E82" t="inlineStr">
        <is>
          <t>UDDEVALLA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67349-2019</t>
        </is>
      </c>
      <c r="B83" s="1" t="n">
        <v>43812</v>
      </c>
      <c r="C83" s="1" t="n">
        <v>45205</v>
      </c>
      <c r="D83" t="inlineStr">
        <is>
          <t>VÄSTRA GÖTALANDS LÄN</t>
        </is>
      </c>
      <c r="E83" t="inlineStr">
        <is>
          <t>UDDEVALLA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67831-2019</t>
        </is>
      </c>
      <c r="B84" s="1" t="n">
        <v>43815</v>
      </c>
      <c r="C84" s="1" t="n">
        <v>45205</v>
      </c>
      <c r="D84" t="inlineStr">
        <is>
          <t>VÄSTRA GÖTALANDS LÄN</t>
        </is>
      </c>
      <c r="E84" t="inlineStr">
        <is>
          <t>UDDEVALLA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2245-2020</t>
        </is>
      </c>
      <c r="B85" s="1" t="n">
        <v>43846</v>
      </c>
      <c r="C85" s="1" t="n">
        <v>45205</v>
      </c>
      <c r="D85" t="inlineStr">
        <is>
          <t>VÄSTRA GÖTALANDS LÄN</t>
        </is>
      </c>
      <c r="E85" t="inlineStr">
        <is>
          <t>UDDEVALLA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2230-2020</t>
        </is>
      </c>
      <c r="B86" s="1" t="n">
        <v>43846</v>
      </c>
      <c r="C86" s="1" t="n">
        <v>45205</v>
      </c>
      <c r="D86" t="inlineStr">
        <is>
          <t>VÄSTRA GÖTALANDS LÄN</t>
        </is>
      </c>
      <c r="E86" t="inlineStr">
        <is>
          <t>UDDEVALLA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3040-2020</t>
        </is>
      </c>
      <c r="B87" s="1" t="n">
        <v>43851</v>
      </c>
      <c r="C87" s="1" t="n">
        <v>45205</v>
      </c>
      <c r="D87" t="inlineStr">
        <is>
          <t>VÄSTRA GÖTALANDS LÄN</t>
        </is>
      </c>
      <c r="E87" t="inlineStr">
        <is>
          <t>UDDEVALLA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5862-2020</t>
        </is>
      </c>
      <c r="B88" s="1" t="n">
        <v>43864</v>
      </c>
      <c r="C88" s="1" t="n">
        <v>45205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6432-2020</t>
        </is>
      </c>
      <c r="B89" s="1" t="n">
        <v>43866</v>
      </c>
      <c r="C89" s="1" t="n">
        <v>45205</v>
      </c>
      <c r="D89" t="inlineStr">
        <is>
          <t>VÄSTRA GÖTALANDS LÄN</t>
        </is>
      </c>
      <c r="E89" t="inlineStr">
        <is>
          <t>UDDEVALLA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8857-2020</t>
        </is>
      </c>
      <c r="B90" s="1" t="n">
        <v>43878</v>
      </c>
      <c r="C90" s="1" t="n">
        <v>45205</v>
      </c>
      <c r="D90" t="inlineStr">
        <is>
          <t>VÄSTRA GÖTALANDS LÄN</t>
        </is>
      </c>
      <c r="E90" t="inlineStr">
        <is>
          <t>UDDEVALLA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10177-2020</t>
        </is>
      </c>
      <c r="B91" s="1" t="n">
        <v>43887</v>
      </c>
      <c r="C91" s="1" t="n">
        <v>45205</v>
      </c>
      <c r="D91" t="inlineStr">
        <is>
          <t>VÄSTRA GÖTALANDS LÄN</t>
        </is>
      </c>
      <c r="E91" t="inlineStr">
        <is>
          <t>UDDEVALLA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11319-2020</t>
        </is>
      </c>
      <c r="B92" s="1" t="n">
        <v>43892</v>
      </c>
      <c r="C92" s="1" t="n">
        <v>45205</v>
      </c>
      <c r="D92" t="inlineStr">
        <is>
          <t>VÄSTRA GÖTALANDS LÄN</t>
        </is>
      </c>
      <c r="E92" t="inlineStr">
        <is>
          <t>UDDEVALLA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12787-2020</t>
        </is>
      </c>
      <c r="B93" s="1" t="n">
        <v>43894</v>
      </c>
      <c r="C93" s="1" t="n">
        <v>45205</v>
      </c>
      <c r="D93" t="inlineStr">
        <is>
          <t>VÄSTRA GÖTALANDS LÄN</t>
        </is>
      </c>
      <c r="E93" t="inlineStr">
        <is>
          <t>UDDEVALLA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13993-2020</t>
        </is>
      </c>
      <c r="B94" s="1" t="n">
        <v>43899</v>
      </c>
      <c r="C94" s="1" t="n">
        <v>45205</v>
      </c>
      <c r="D94" t="inlineStr">
        <is>
          <t>VÄSTRA GÖTALANDS LÄN</t>
        </is>
      </c>
      <c r="E94" t="inlineStr">
        <is>
          <t>UDDEVALLA</t>
        </is>
      </c>
      <c r="F94" t="inlineStr">
        <is>
          <t>Kyrkan</t>
        </is>
      </c>
      <c r="G94" t="n">
        <v>9.4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13960-2020</t>
        </is>
      </c>
      <c r="B95" s="1" t="n">
        <v>43906</v>
      </c>
      <c r="C95" s="1" t="n">
        <v>45205</v>
      </c>
      <c r="D95" t="inlineStr">
        <is>
          <t>VÄSTRA GÖTALANDS LÄN</t>
        </is>
      </c>
      <c r="E95" t="inlineStr">
        <is>
          <t>UDDEVALLA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14297-2020</t>
        </is>
      </c>
      <c r="B96" s="1" t="n">
        <v>43907</v>
      </c>
      <c r="C96" s="1" t="n">
        <v>45205</v>
      </c>
      <c r="D96" t="inlineStr">
        <is>
          <t>VÄSTRA GÖTALANDS LÄN</t>
        </is>
      </c>
      <c r="E96" t="inlineStr">
        <is>
          <t>UDDEVALLA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17770-2020</t>
        </is>
      </c>
      <c r="B97" s="1" t="n">
        <v>43924</v>
      </c>
      <c r="C97" s="1" t="n">
        <v>45205</v>
      </c>
      <c r="D97" t="inlineStr">
        <is>
          <t>VÄSTRA GÖTALANDS LÄN</t>
        </is>
      </c>
      <c r="E97" t="inlineStr">
        <is>
          <t>UDDEVALLA</t>
        </is>
      </c>
      <c r="G97" t="n">
        <v>10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18410-2020</t>
        </is>
      </c>
      <c r="B98" s="1" t="n">
        <v>43928</v>
      </c>
      <c r="C98" s="1" t="n">
        <v>45205</v>
      </c>
      <c r="D98" t="inlineStr">
        <is>
          <t>VÄSTRA GÖTALANDS LÄN</t>
        </is>
      </c>
      <c r="E98" t="inlineStr">
        <is>
          <t>UDDEVALLA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21281-2020</t>
        </is>
      </c>
      <c r="B99" s="1" t="n">
        <v>43955</v>
      </c>
      <c r="C99" s="1" t="n">
        <v>45205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21622-2020</t>
        </is>
      </c>
      <c r="B100" s="1" t="n">
        <v>43957</v>
      </c>
      <c r="C100" s="1" t="n">
        <v>45205</v>
      </c>
      <c r="D100" t="inlineStr">
        <is>
          <t>VÄSTRA GÖTALANDS LÄN</t>
        </is>
      </c>
      <c r="E100" t="inlineStr">
        <is>
          <t>UDDEVALLA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27477-2020</t>
        </is>
      </c>
      <c r="B101" s="1" t="n">
        <v>43991</v>
      </c>
      <c r="C101" s="1" t="n">
        <v>45205</v>
      </c>
      <c r="D101" t="inlineStr">
        <is>
          <t>VÄSTRA GÖTALANDS LÄN</t>
        </is>
      </c>
      <c r="E101" t="inlineStr">
        <is>
          <t>UDDEVALLA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28258-2020</t>
        </is>
      </c>
      <c r="B102" s="1" t="n">
        <v>43998</v>
      </c>
      <c r="C102" s="1" t="n">
        <v>45205</v>
      </c>
      <c r="D102" t="inlineStr">
        <is>
          <t>VÄSTRA GÖTALANDS LÄN</t>
        </is>
      </c>
      <c r="E102" t="inlineStr">
        <is>
          <t>UDDEVALLA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29914-2020</t>
        </is>
      </c>
      <c r="B103" s="1" t="n">
        <v>44006</v>
      </c>
      <c r="C103" s="1" t="n">
        <v>45205</v>
      </c>
      <c r="D103" t="inlineStr">
        <is>
          <t>VÄSTRA GÖTALANDS LÄN</t>
        </is>
      </c>
      <c r="E103" t="inlineStr">
        <is>
          <t>UDDEVALLA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31068-2020</t>
        </is>
      </c>
      <c r="B104" s="1" t="n">
        <v>44012</v>
      </c>
      <c r="C104" s="1" t="n">
        <v>45205</v>
      </c>
      <c r="D104" t="inlineStr">
        <is>
          <t>VÄSTRA GÖTALANDS LÄN</t>
        </is>
      </c>
      <c r="E104" t="inlineStr">
        <is>
          <t>UDDEVALLA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31220-2020</t>
        </is>
      </c>
      <c r="B105" s="1" t="n">
        <v>44012</v>
      </c>
      <c r="C105" s="1" t="n">
        <v>45205</v>
      </c>
      <c r="D105" t="inlineStr">
        <is>
          <t>VÄSTRA GÖTALANDS LÄN</t>
        </is>
      </c>
      <c r="E105" t="inlineStr">
        <is>
          <t>UDDEVALLA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31066-2020</t>
        </is>
      </c>
      <c r="B106" s="1" t="n">
        <v>44012</v>
      </c>
      <c r="C106" s="1" t="n">
        <v>45205</v>
      </c>
      <c r="D106" t="inlineStr">
        <is>
          <t>VÄSTRA GÖTALANDS LÄN</t>
        </is>
      </c>
      <c r="E106" t="inlineStr">
        <is>
          <t>UDDEVALLA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32423-2020</t>
        </is>
      </c>
      <c r="B107" s="1" t="n">
        <v>44018</v>
      </c>
      <c r="C107" s="1" t="n">
        <v>45205</v>
      </c>
      <c r="D107" t="inlineStr">
        <is>
          <t>VÄSTRA GÖTALANDS LÄN</t>
        </is>
      </c>
      <c r="E107" t="inlineStr">
        <is>
          <t>UDDEVALLA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32420-2020</t>
        </is>
      </c>
      <c r="B108" s="1" t="n">
        <v>44018</v>
      </c>
      <c r="C108" s="1" t="n">
        <v>45205</v>
      </c>
      <c r="D108" t="inlineStr">
        <is>
          <t>VÄSTRA GÖTALANDS LÄN</t>
        </is>
      </c>
      <c r="E108" t="inlineStr">
        <is>
          <t>UDDEVALLA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34824-2020</t>
        </is>
      </c>
      <c r="B109" s="1" t="n">
        <v>44036</v>
      </c>
      <c r="C109" s="1" t="n">
        <v>45205</v>
      </c>
      <c r="D109" t="inlineStr">
        <is>
          <t>VÄSTRA GÖTALANDS LÄN</t>
        </is>
      </c>
      <c r="E109" t="inlineStr">
        <is>
          <t>UDDEVALLA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35631-2020</t>
        </is>
      </c>
      <c r="B110" s="1" t="n">
        <v>44046</v>
      </c>
      <c r="C110" s="1" t="n">
        <v>45205</v>
      </c>
      <c r="D110" t="inlineStr">
        <is>
          <t>VÄSTRA GÖTALANDS LÄN</t>
        </is>
      </c>
      <c r="E110" t="inlineStr">
        <is>
          <t>UDDEVALLA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38216-2020</t>
        </is>
      </c>
      <c r="B111" s="1" t="n">
        <v>44060</v>
      </c>
      <c r="C111" s="1" t="n">
        <v>45205</v>
      </c>
      <c r="D111" t="inlineStr">
        <is>
          <t>VÄSTRA GÖTALANDS LÄN</t>
        </is>
      </c>
      <c r="E111" t="inlineStr">
        <is>
          <t>UDDEVALLA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41780-2020</t>
        </is>
      </c>
      <c r="B112" s="1" t="n">
        <v>44074</v>
      </c>
      <c r="C112" s="1" t="n">
        <v>45205</v>
      </c>
      <c r="D112" t="inlineStr">
        <is>
          <t>VÄSTRA GÖTALANDS LÄN</t>
        </is>
      </c>
      <c r="E112" t="inlineStr">
        <is>
          <t>UDDEVALLA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50483-2020</t>
        </is>
      </c>
      <c r="B113" s="1" t="n">
        <v>44104</v>
      </c>
      <c r="C113" s="1" t="n">
        <v>45205</v>
      </c>
      <c r="D113" t="inlineStr">
        <is>
          <t>VÄSTRA GÖTALANDS LÄN</t>
        </is>
      </c>
      <c r="E113" t="inlineStr">
        <is>
          <t>UDDEVALLA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55938-2020</t>
        </is>
      </c>
      <c r="B114" s="1" t="n">
        <v>44133</v>
      </c>
      <c r="C114" s="1" t="n">
        <v>45205</v>
      </c>
      <c r="D114" t="inlineStr">
        <is>
          <t>VÄSTRA GÖTALANDS LÄN</t>
        </is>
      </c>
      <c r="E114" t="inlineStr">
        <is>
          <t>UDDEVALLA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59085-2020</t>
        </is>
      </c>
      <c r="B115" s="1" t="n">
        <v>44147</v>
      </c>
      <c r="C115" s="1" t="n">
        <v>45205</v>
      </c>
      <c r="D115" t="inlineStr">
        <is>
          <t>VÄSTRA GÖTALANDS LÄN</t>
        </is>
      </c>
      <c r="E115" t="inlineStr">
        <is>
          <t>UDDEVALLA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60954-2020</t>
        </is>
      </c>
      <c r="B116" s="1" t="n">
        <v>44154</v>
      </c>
      <c r="C116" s="1" t="n">
        <v>45205</v>
      </c>
      <c r="D116" t="inlineStr">
        <is>
          <t>VÄSTRA GÖTALANDS LÄN</t>
        </is>
      </c>
      <c r="E116" t="inlineStr">
        <is>
          <t>UDDEVALLA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62643-2020</t>
        </is>
      </c>
      <c r="B117" s="1" t="n">
        <v>44161</v>
      </c>
      <c r="C117" s="1" t="n">
        <v>45205</v>
      </c>
      <c r="D117" t="inlineStr">
        <is>
          <t>VÄSTRA GÖTALANDS LÄN</t>
        </is>
      </c>
      <c r="E117" t="inlineStr">
        <is>
          <t>UDDEVALLA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65325-2020</t>
        </is>
      </c>
      <c r="B118" s="1" t="n">
        <v>44168</v>
      </c>
      <c r="C118" s="1" t="n">
        <v>45205</v>
      </c>
      <c r="D118" t="inlineStr">
        <is>
          <t>VÄSTRA GÖTALANDS LÄN</t>
        </is>
      </c>
      <c r="E118" t="inlineStr">
        <is>
          <t>UDDEVALLA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65328-2020</t>
        </is>
      </c>
      <c r="B119" s="1" t="n">
        <v>44168</v>
      </c>
      <c r="C119" s="1" t="n">
        <v>45205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65194-2020</t>
        </is>
      </c>
      <c r="B120" s="1" t="n">
        <v>44169</v>
      </c>
      <c r="C120" s="1" t="n">
        <v>45205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65909-2020</t>
        </is>
      </c>
      <c r="B121" s="1" t="n">
        <v>44175</v>
      </c>
      <c r="C121" s="1" t="n">
        <v>45205</v>
      </c>
      <c r="D121" t="inlineStr">
        <is>
          <t>VÄSTRA GÖTALANDS LÄN</t>
        </is>
      </c>
      <c r="E121" t="inlineStr">
        <is>
          <t>UDDEVALLA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66488-2020</t>
        </is>
      </c>
      <c r="B122" s="1" t="n">
        <v>44177</v>
      </c>
      <c r="C122" s="1" t="n">
        <v>45205</v>
      </c>
      <c r="D122" t="inlineStr">
        <is>
          <t>VÄSTRA GÖTALANDS LÄN</t>
        </is>
      </c>
      <c r="E122" t="inlineStr">
        <is>
          <t>UDDEVALLA</t>
        </is>
      </c>
      <c r="G122" t="n">
        <v>13.8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66487-2020</t>
        </is>
      </c>
      <c r="B123" s="1" t="n">
        <v>44177</v>
      </c>
      <c r="C123" s="1" t="n">
        <v>45205</v>
      </c>
      <c r="D123" t="inlineStr">
        <is>
          <t>VÄSTRA GÖTALANDS LÄN</t>
        </is>
      </c>
      <c r="E123" t="inlineStr">
        <is>
          <t>UDDEVALLA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67265-2020</t>
        </is>
      </c>
      <c r="B124" s="1" t="n">
        <v>44181</v>
      </c>
      <c r="C124" s="1" t="n">
        <v>45205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797-2021</t>
        </is>
      </c>
      <c r="B125" s="1" t="n">
        <v>44204</v>
      </c>
      <c r="C125" s="1" t="n">
        <v>45205</v>
      </c>
      <c r="D125" t="inlineStr">
        <is>
          <t>VÄSTRA GÖTALANDS LÄN</t>
        </is>
      </c>
      <c r="E125" t="inlineStr">
        <is>
          <t>UDDEVALLA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796-2021</t>
        </is>
      </c>
      <c r="B126" s="1" t="n">
        <v>44204</v>
      </c>
      <c r="C126" s="1" t="n">
        <v>45205</v>
      </c>
      <c r="D126" t="inlineStr">
        <is>
          <t>VÄSTRA GÖTALANDS LÄN</t>
        </is>
      </c>
      <c r="E126" t="inlineStr">
        <is>
          <t>UDDEVALLA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2165-2021</t>
        </is>
      </c>
      <c r="B127" s="1" t="n">
        <v>44210</v>
      </c>
      <c r="C127" s="1" t="n">
        <v>45205</v>
      </c>
      <c r="D127" t="inlineStr">
        <is>
          <t>VÄSTRA GÖTALANDS LÄN</t>
        </is>
      </c>
      <c r="E127" t="inlineStr">
        <is>
          <t>UDDEVALLA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2370-2021</t>
        </is>
      </c>
      <c r="B128" s="1" t="n">
        <v>44211</v>
      </c>
      <c r="C128" s="1" t="n">
        <v>45205</v>
      </c>
      <c r="D128" t="inlineStr">
        <is>
          <t>VÄSTRA GÖTALANDS LÄN</t>
        </is>
      </c>
      <c r="E128" t="inlineStr">
        <is>
          <t>UDDEVALLA</t>
        </is>
      </c>
      <c r="F128" t="inlineStr">
        <is>
          <t>Kyrkan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3125-2021</t>
        </is>
      </c>
      <c r="B129" s="1" t="n">
        <v>44217</v>
      </c>
      <c r="C129" s="1" t="n">
        <v>45205</v>
      </c>
      <c r="D129" t="inlineStr">
        <is>
          <t>VÄSTRA GÖTALANDS LÄN</t>
        </is>
      </c>
      <c r="E129" t="inlineStr">
        <is>
          <t>UDDEVALLA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5483-2021</t>
        </is>
      </c>
      <c r="B130" s="1" t="n">
        <v>44230</v>
      </c>
      <c r="C130" s="1" t="n">
        <v>45205</v>
      </c>
      <c r="D130" t="inlineStr">
        <is>
          <t>VÄSTRA GÖTALANDS LÄN</t>
        </is>
      </c>
      <c r="E130" t="inlineStr">
        <is>
          <t>UDDEVALLA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7459-2021</t>
        </is>
      </c>
      <c r="B131" s="1" t="n">
        <v>44239</v>
      </c>
      <c r="C131" s="1" t="n">
        <v>45205</v>
      </c>
      <c r="D131" t="inlineStr">
        <is>
          <t>VÄSTRA GÖTALANDS LÄN</t>
        </is>
      </c>
      <c r="E131" t="inlineStr">
        <is>
          <t>UDDEVALLA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9790-2021</t>
        </is>
      </c>
      <c r="B132" s="1" t="n">
        <v>44251</v>
      </c>
      <c r="C132" s="1" t="n">
        <v>45205</v>
      </c>
      <c r="D132" t="inlineStr">
        <is>
          <t>VÄSTRA GÖTALANDS LÄN</t>
        </is>
      </c>
      <c r="E132" t="inlineStr">
        <is>
          <t>UDDEVALLA</t>
        </is>
      </c>
      <c r="F132" t="inlineStr">
        <is>
          <t>Kommuner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10766-2021</t>
        </is>
      </c>
      <c r="B133" s="1" t="n">
        <v>44259</v>
      </c>
      <c r="C133" s="1" t="n">
        <v>45205</v>
      </c>
      <c r="D133" t="inlineStr">
        <is>
          <t>VÄSTRA GÖTALANDS LÄN</t>
        </is>
      </c>
      <c r="E133" t="inlineStr">
        <is>
          <t>UDDEVALLA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11850-2021</t>
        </is>
      </c>
      <c r="B134" s="1" t="n">
        <v>44265</v>
      </c>
      <c r="C134" s="1" t="n">
        <v>45205</v>
      </c>
      <c r="D134" t="inlineStr">
        <is>
          <t>VÄSTRA GÖTALANDS LÄN</t>
        </is>
      </c>
      <c r="E134" t="inlineStr">
        <is>
          <t>UDDEVALLA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13908-2021</t>
        </is>
      </c>
      <c r="B135" s="1" t="n">
        <v>44277</v>
      </c>
      <c r="C135" s="1" t="n">
        <v>45205</v>
      </c>
      <c r="D135" t="inlineStr">
        <is>
          <t>VÄSTRA GÖTALANDS LÄN</t>
        </is>
      </c>
      <c r="E135" t="inlineStr">
        <is>
          <t>UDDEVALLA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14411-2021</t>
        </is>
      </c>
      <c r="B136" s="1" t="n">
        <v>44279</v>
      </c>
      <c r="C136" s="1" t="n">
        <v>45205</v>
      </c>
      <c r="D136" t="inlineStr">
        <is>
          <t>VÄSTRA GÖTALANDS LÄN</t>
        </is>
      </c>
      <c r="E136" t="inlineStr">
        <is>
          <t>UDDEVALLA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18885-2021</t>
        </is>
      </c>
      <c r="B137" s="1" t="n">
        <v>44308</v>
      </c>
      <c r="C137" s="1" t="n">
        <v>45205</v>
      </c>
      <c r="D137" t="inlineStr">
        <is>
          <t>VÄSTRA GÖTALANDS LÄN</t>
        </is>
      </c>
      <c r="E137" t="inlineStr">
        <is>
          <t>UDDEVALLA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22719-2021</t>
        </is>
      </c>
      <c r="B138" s="1" t="n">
        <v>44327</v>
      </c>
      <c r="C138" s="1" t="n">
        <v>45205</v>
      </c>
      <c r="D138" t="inlineStr">
        <is>
          <t>VÄSTRA GÖTALANDS LÄN</t>
        </is>
      </c>
      <c r="E138" t="inlineStr">
        <is>
          <t>UDDEVALLA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24283-2021</t>
        </is>
      </c>
      <c r="B139" s="1" t="n">
        <v>44337</v>
      </c>
      <c r="C139" s="1" t="n">
        <v>45205</v>
      </c>
      <c r="D139" t="inlineStr">
        <is>
          <t>VÄSTRA GÖTALANDS LÄN</t>
        </is>
      </c>
      <c r="E139" t="inlineStr">
        <is>
          <t>UDDEVALLA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25901-2021</t>
        </is>
      </c>
      <c r="B140" s="1" t="n">
        <v>44344</v>
      </c>
      <c r="C140" s="1" t="n">
        <v>45205</v>
      </c>
      <c r="D140" t="inlineStr">
        <is>
          <t>VÄSTRA GÖTALANDS LÄN</t>
        </is>
      </c>
      <c r="E140" t="inlineStr">
        <is>
          <t>UDDEVALLA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27494-2021</t>
        </is>
      </c>
      <c r="B141" s="1" t="n">
        <v>44351</v>
      </c>
      <c r="C141" s="1" t="n">
        <v>45205</v>
      </c>
      <c r="D141" t="inlineStr">
        <is>
          <t>VÄSTRA GÖTALANDS LÄN</t>
        </is>
      </c>
      <c r="E141" t="inlineStr">
        <is>
          <t>UDDEVALLA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28186-2021</t>
        </is>
      </c>
      <c r="B142" s="1" t="n">
        <v>44355</v>
      </c>
      <c r="C142" s="1" t="n">
        <v>45205</v>
      </c>
      <c r="D142" t="inlineStr">
        <is>
          <t>VÄSTRA GÖTALANDS LÄN</t>
        </is>
      </c>
      <c r="E142" t="inlineStr">
        <is>
          <t>UDDEVALLA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33332-2021</t>
        </is>
      </c>
      <c r="B143" s="1" t="n">
        <v>44377</v>
      </c>
      <c r="C143" s="1" t="n">
        <v>45205</v>
      </c>
      <c r="D143" t="inlineStr">
        <is>
          <t>VÄSTRA GÖTALANDS LÄN</t>
        </is>
      </c>
      <c r="E143" t="inlineStr">
        <is>
          <t>UDDEVALLA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34584-2021</t>
        </is>
      </c>
      <c r="B144" s="1" t="n">
        <v>44382</v>
      </c>
      <c r="C144" s="1" t="n">
        <v>45205</v>
      </c>
      <c r="D144" t="inlineStr">
        <is>
          <t>VÄSTRA GÖTALANDS LÄN</t>
        </is>
      </c>
      <c r="E144" t="inlineStr">
        <is>
          <t>UDDEVALLA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40037-2021</t>
        </is>
      </c>
      <c r="B145" s="1" t="n">
        <v>44418</v>
      </c>
      <c r="C145" s="1" t="n">
        <v>45205</v>
      </c>
      <c r="D145" t="inlineStr">
        <is>
          <t>VÄSTRA GÖTALANDS LÄN</t>
        </is>
      </c>
      <c r="E145" t="inlineStr">
        <is>
          <t>UDDEVALLA</t>
        </is>
      </c>
      <c r="G145" t="n">
        <v>10.3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40110-2021</t>
        </is>
      </c>
      <c r="B146" s="1" t="n">
        <v>44418</v>
      </c>
      <c r="C146" s="1" t="n">
        <v>45205</v>
      </c>
      <c r="D146" t="inlineStr">
        <is>
          <t>VÄSTRA GÖTALANDS LÄN</t>
        </is>
      </c>
      <c r="E146" t="inlineStr">
        <is>
          <t>UDDEVALLA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43170-2021</t>
        </is>
      </c>
      <c r="B147" s="1" t="n">
        <v>44431</v>
      </c>
      <c r="C147" s="1" t="n">
        <v>45205</v>
      </c>
      <c r="D147" t="inlineStr">
        <is>
          <t>VÄSTRA GÖTALANDS LÄN</t>
        </is>
      </c>
      <c r="E147" t="inlineStr">
        <is>
          <t>UDDEVALLA</t>
        </is>
      </c>
      <c r="G147" t="n">
        <v>13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43173-2021</t>
        </is>
      </c>
      <c r="B148" s="1" t="n">
        <v>44431</v>
      </c>
      <c r="C148" s="1" t="n">
        <v>45205</v>
      </c>
      <c r="D148" t="inlineStr">
        <is>
          <t>VÄSTRA GÖTALANDS LÄN</t>
        </is>
      </c>
      <c r="E148" t="inlineStr">
        <is>
          <t>UDDEVALLA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46548-2021</t>
        </is>
      </c>
      <c r="B149" s="1" t="n">
        <v>44445</v>
      </c>
      <c r="C149" s="1" t="n">
        <v>45205</v>
      </c>
      <c r="D149" t="inlineStr">
        <is>
          <t>VÄSTRA GÖTALANDS LÄN</t>
        </is>
      </c>
      <c r="E149" t="inlineStr">
        <is>
          <t>UDDEVALLA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48088-2021</t>
        </is>
      </c>
      <c r="B150" s="1" t="n">
        <v>44449</v>
      </c>
      <c r="C150" s="1" t="n">
        <v>45205</v>
      </c>
      <c r="D150" t="inlineStr">
        <is>
          <t>VÄSTRA GÖTALANDS LÄN</t>
        </is>
      </c>
      <c r="E150" t="inlineStr">
        <is>
          <t>UDDEVALLA</t>
        </is>
      </c>
      <c r="F150" t="inlineStr">
        <is>
          <t>Kyrkan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54440-2021</t>
        </is>
      </c>
      <c r="B151" s="1" t="n">
        <v>44472</v>
      </c>
      <c r="C151" s="1" t="n">
        <v>45205</v>
      </c>
      <c r="D151" t="inlineStr">
        <is>
          <t>VÄSTRA GÖTALANDS LÄN</t>
        </is>
      </c>
      <c r="E151" t="inlineStr">
        <is>
          <t>UDDEVALLA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56650-2021</t>
        </is>
      </c>
      <c r="B152" s="1" t="n">
        <v>44480</v>
      </c>
      <c r="C152" s="1" t="n">
        <v>45205</v>
      </c>
      <c r="D152" t="inlineStr">
        <is>
          <t>VÄSTRA GÖTALANDS LÄN</t>
        </is>
      </c>
      <c r="E152" t="inlineStr">
        <is>
          <t>UDDEVALLA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58958-2021</t>
        </is>
      </c>
      <c r="B153" s="1" t="n">
        <v>44489</v>
      </c>
      <c r="C153" s="1" t="n">
        <v>45205</v>
      </c>
      <c r="D153" t="inlineStr">
        <is>
          <t>VÄSTRA GÖTALANDS LÄN</t>
        </is>
      </c>
      <c r="E153" t="inlineStr">
        <is>
          <t>UDDEVALLA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61334-2021</t>
        </is>
      </c>
      <c r="B154" s="1" t="n">
        <v>44498</v>
      </c>
      <c r="C154" s="1" t="n">
        <v>45205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63878-2021</t>
        </is>
      </c>
      <c r="B155" s="1" t="n">
        <v>44509</v>
      </c>
      <c r="C155" s="1" t="n">
        <v>45205</v>
      </c>
      <c r="D155" t="inlineStr">
        <is>
          <t>VÄSTRA GÖTALANDS LÄN</t>
        </is>
      </c>
      <c r="E155" t="inlineStr">
        <is>
          <t>UDDEVALLA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65457-2021</t>
        </is>
      </c>
      <c r="B156" s="1" t="n">
        <v>44516</v>
      </c>
      <c r="C156" s="1" t="n">
        <v>45205</v>
      </c>
      <c r="D156" t="inlineStr">
        <is>
          <t>VÄSTRA GÖTALANDS LÄN</t>
        </is>
      </c>
      <c r="E156" t="inlineStr">
        <is>
          <t>UDDEVALLA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67260-2021</t>
        </is>
      </c>
      <c r="B157" s="1" t="n">
        <v>44523</v>
      </c>
      <c r="C157" s="1" t="n">
        <v>45205</v>
      </c>
      <c r="D157" t="inlineStr">
        <is>
          <t>VÄSTRA GÖTALANDS LÄN</t>
        </is>
      </c>
      <c r="E157" t="inlineStr">
        <is>
          <t>UDDEVALLA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68704-2021</t>
        </is>
      </c>
      <c r="B158" s="1" t="n">
        <v>44529</v>
      </c>
      <c r="C158" s="1" t="n">
        <v>45205</v>
      </c>
      <c r="D158" t="inlineStr">
        <is>
          <t>VÄSTRA GÖTALANDS LÄN</t>
        </is>
      </c>
      <c r="E158" t="inlineStr">
        <is>
          <t>UDDEVALLA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68702-2021</t>
        </is>
      </c>
      <c r="B159" s="1" t="n">
        <v>44529</v>
      </c>
      <c r="C159" s="1" t="n">
        <v>45205</v>
      </c>
      <c r="D159" t="inlineStr">
        <is>
          <t>VÄSTRA GÖTALANDS LÄN</t>
        </is>
      </c>
      <c r="E159" t="inlineStr">
        <is>
          <t>UDDEVALLA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68950-2021</t>
        </is>
      </c>
      <c r="B160" s="1" t="n">
        <v>44530</v>
      </c>
      <c r="C160" s="1" t="n">
        <v>45205</v>
      </c>
      <c r="D160" t="inlineStr">
        <is>
          <t>VÄSTRA GÖTALANDS LÄN</t>
        </is>
      </c>
      <c r="E160" t="inlineStr">
        <is>
          <t>UDDEVALLA</t>
        </is>
      </c>
      <c r="G160" t="n">
        <v>11.8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69779-2021</t>
        </is>
      </c>
      <c r="B161" s="1" t="n">
        <v>44532</v>
      </c>
      <c r="C161" s="1" t="n">
        <v>45205</v>
      </c>
      <c r="D161" t="inlineStr">
        <is>
          <t>VÄSTRA GÖTALANDS LÄN</t>
        </is>
      </c>
      <c r="E161" t="inlineStr">
        <is>
          <t>UDDEVALLA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70494-2021</t>
        </is>
      </c>
      <c r="B162" s="1" t="n">
        <v>44536</v>
      </c>
      <c r="C162" s="1" t="n">
        <v>45205</v>
      </c>
      <c r="D162" t="inlineStr">
        <is>
          <t>VÄSTRA GÖTALANDS LÄN</t>
        </is>
      </c>
      <c r="E162" t="inlineStr">
        <is>
          <t>UDDEVALLA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70491-2021</t>
        </is>
      </c>
      <c r="B163" s="1" t="n">
        <v>44536</v>
      </c>
      <c r="C163" s="1" t="n">
        <v>45205</v>
      </c>
      <c r="D163" t="inlineStr">
        <is>
          <t>VÄSTRA GÖTALANDS LÄN</t>
        </is>
      </c>
      <c r="E163" t="inlineStr">
        <is>
          <t>UDDEVALLA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73007-2021</t>
        </is>
      </c>
      <c r="B164" s="1" t="n">
        <v>44550</v>
      </c>
      <c r="C164" s="1" t="n">
        <v>45205</v>
      </c>
      <c r="D164" t="inlineStr">
        <is>
          <t>VÄSTRA GÖTALANDS LÄN</t>
        </is>
      </c>
      <c r="E164" t="inlineStr">
        <is>
          <t>UDDEVALLA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73437-2021</t>
        </is>
      </c>
      <c r="B165" s="1" t="n">
        <v>44551</v>
      </c>
      <c r="C165" s="1" t="n">
        <v>45205</v>
      </c>
      <c r="D165" t="inlineStr">
        <is>
          <t>VÄSTRA GÖTALANDS LÄN</t>
        </is>
      </c>
      <c r="E165" t="inlineStr">
        <is>
          <t>UDDEVALLA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73487-2021</t>
        </is>
      </c>
      <c r="B166" s="1" t="n">
        <v>44551</v>
      </c>
      <c r="C166" s="1" t="n">
        <v>45205</v>
      </c>
      <c r="D166" t="inlineStr">
        <is>
          <t>VÄSTRA GÖTALANDS LÄN</t>
        </is>
      </c>
      <c r="E166" t="inlineStr">
        <is>
          <t>UDDEVALLA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835-2022</t>
        </is>
      </c>
      <c r="B167" s="1" t="n">
        <v>44571</v>
      </c>
      <c r="C167" s="1" t="n">
        <v>45205</v>
      </c>
      <c r="D167" t="inlineStr">
        <is>
          <t>VÄSTRA GÖTALANDS LÄN</t>
        </is>
      </c>
      <c r="E167" t="inlineStr">
        <is>
          <t>UDDEVALLA</t>
        </is>
      </c>
      <c r="F167" t="inlineStr">
        <is>
          <t>Kommuner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1346-2022</t>
        </is>
      </c>
      <c r="B168" s="1" t="n">
        <v>44572</v>
      </c>
      <c r="C168" s="1" t="n">
        <v>45205</v>
      </c>
      <c r="D168" t="inlineStr">
        <is>
          <t>VÄSTRA GÖTALANDS LÄN</t>
        </is>
      </c>
      <c r="E168" t="inlineStr">
        <is>
          <t>UDDEVALLA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1156-2022</t>
        </is>
      </c>
      <c r="B169" s="1" t="n">
        <v>44572</v>
      </c>
      <c r="C169" s="1" t="n">
        <v>45205</v>
      </c>
      <c r="D169" t="inlineStr">
        <is>
          <t>VÄSTRA GÖTALANDS LÄN</t>
        </is>
      </c>
      <c r="E169" t="inlineStr">
        <is>
          <t>UDDEVALLA</t>
        </is>
      </c>
      <c r="F169" t="inlineStr">
        <is>
          <t>Kommuner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2306-2022</t>
        </is>
      </c>
      <c r="B170" s="1" t="n">
        <v>44578</v>
      </c>
      <c r="C170" s="1" t="n">
        <v>45205</v>
      </c>
      <c r="D170" t="inlineStr">
        <is>
          <t>VÄSTRA GÖTALANDS LÄN</t>
        </is>
      </c>
      <c r="E170" t="inlineStr">
        <is>
          <t>UDDEVALLA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3077-2022</t>
        </is>
      </c>
      <c r="B171" s="1" t="n">
        <v>44582</v>
      </c>
      <c r="C171" s="1" t="n">
        <v>45205</v>
      </c>
      <c r="D171" t="inlineStr">
        <is>
          <t>VÄSTRA GÖTALANDS LÄN</t>
        </is>
      </c>
      <c r="E171" t="inlineStr">
        <is>
          <t>UDDEVALLA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3562-2022</t>
        </is>
      </c>
      <c r="B172" s="1" t="n">
        <v>44585</v>
      </c>
      <c r="C172" s="1" t="n">
        <v>45205</v>
      </c>
      <c r="D172" t="inlineStr">
        <is>
          <t>VÄSTRA GÖTALANDS LÄN</t>
        </is>
      </c>
      <c r="E172" t="inlineStr">
        <is>
          <t>UDDEVALLA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4639-2022</t>
        </is>
      </c>
      <c r="B173" s="1" t="n">
        <v>44592</v>
      </c>
      <c r="C173" s="1" t="n">
        <v>45205</v>
      </c>
      <c r="D173" t="inlineStr">
        <is>
          <t>VÄSTRA GÖTALANDS LÄN</t>
        </is>
      </c>
      <c r="E173" t="inlineStr">
        <is>
          <t>UDDEVALLA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6063-2022</t>
        </is>
      </c>
      <c r="B174" s="1" t="n">
        <v>44599</v>
      </c>
      <c r="C174" s="1" t="n">
        <v>45205</v>
      </c>
      <c r="D174" t="inlineStr">
        <is>
          <t>VÄSTRA GÖTALANDS LÄN</t>
        </is>
      </c>
      <c r="E174" t="inlineStr">
        <is>
          <t>UDDEVALLA</t>
        </is>
      </c>
      <c r="G174" t="n">
        <v>14.4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6875-2022</t>
        </is>
      </c>
      <c r="B175" s="1" t="n">
        <v>44602</v>
      </c>
      <c r="C175" s="1" t="n">
        <v>45205</v>
      </c>
      <c r="D175" t="inlineStr">
        <is>
          <t>VÄSTRA GÖTALANDS LÄN</t>
        </is>
      </c>
      <c r="E175" t="inlineStr">
        <is>
          <t>UDDEVALLA</t>
        </is>
      </c>
      <c r="G175" t="n">
        <v>9.6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10684-2022</t>
        </is>
      </c>
      <c r="B176" s="1" t="n">
        <v>44624</v>
      </c>
      <c r="C176" s="1" t="n">
        <v>45205</v>
      </c>
      <c r="D176" t="inlineStr">
        <is>
          <t>VÄSTRA GÖTALANDS LÄN</t>
        </is>
      </c>
      <c r="E176" t="inlineStr">
        <is>
          <t>UDDEVALLA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10864-2022</t>
        </is>
      </c>
      <c r="B177" s="1" t="n">
        <v>44627</v>
      </c>
      <c r="C177" s="1" t="n">
        <v>45205</v>
      </c>
      <c r="D177" t="inlineStr">
        <is>
          <t>VÄSTRA GÖTALANDS LÄN</t>
        </is>
      </c>
      <c r="E177" t="inlineStr">
        <is>
          <t>UDDEVALLA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11770-2022</t>
        </is>
      </c>
      <c r="B178" s="1" t="n">
        <v>44634</v>
      </c>
      <c r="C178" s="1" t="n">
        <v>45205</v>
      </c>
      <c r="D178" t="inlineStr">
        <is>
          <t>VÄSTRA GÖTALANDS LÄN</t>
        </is>
      </c>
      <c r="E178" t="inlineStr">
        <is>
          <t>UDDEVALLA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13737-2022</t>
        </is>
      </c>
      <c r="B179" s="1" t="n">
        <v>44649</v>
      </c>
      <c r="C179" s="1" t="n">
        <v>45205</v>
      </c>
      <c r="D179" t="inlineStr">
        <is>
          <t>VÄSTRA GÖTALANDS LÄN</t>
        </is>
      </c>
      <c r="E179" t="inlineStr">
        <is>
          <t>UDDEVALLA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14530-2022</t>
        </is>
      </c>
      <c r="B180" s="1" t="n">
        <v>44655</v>
      </c>
      <c r="C180" s="1" t="n">
        <v>45205</v>
      </c>
      <c r="D180" t="inlineStr">
        <is>
          <t>VÄSTRA GÖTALANDS LÄN</t>
        </is>
      </c>
      <c r="E180" t="inlineStr">
        <is>
          <t>UDDEVALLA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17965-2022</t>
        </is>
      </c>
      <c r="B181" s="1" t="n">
        <v>44683</v>
      </c>
      <c r="C181" s="1" t="n">
        <v>45205</v>
      </c>
      <c r="D181" t="inlineStr">
        <is>
          <t>VÄSTRA GÖTALANDS LÄN</t>
        </is>
      </c>
      <c r="E181" t="inlineStr">
        <is>
          <t>UDDEVALLA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20364-2022</t>
        </is>
      </c>
      <c r="B182" s="1" t="n">
        <v>44699</v>
      </c>
      <c r="C182" s="1" t="n">
        <v>45205</v>
      </c>
      <c r="D182" t="inlineStr">
        <is>
          <t>VÄSTRA GÖTALANDS LÄN</t>
        </is>
      </c>
      <c r="E182" t="inlineStr">
        <is>
          <t>UDDEVALLA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22923-2022</t>
        </is>
      </c>
      <c r="B183" s="1" t="n">
        <v>44715</v>
      </c>
      <c r="C183" s="1" t="n">
        <v>45205</v>
      </c>
      <c r="D183" t="inlineStr">
        <is>
          <t>VÄSTRA GÖTALANDS LÄN</t>
        </is>
      </c>
      <c r="E183" t="inlineStr">
        <is>
          <t>UDDEVALLA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25811-2022</t>
        </is>
      </c>
      <c r="B184" s="1" t="n">
        <v>44733</v>
      </c>
      <c r="C184" s="1" t="n">
        <v>45205</v>
      </c>
      <c r="D184" t="inlineStr">
        <is>
          <t>VÄSTRA GÖTALANDS LÄN</t>
        </is>
      </c>
      <c r="E184" t="inlineStr">
        <is>
          <t>UDDEVALLA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25813-2022</t>
        </is>
      </c>
      <c r="B185" s="1" t="n">
        <v>44733</v>
      </c>
      <c r="C185" s="1" t="n">
        <v>45205</v>
      </c>
      <c r="D185" t="inlineStr">
        <is>
          <t>VÄSTRA GÖTALANDS LÄN</t>
        </is>
      </c>
      <c r="E185" t="inlineStr">
        <is>
          <t>UDDEVALLA</t>
        </is>
      </c>
      <c r="G185" t="n">
        <v>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30871-2022</t>
        </is>
      </c>
      <c r="B186" s="1" t="n">
        <v>44767</v>
      </c>
      <c r="C186" s="1" t="n">
        <v>45205</v>
      </c>
      <c r="D186" t="inlineStr">
        <is>
          <t>VÄSTRA GÖTALANDS LÄN</t>
        </is>
      </c>
      <c r="E186" t="inlineStr">
        <is>
          <t>UDDEVALLA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33860-2022</t>
        </is>
      </c>
      <c r="B187" s="1" t="n">
        <v>44790</v>
      </c>
      <c r="C187" s="1" t="n">
        <v>45205</v>
      </c>
      <c r="D187" t="inlineStr">
        <is>
          <t>VÄSTRA GÖTALANDS LÄN</t>
        </is>
      </c>
      <c r="E187" t="inlineStr">
        <is>
          <t>UDDEVALLA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34232-2022</t>
        </is>
      </c>
      <c r="B188" s="1" t="n">
        <v>44791</v>
      </c>
      <c r="C188" s="1" t="n">
        <v>45205</v>
      </c>
      <c r="D188" t="inlineStr">
        <is>
          <t>VÄSTRA GÖTALANDS LÄN</t>
        </is>
      </c>
      <c r="E188" t="inlineStr">
        <is>
          <t>UDDEVALLA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34555-2022</t>
        </is>
      </c>
      <c r="B189" s="1" t="n">
        <v>44794</v>
      </c>
      <c r="C189" s="1" t="n">
        <v>45205</v>
      </c>
      <c r="D189" t="inlineStr">
        <is>
          <t>VÄSTRA GÖTALANDS LÄN</t>
        </is>
      </c>
      <c r="E189" t="inlineStr">
        <is>
          <t>UDDEVALLA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39070-2022</t>
        </is>
      </c>
      <c r="B190" s="1" t="n">
        <v>44812</v>
      </c>
      <c r="C190" s="1" t="n">
        <v>45205</v>
      </c>
      <c r="D190" t="inlineStr">
        <is>
          <t>VÄSTRA GÖTALANDS LÄN</t>
        </is>
      </c>
      <c r="E190" t="inlineStr">
        <is>
          <t>UDDEVALLA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38557-2022</t>
        </is>
      </c>
      <c r="B191" s="1" t="n">
        <v>44813</v>
      </c>
      <c r="C191" s="1" t="n">
        <v>45205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40571-2022</t>
        </is>
      </c>
      <c r="B192" s="1" t="n">
        <v>44823</v>
      </c>
      <c r="C192" s="1" t="n">
        <v>45205</v>
      </c>
      <c r="D192" t="inlineStr">
        <is>
          <t>VÄSTRA GÖTALANDS LÄN</t>
        </is>
      </c>
      <c r="E192" t="inlineStr">
        <is>
          <t>UDDEVALLA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41292-2022</t>
        </is>
      </c>
      <c r="B193" s="1" t="n">
        <v>44825</v>
      </c>
      <c r="C193" s="1" t="n">
        <v>45205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9.699999999999999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41964-2022</t>
        </is>
      </c>
      <c r="B194" s="1" t="n">
        <v>44830</v>
      </c>
      <c r="C194" s="1" t="n">
        <v>45205</v>
      </c>
      <c r="D194" t="inlineStr">
        <is>
          <t>VÄSTRA GÖTALANDS LÄN</t>
        </is>
      </c>
      <c r="E194" t="inlineStr">
        <is>
          <t>UDDEVALLA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41965-2022</t>
        </is>
      </c>
      <c r="B195" s="1" t="n">
        <v>44830</v>
      </c>
      <c r="C195" s="1" t="n">
        <v>45205</v>
      </c>
      <c r="D195" t="inlineStr">
        <is>
          <t>VÄSTRA GÖTALANDS LÄN</t>
        </is>
      </c>
      <c r="E195" t="inlineStr">
        <is>
          <t>UDDEVALLA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43276-2022</t>
        </is>
      </c>
      <c r="B196" s="1" t="n">
        <v>44834</v>
      </c>
      <c r="C196" s="1" t="n">
        <v>45205</v>
      </c>
      <c r="D196" t="inlineStr">
        <is>
          <t>VÄSTRA GÖTALANDS LÄN</t>
        </is>
      </c>
      <c r="E196" t="inlineStr">
        <is>
          <t>UDDEVALLA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44541-2022</t>
        </is>
      </c>
      <c r="B197" s="1" t="n">
        <v>44840</v>
      </c>
      <c r="C197" s="1" t="n">
        <v>45205</v>
      </c>
      <c r="D197" t="inlineStr">
        <is>
          <t>VÄSTRA GÖTALANDS LÄN</t>
        </is>
      </c>
      <c r="E197" t="inlineStr">
        <is>
          <t>UDDEVALLA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54047-2022</t>
        </is>
      </c>
      <c r="B198" s="1" t="n">
        <v>44881</v>
      </c>
      <c r="C198" s="1" t="n">
        <v>45205</v>
      </c>
      <c r="D198" t="inlineStr">
        <is>
          <t>VÄSTRA GÖTALANDS LÄN</t>
        </is>
      </c>
      <c r="E198" t="inlineStr">
        <is>
          <t>UDDEVALLA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54402-2022</t>
        </is>
      </c>
      <c r="B199" s="1" t="n">
        <v>44882</v>
      </c>
      <c r="C199" s="1" t="n">
        <v>45205</v>
      </c>
      <c r="D199" t="inlineStr">
        <is>
          <t>VÄSTRA GÖTALANDS LÄN</t>
        </is>
      </c>
      <c r="E199" t="inlineStr">
        <is>
          <t>UDDEVALLA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56428-2022</t>
        </is>
      </c>
      <c r="B200" s="1" t="n">
        <v>44891</v>
      </c>
      <c r="C200" s="1" t="n">
        <v>45205</v>
      </c>
      <c r="D200" t="inlineStr">
        <is>
          <t>VÄSTRA GÖTALANDS LÄN</t>
        </is>
      </c>
      <c r="E200" t="inlineStr">
        <is>
          <t>UDDEVALLA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59235-2022</t>
        </is>
      </c>
      <c r="B201" s="1" t="n">
        <v>44899</v>
      </c>
      <c r="C201" s="1" t="n">
        <v>45205</v>
      </c>
      <c r="D201" t="inlineStr">
        <is>
          <t>VÄSTRA GÖTALANDS LÄN</t>
        </is>
      </c>
      <c r="E201" t="inlineStr">
        <is>
          <t>UDDEVALLA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59230-2022</t>
        </is>
      </c>
      <c r="B202" s="1" t="n">
        <v>44899</v>
      </c>
      <c r="C202" s="1" t="n">
        <v>45205</v>
      </c>
      <c r="D202" t="inlineStr">
        <is>
          <t>VÄSTRA GÖTALANDS LÄN</t>
        </is>
      </c>
      <c r="E202" t="inlineStr">
        <is>
          <t>UDDEVALLA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59474-2022</t>
        </is>
      </c>
      <c r="B203" s="1" t="n">
        <v>44900</v>
      </c>
      <c r="C203" s="1" t="n">
        <v>45205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59466-2022</t>
        </is>
      </c>
      <c r="B204" s="1" t="n">
        <v>44900</v>
      </c>
      <c r="C204" s="1" t="n">
        <v>45205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Kyrkan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58326-2022</t>
        </is>
      </c>
      <c r="B205" s="1" t="n">
        <v>44901</v>
      </c>
      <c r="C205" s="1" t="n">
        <v>45205</v>
      </c>
      <c r="D205" t="inlineStr">
        <is>
          <t>VÄSTRA GÖTALANDS LÄN</t>
        </is>
      </c>
      <c r="E205" t="inlineStr">
        <is>
          <t>UDDEVALLA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58930-2022</t>
        </is>
      </c>
      <c r="B206" s="1" t="n">
        <v>44903</v>
      </c>
      <c r="C206" s="1" t="n">
        <v>45205</v>
      </c>
      <c r="D206" t="inlineStr">
        <is>
          <t>VÄSTRA GÖTALANDS LÄN</t>
        </is>
      </c>
      <c r="E206" t="inlineStr">
        <is>
          <t>UDDEVALLA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58934-2022</t>
        </is>
      </c>
      <c r="B207" s="1" t="n">
        <v>44903</v>
      </c>
      <c r="C207" s="1" t="n">
        <v>45205</v>
      </c>
      <c r="D207" t="inlineStr">
        <is>
          <t>VÄSTRA GÖTALANDS LÄN</t>
        </is>
      </c>
      <c r="E207" t="inlineStr">
        <is>
          <t>UDDEVALLA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1956-2023</t>
        </is>
      </c>
      <c r="B208" s="1" t="n">
        <v>44924</v>
      </c>
      <c r="C208" s="1" t="n">
        <v>45205</v>
      </c>
      <c r="D208" t="inlineStr">
        <is>
          <t>VÄSTRA GÖTALANDS LÄN</t>
        </is>
      </c>
      <c r="E208" t="inlineStr">
        <is>
          <t>UDDEVALLA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240-2023</t>
        </is>
      </c>
      <c r="B209" s="1" t="n">
        <v>44928</v>
      </c>
      <c r="C209" s="1" t="n">
        <v>45205</v>
      </c>
      <c r="D209" t="inlineStr">
        <is>
          <t>VÄSTRA GÖTALANDS LÄN</t>
        </is>
      </c>
      <c r="E209" t="inlineStr">
        <is>
          <t>UDDEVALLA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498-2023</t>
        </is>
      </c>
      <c r="B210" s="1" t="n">
        <v>44930</v>
      </c>
      <c r="C210" s="1" t="n">
        <v>45205</v>
      </c>
      <c r="D210" t="inlineStr">
        <is>
          <t>VÄSTRA GÖTALANDS LÄN</t>
        </is>
      </c>
      <c r="E210" t="inlineStr">
        <is>
          <t>UDDEVALLA</t>
        </is>
      </c>
      <c r="F210" t="inlineStr">
        <is>
          <t>Kommuner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1051-2023</t>
        </is>
      </c>
      <c r="B211" s="1" t="n">
        <v>44935</v>
      </c>
      <c r="C211" s="1" t="n">
        <v>45205</v>
      </c>
      <c r="D211" t="inlineStr">
        <is>
          <t>VÄSTRA GÖTALANDS LÄN</t>
        </is>
      </c>
      <c r="E211" t="inlineStr">
        <is>
          <t>UDDEVALLA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2661-2023</t>
        </is>
      </c>
      <c r="B212" s="1" t="n">
        <v>44944</v>
      </c>
      <c r="C212" s="1" t="n">
        <v>45205</v>
      </c>
      <c r="D212" t="inlineStr">
        <is>
          <t>VÄSTRA GÖTALANDS LÄN</t>
        </is>
      </c>
      <c r="E212" t="inlineStr">
        <is>
          <t>UDDEVALLA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3839-2023</t>
        </is>
      </c>
      <c r="B213" s="1" t="n">
        <v>44951</v>
      </c>
      <c r="C213" s="1" t="n">
        <v>45205</v>
      </c>
      <c r="D213" t="inlineStr">
        <is>
          <t>VÄSTRA GÖTALANDS LÄN</t>
        </is>
      </c>
      <c r="E213" t="inlineStr">
        <is>
          <t>UDDEVALLA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5557-2023</t>
        </is>
      </c>
      <c r="B214" s="1" t="n">
        <v>44960</v>
      </c>
      <c r="C214" s="1" t="n">
        <v>45205</v>
      </c>
      <c r="D214" t="inlineStr">
        <is>
          <t>VÄSTRA GÖTALANDS LÄN</t>
        </is>
      </c>
      <c r="E214" t="inlineStr">
        <is>
          <t>UDDEVALLA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6887-2023</t>
        </is>
      </c>
      <c r="B215" s="1" t="n">
        <v>44967</v>
      </c>
      <c r="C215" s="1" t="n">
        <v>45205</v>
      </c>
      <c r="D215" t="inlineStr">
        <is>
          <t>VÄSTRA GÖTALANDS LÄN</t>
        </is>
      </c>
      <c r="E215" t="inlineStr">
        <is>
          <t>UDDEVALLA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7755-2023</t>
        </is>
      </c>
      <c r="B216" s="1" t="n">
        <v>44969</v>
      </c>
      <c r="C216" s="1" t="n">
        <v>45205</v>
      </c>
      <c r="D216" t="inlineStr">
        <is>
          <t>VÄSTRA GÖTALANDS LÄN</t>
        </is>
      </c>
      <c r="E216" t="inlineStr">
        <is>
          <t>UDDEVALLA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7771-2023</t>
        </is>
      </c>
      <c r="B217" s="1" t="n">
        <v>44973</v>
      </c>
      <c r="C217" s="1" t="n">
        <v>45205</v>
      </c>
      <c r="D217" t="inlineStr">
        <is>
          <t>VÄSTRA GÖTALANDS LÄN</t>
        </is>
      </c>
      <c r="E217" t="inlineStr">
        <is>
          <t>UDDEVALLA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7770-2023</t>
        </is>
      </c>
      <c r="B218" s="1" t="n">
        <v>44973</v>
      </c>
      <c r="C218" s="1" t="n">
        <v>45205</v>
      </c>
      <c r="D218" t="inlineStr">
        <is>
          <t>VÄSTRA GÖTALANDS LÄN</t>
        </is>
      </c>
      <c r="E218" t="inlineStr">
        <is>
          <t>UDDEVALLA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10426-2023</t>
        </is>
      </c>
      <c r="B219" s="1" t="n">
        <v>44981</v>
      </c>
      <c r="C219" s="1" t="n">
        <v>45205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10423-2023</t>
        </is>
      </c>
      <c r="B220" s="1" t="n">
        <v>44981</v>
      </c>
      <c r="C220" s="1" t="n">
        <v>45205</v>
      </c>
      <c r="D220" t="inlineStr">
        <is>
          <t>VÄSTRA GÖTALANDS LÄN</t>
        </is>
      </c>
      <c r="E220" t="inlineStr">
        <is>
          <t>UDDEVALLA</t>
        </is>
      </c>
      <c r="F220" t="inlineStr">
        <is>
          <t>Kyrkan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9797-2023</t>
        </is>
      </c>
      <c r="B221" s="1" t="n">
        <v>44984</v>
      </c>
      <c r="C221" s="1" t="n">
        <v>45205</v>
      </c>
      <c r="D221" t="inlineStr">
        <is>
          <t>VÄSTRA GÖTALANDS LÄN</t>
        </is>
      </c>
      <c r="E221" t="inlineStr">
        <is>
          <t>UDDEVALLA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11720-2023</t>
        </is>
      </c>
      <c r="B222" s="1" t="n">
        <v>44992</v>
      </c>
      <c r="C222" s="1" t="n">
        <v>45205</v>
      </c>
      <c r="D222" t="inlineStr">
        <is>
          <t>VÄSTRA GÖTALANDS LÄN</t>
        </is>
      </c>
      <c r="E222" t="inlineStr">
        <is>
          <t>UDDEVALLA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11770-2023</t>
        </is>
      </c>
      <c r="B223" s="1" t="n">
        <v>44993</v>
      </c>
      <c r="C223" s="1" t="n">
        <v>45205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11778-2023</t>
        </is>
      </c>
      <c r="B224" s="1" t="n">
        <v>44993</v>
      </c>
      <c r="C224" s="1" t="n">
        <v>45205</v>
      </c>
      <c r="D224" t="inlineStr">
        <is>
          <t>VÄSTRA GÖTALANDS LÄN</t>
        </is>
      </c>
      <c r="E224" t="inlineStr">
        <is>
          <t>UDDEVALLA</t>
        </is>
      </c>
      <c r="F224" t="inlineStr">
        <is>
          <t>Kyrkan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12169-2023</t>
        </is>
      </c>
      <c r="B225" s="1" t="n">
        <v>44998</v>
      </c>
      <c r="C225" s="1" t="n">
        <v>45205</v>
      </c>
      <c r="D225" t="inlineStr">
        <is>
          <t>VÄSTRA GÖTALANDS LÄN</t>
        </is>
      </c>
      <c r="E225" t="inlineStr">
        <is>
          <t>UDDEVALLA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13381-2023</t>
        </is>
      </c>
      <c r="B226" s="1" t="n">
        <v>45005</v>
      </c>
      <c r="C226" s="1" t="n">
        <v>45205</v>
      </c>
      <c r="D226" t="inlineStr">
        <is>
          <t>VÄSTRA GÖTALANDS LÄN</t>
        </is>
      </c>
      <c r="E226" t="inlineStr">
        <is>
          <t>UDDEVALLA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13547-2023</t>
        </is>
      </c>
      <c r="B227" s="1" t="n">
        <v>45006</v>
      </c>
      <c r="C227" s="1" t="n">
        <v>45205</v>
      </c>
      <c r="D227" t="inlineStr">
        <is>
          <t>VÄSTRA GÖTALANDS LÄN</t>
        </is>
      </c>
      <c r="E227" t="inlineStr">
        <is>
          <t>UDDEVALLA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15677-2023</t>
        </is>
      </c>
      <c r="B228" s="1" t="n">
        <v>45020</v>
      </c>
      <c r="C228" s="1" t="n">
        <v>45205</v>
      </c>
      <c r="D228" t="inlineStr">
        <is>
          <t>VÄSTRA GÖTALANDS LÄN</t>
        </is>
      </c>
      <c r="E228" t="inlineStr">
        <is>
          <t>UDDEVALLA</t>
        </is>
      </c>
      <c r="G228" t="n">
        <v>16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15634-2023</t>
        </is>
      </c>
      <c r="B229" s="1" t="n">
        <v>45021</v>
      </c>
      <c r="C229" s="1" t="n">
        <v>45205</v>
      </c>
      <c r="D229" t="inlineStr">
        <is>
          <t>VÄSTRA GÖTALANDS LÄN</t>
        </is>
      </c>
      <c r="E229" t="inlineStr">
        <is>
          <t>UDDEVALLA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18543-2023</t>
        </is>
      </c>
      <c r="B230" s="1" t="n">
        <v>45041</v>
      </c>
      <c r="C230" s="1" t="n">
        <v>45205</v>
      </c>
      <c r="D230" t="inlineStr">
        <is>
          <t>VÄSTRA GÖTALANDS LÄN</t>
        </is>
      </c>
      <c r="E230" t="inlineStr">
        <is>
          <t>UDDEVALLA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20703-2023</t>
        </is>
      </c>
      <c r="B231" s="1" t="n">
        <v>45058</v>
      </c>
      <c r="C231" s="1" t="n">
        <v>45205</v>
      </c>
      <c r="D231" t="inlineStr">
        <is>
          <t>VÄSTRA GÖTALANDS LÄN</t>
        </is>
      </c>
      <c r="E231" t="inlineStr">
        <is>
          <t>UDDEVALLA</t>
        </is>
      </c>
      <c r="G231" t="n">
        <v>10.7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21581-2023</t>
        </is>
      </c>
      <c r="B232" s="1" t="n">
        <v>45063</v>
      </c>
      <c r="C232" s="1" t="n">
        <v>45205</v>
      </c>
      <c r="D232" t="inlineStr">
        <is>
          <t>VÄSTRA GÖTALANDS LÄN</t>
        </is>
      </c>
      <c r="E232" t="inlineStr">
        <is>
          <t>UDDEVALLA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21584-2023</t>
        </is>
      </c>
      <c r="B233" s="1" t="n">
        <v>45063</v>
      </c>
      <c r="C233" s="1" t="n">
        <v>45205</v>
      </c>
      <c r="D233" t="inlineStr">
        <is>
          <t>VÄSTRA GÖTALANDS LÄN</t>
        </is>
      </c>
      <c r="E233" t="inlineStr">
        <is>
          <t>UDDEVALLA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22603-2023</t>
        </is>
      </c>
      <c r="B234" s="1" t="n">
        <v>45071</v>
      </c>
      <c r="C234" s="1" t="n">
        <v>45205</v>
      </c>
      <c r="D234" t="inlineStr">
        <is>
          <t>VÄSTRA GÖTALANDS LÄN</t>
        </is>
      </c>
      <c r="E234" t="inlineStr">
        <is>
          <t>UDDEVALLA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23206-2023</t>
        </is>
      </c>
      <c r="B235" s="1" t="n">
        <v>45071</v>
      </c>
      <c r="C235" s="1" t="n">
        <v>45205</v>
      </c>
      <c r="D235" t="inlineStr">
        <is>
          <t>VÄSTRA GÖTALANDS LÄN</t>
        </is>
      </c>
      <c r="E235" t="inlineStr">
        <is>
          <t>UDDEVALLA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23210-2023</t>
        </is>
      </c>
      <c r="B236" s="1" t="n">
        <v>45071</v>
      </c>
      <c r="C236" s="1" t="n">
        <v>45205</v>
      </c>
      <c r="D236" t="inlineStr">
        <is>
          <t>VÄSTRA GÖTALANDS LÄN</t>
        </is>
      </c>
      <c r="E236" t="inlineStr">
        <is>
          <t>UDDEVALLA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23395-2023</t>
        </is>
      </c>
      <c r="B237" s="1" t="n">
        <v>45076</v>
      </c>
      <c r="C237" s="1" t="n">
        <v>45205</v>
      </c>
      <c r="D237" t="inlineStr">
        <is>
          <t>VÄSTRA GÖTALANDS LÄN</t>
        </is>
      </c>
      <c r="E237" t="inlineStr">
        <is>
          <t>UDDEVALLA</t>
        </is>
      </c>
      <c r="G237" t="n">
        <v>12.2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23383-2023</t>
        </is>
      </c>
      <c r="B238" s="1" t="n">
        <v>45076</v>
      </c>
      <c r="C238" s="1" t="n">
        <v>45205</v>
      </c>
      <c r="D238" t="inlineStr">
        <is>
          <t>VÄSTRA GÖTALANDS LÄN</t>
        </is>
      </c>
      <c r="E238" t="inlineStr">
        <is>
          <t>UDDEVALLA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45205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45205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45205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45205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45205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45205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45205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45205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45205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45205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45205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45205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2023-10-06T15:48:03Z</dcterms:created>
  <dcterms:modified xmlns:dcterms="http://purl.org/dc/terms/" xmlns:xsi="http://www.w3.org/2001/XMLSchema-instance" xsi:type="dcterms:W3CDTF">2023-10-06T15:48:03Z</dcterms:modified>
</cp:coreProperties>
</file>