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45190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45190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45190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45190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45190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45190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45190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45190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45190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45190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45190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45190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45190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45190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45190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45190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45190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7092-2019.xlsx", "A 7092-2019")</f>
        <v/>
      </c>
      <c r="T18">
        <f>HYPERLINK("https://klasma.github.io/Logging_UPPVIDINGE/kartor/A 7092-2019.png", "A 7092-2019")</f>
        <v/>
      </c>
      <c r="V18">
        <f>HYPERLINK("https://klasma.github.io/Logging_UPPVIDINGE/klagomål/A 7092-2019.docx", "A 7092-2019")</f>
        <v/>
      </c>
      <c r="W18">
        <f>HYPERLINK("https://klasma.github.io/Logging_UPPVIDINGE/klagomålsmail/A 7092-2019.docx", "A 7092-2019")</f>
        <v/>
      </c>
      <c r="X18">
        <f>HYPERLINK("https://klasma.github.io/Logging_UPPVIDINGE/tillsyn/A 7092-2019.docx", "A 7092-2019")</f>
        <v/>
      </c>
      <c r="Y18">
        <f>HYPERLINK("https://klasma.github.io/Logging_UPPVIDINGE/tillsynsmail/A 7092-2019.docx", "A 7092-2019")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45190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40210-2019.xlsx", "A 40210-2019")</f>
        <v/>
      </c>
      <c r="T19">
        <f>HYPERLINK("https://klasma.github.io/Logging_UPPVIDINGE/kartor/A 40210-2019.png", "A 40210-2019")</f>
        <v/>
      </c>
      <c r="V19">
        <f>HYPERLINK("https://klasma.github.io/Logging_UPPVIDINGE/klagomål/A 40210-2019.docx", "A 40210-2019")</f>
        <v/>
      </c>
      <c r="W19">
        <f>HYPERLINK("https://klasma.github.io/Logging_UPPVIDINGE/klagomålsmail/A 40210-2019.docx", "A 40210-2019")</f>
        <v/>
      </c>
      <c r="X19">
        <f>HYPERLINK("https://klasma.github.io/Logging_UPPVIDINGE/tillsyn/A 40210-2019.docx", "A 40210-2019")</f>
        <v/>
      </c>
      <c r="Y19">
        <f>HYPERLINK("https://klasma.github.io/Logging_UPPVIDINGE/tillsynsmail/A 40210-2019.docx", "A 40210-2019")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45190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24921-2020.xlsx", "A 24921-2020")</f>
        <v/>
      </c>
      <c r="T20">
        <f>HYPERLINK("https://klasma.github.io/Logging_UPPVIDINGE/kartor/A 24921-2020.png", "A 24921-2020")</f>
        <v/>
      </c>
      <c r="U20">
        <f>HYPERLINK("https://klasma.github.io/Logging_UPPVIDINGE/knärot/A 24921-2020.png", "A 24921-2020")</f>
        <v/>
      </c>
      <c r="V20">
        <f>HYPERLINK("https://klasma.github.io/Logging_UPPVIDINGE/klagomål/A 24921-2020.docx", "A 24921-2020")</f>
        <v/>
      </c>
      <c r="W20">
        <f>HYPERLINK("https://klasma.github.io/Logging_UPPVIDINGE/klagomålsmail/A 24921-2020.docx", "A 24921-2020")</f>
        <v/>
      </c>
      <c r="X20">
        <f>HYPERLINK("https://klasma.github.io/Logging_UPPVIDINGE/tillsyn/A 24921-2020.docx", "A 24921-2020")</f>
        <v/>
      </c>
      <c r="Y20">
        <f>HYPERLINK("https://klasma.github.io/Logging_UPPVIDINGE/tillsynsmail/A 24921-2020.docx", "A 24921-2020")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45190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1809-2021.xlsx", "A 1809-2021")</f>
        <v/>
      </c>
      <c r="T21">
        <f>HYPERLINK("https://klasma.github.io/Logging_UPPVIDINGE/kartor/A 1809-2021.png", "A 1809-2021")</f>
        <v/>
      </c>
      <c r="V21">
        <f>HYPERLINK("https://klasma.github.io/Logging_UPPVIDINGE/klagomål/A 1809-2021.docx", "A 1809-2021")</f>
        <v/>
      </c>
      <c r="W21">
        <f>HYPERLINK("https://klasma.github.io/Logging_UPPVIDINGE/klagomålsmail/A 1809-2021.docx", "A 1809-2021")</f>
        <v/>
      </c>
      <c r="X21">
        <f>HYPERLINK("https://klasma.github.io/Logging_UPPVIDINGE/tillsyn/A 1809-2021.docx", "A 1809-2021")</f>
        <v/>
      </c>
      <c r="Y21">
        <f>HYPERLINK("https://klasma.github.io/Logging_UPPVIDINGE/tillsynsmail/A 1809-2021.docx", "A 1809-2021")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45190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20623-2021.xlsx", "A 20623-2021")</f>
        <v/>
      </c>
      <c r="T22">
        <f>HYPERLINK("https://klasma.github.io/Logging_UPPVIDINGE/kartor/A 20623-2021.png", "A 20623-2021")</f>
        <v/>
      </c>
      <c r="V22">
        <f>HYPERLINK("https://klasma.github.io/Logging_UPPVIDINGE/klagomål/A 20623-2021.docx", "A 20623-2021")</f>
        <v/>
      </c>
      <c r="W22">
        <f>HYPERLINK("https://klasma.github.io/Logging_UPPVIDINGE/klagomålsmail/A 20623-2021.docx", "A 20623-2021")</f>
        <v/>
      </c>
      <c r="X22">
        <f>HYPERLINK("https://klasma.github.io/Logging_UPPVIDINGE/tillsyn/A 20623-2021.docx", "A 20623-2021")</f>
        <v/>
      </c>
      <c r="Y22">
        <f>HYPERLINK("https://klasma.github.io/Logging_UPPVIDINGE/tillsynsmail/A 20623-2021.docx", "A 20623-2021")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45190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49727-2021.xlsx", "A 49727-2021")</f>
        <v/>
      </c>
      <c r="T23">
        <f>HYPERLINK("https://klasma.github.io/Logging_UPPVIDINGE/kartor/A 49727-2021.png", "A 49727-2021")</f>
        <v/>
      </c>
      <c r="V23">
        <f>HYPERLINK("https://klasma.github.io/Logging_UPPVIDINGE/klagomål/A 49727-2021.docx", "A 49727-2021")</f>
        <v/>
      </c>
      <c r="W23">
        <f>HYPERLINK("https://klasma.github.io/Logging_UPPVIDINGE/klagomålsmail/A 49727-2021.docx", "A 49727-2021")</f>
        <v/>
      </c>
      <c r="X23">
        <f>HYPERLINK("https://klasma.github.io/Logging_UPPVIDINGE/tillsyn/A 49727-2021.docx", "A 49727-2021")</f>
        <v/>
      </c>
      <c r="Y23">
        <f>HYPERLINK("https://klasma.github.io/Logging_UPPVIDINGE/tillsynsmail/A 49727-2021.docx", "A 49727-2021")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45190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42930-2022.xlsx", "A 42930-2022")</f>
        <v/>
      </c>
      <c r="T24">
        <f>HYPERLINK("https://klasma.github.io/Logging_UPPVIDINGE/kartor/A 42930-2022.png", "A 42930-2022")</f>
        <v/>
      </c>
      <c r="V24">
        <f>HYPERLINK("https://klasma.github.io/Logging_UPPVIDINGE/klagomål/A 42930-2022.docx", "A 42930-2022")</f>
        <v/>
      </c>
      <c r="W24">
        <f>HYPERLINK("https://klasma.github.io/Logging_UPPVIDINGE/klagomålsmail/A 42930-2022.docx", "A 42930-2022")</f>
        <v/>
      </c>
      <c r="X24">
        <f>HYPERLINK("https://klasma.github.io/Logging_UPPVIDINGE/tillsyn/A 42930-2022.docx", "A 42930-2022")</f>
        <v/>
      </c>
      <c r="Y24">
        <f>HYPERLINK("https://klasma.github.io/Logging_UPPVIDINGE/tillsynsmail/A 42930-2022.docx", "A 42930-2022")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45190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49737-2022.xlsx", "A 49737-2022")</f>
        <v/>
      </c>
      <c r="T25">
        <f>HYPERLINK("https://klasma.github.io/Logging_UPPVIDINGE/kartor/A 49737-2022.png", "A 49737-2022")</f>
        <v/>
      </c>
      <c r="V25">
        <f>HYPERLINK("https://klasma.github.io/Logging_UPPVIDINGE/klagomål/A 49737-2022.docx", "A 49737-2022")</f>
        <v/>
      </c>
      <c r="W25">
        <f>HYPERLINK("https://klasma.github.io/Logging_UPPVIDINGE/klagomålsmail/A 49737-2022.docx", "A 49737-2022")</f>
        <v/>
      </c>
      <c r="X25">
        <f>HYPERLINK("https://klasma.github.io/Logging_UPPVIDINGE/tillsyn/A 49737-2022.docx", "A 49737-2022")</f>
        <v/>
      </c>
      <c r="Y25">
        <f>HYPERLINK("https://klasma.github.io/Logging_UPPVIDINGE/tillsynsmail/A 49737-2022.docx", "A 49737-2022")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45190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62341-2022.xlsx", "A 62341-2022")</f>
        <v/>
      </c>
      <c r="T26">
        <f>HYPERLINK("https://klasma.github.io/Logging_UPPVIDINGE/kartor/A 62341-2022.png", "A 62341-2022")</f>
        <v/>
      </c>
      <c r="V26">
        <f>HYPERLINK("https://klasma.github.io/Logging_UPPVIDINGE/klagomål/A 62341-2022.docx", "A 62341-2022")</f>
        <v/>
      </c>
      <c r="W26">
        <f>HYPERLINK("https://klasma.github.io/Logging_UPPVIDINGE/klagomålsmail/A 62341-2022.docx", "A 62341-2022")</f>
        <v/>
      </c>
      <c r="X26">
        <f>HYPERLINK("https://klasma.github.io/Logging_UPPVIDINGE/tillsyn/A 62341-2022.docx", "A 62341-2022")</f>
        <v/>
      </c>
      <c r="Y26">
        <f>HYPERLINK("https://klasma.github.io/Logging_UPPVIDINGE/tillsynsmail/A 62341-2022.docx", "A 62341-2022")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45190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1917-2023.xlsx", "A 1917-2023")</f>
        <v/>
      </c>
      <c r="T27">
        <f>HYPERLINK("https://klasma.github.io/Logging_UPPVIDINGE/kartor/A 1917-2023.png", "A 1917-2023")</f>
        <v/>
      </c>
      <c r="V27">
        <f>HYPERLINK("https://klasma.github.io/Logging_UPPVIDINGE/klagomål/A 1917-2023.docx", "A 1917-2023")</f>
        <v/>
      </c>
      <c r="W27">
        <f>HYPERLINK("https://klasma.github.io/Logging_UPPVIDINGE/klagomålsmail/A 1917-2023.docx", "A 1917-2023")</f>
        <v/>
      </c>
      <c r="X27">
        <f>HYPERLINK("https://klasma.github.io/Logging_UPPVIDINGE/tillsyn/A 1917-2023.docx", "A 1917-2023")</f>
        <v/>
      </c>
      <c r="Y27">
        <f>HYPERLINK("https://klasma.github.io/Logging_UPPVIDINGE/tillsynsmail/A 1917-2023.docx", "A 1917-2023")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45190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26057-2023.xlsx", "A 26057-2023")</f>
        <v/>
      </c>
      <c r="T28">
        <f>HYPERLINK("https://klasma.github.io/Logging_UPPVIDINGE/kartor/A 26057-2023.png", "A 26057-2023")</f>
        <v/>
      </c>
      <c r="V28">
        <f>HYPERLINK("https://klasma.github.io/Logging_UPPVIDINGE/klagomål/A 26057-2023.docx", "A 26057-2023")</f>
        <v/>
      </c>
      <c r="W28">
        <f>HYPERLINK("https://klasma.github.io/Logging_UPPVIDINGE/klagomålsmail/A 26057-2023.docx", "A 26057-2023")</f>
        <v/>
      </c>
      <c r="X28">
        <f>HYPERLINK("https://klasma.github.io/Logging_UPPVIDINGE/tillsyn/A 26057-2023.docx", "A 26057-2023")</f>
        <v/>
      </c>
      <c r="Y28">
        <f>HYPERLINK("https://klasma.github.io/Logging_UPPVIDINGE/tillsynsmail/A 26057-2023.docx", "A 26057-2023")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45190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28468-2023.xlsx", "A 28468-2023")</f>
        <v/>
      </c>
      <c r="T29">
        <f>HYPERLINK("https://klasma.github.io/Logging_UPPVIDINGE/kartor/A 28468-2023.png", "A 28468-2023")</f>
        <v/>
      </c>
      <c r="V29">
        <f>HYPERLINK("https://klasma.github.io/Logging_UPPVIDINGE/klagomål/A 28468-2023.docx", "A 28468-2023")</f>
        <v/>
      </c>
      <c r="W29">
        <f>HYPERLINK("https://klasma.github.io/Logging_UPPVIDINGE/klagomålsmail/A 28468-2023.docx", "A 28468-2023")</f>
        <v/>
      </c>
      <c r="X29">
        <f>HYPERLINK("https://klasma.github.io/Logging_UPPVIDINGE/tillsyn/A 28468-2023.docx", "A 28468-2023")</f>
        <v/>
      </c>
      <c r="Y29">
        <f>HYPERLINK("https://klasma.github.io/Logging_UPPVIDINGE/tillsynsmail/A 28468-2023.docx", "A 28468-2023")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45190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4955-2019.xlsx", "A 4955-2019")</f>
        <v/>
      </c>
      <c r="T30">
        <f>HYPERLINK("https://klasma.github.io/Logging_UPPVIDINGE/kartor/A 4955-2019.png", "A 4955-2019")</f>
        <v/>
      </c>
      <c r="V30">
        <f>HYPERLINK("https://klasma.github.io/Logging_UPPVIDINGE/klagomål/A 4955-2019.docx", "A 4955-2019")</f>
        <v/>
      </c>
      <c r="W30">
        <f>HYPERLINK("https://klasma.github.io/Logging_UPPVIDINGE/klagomålsmail/A 4955-2019.docx", "A 4955-2019")</f>
        <v/>
      </c>
      <c r="X30">
        <f>HYPERLINK("https://klasma.github.io/Logging_UPPVIDINGE/tillsyn/A 4955-2019.docx", "A 4955-2019")</f>
        <v/>
      </c>
      <c r="Y30">
        <f>HYPERLINK("https://klasma.github.io/Logging_UPPVIDINGE/tillsynsmail/A 4955-2019.docx", "A 4955-2019")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45190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4988-2019.xlsx", "A 4988-2019")</f>
        <v/>
      </c>
      <c r="T31">
        <f>HYPERLINK("https://klasma.github.io/Logging_UPPVIDINGE/kartor/A 4988-2019.png", "A 4988-2019")</f>
        <v/>
      </c>
      <c r="V31">
        <f>HYPERLINK("https://klasma.github.io/Logging_UPPVIDINGE/klagomål/A 4988-2019.docx", "A 4988-2019")</f>
        <v/>
      </c>
      <c r="W31">
        <f>HYPERLINK("https://klasma.github.io/Logging_UPPVIDINGE/klagomålsmail/A 4988-2019.docx", "A 4988-2019")</f>
        <v/>
      </c>
      <c r="X31">
        <f>HYPERLINK("https://klasma.github.io/Logging_UPPVIDINGE/tillsyn/A 4988-2019.docx", "A 4988-2019")</f>
        <v/>
      </c>
      <c r="Y31">
        <f>HYPERLINK("https://klasma.github.io/Logging_UPPVIDINGE/tillsynsmail/A 4988-2019.docx", "A 4988-2019")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45190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9887-2019.xlsx", "A 9887-2019")</f>
        <v/>
      </c>
      <c r="T32">
        <f>HYPERLINK("https://klasma.github.io/Logging_UPPVIDINGE/kartor/A 9887-2019.png", "A 9887-2019")</f>
        <v/>
      </c>
      <c r="V32">
        <f>HYPERLINK("https://klasma.github.io/Logging_UPPVIDINGE/klagomål/A 9887-2019.docx", "A 9887-2019")</f>
        <v/>
      </c>
      <c r="W32">
        <f>HYPERLINK("https://klasma.github.io/Logging_UPPVIDINGE/klagomålsmail/A 9887-2019.docx", "A 9887-2019")</f>
        <v/>
      </c>
      <c r="X32">
        <f>HYPERLINK("https://klasma.github.io/Logging_UPPVIDINGE/tillsyn/A 9887-2019.docx", "A 9887-2019")</f>
        <v/>
      </c>
      <c r="Y32">
        <f>HYPERLINK("https://klasma.github.io/Logging_UPPVIDINGE/tillsynsmail/A 9887-2019.docx", "A 9887-2019")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45190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29192-2019.xlsx", "A 29192-2019")</f>
        <v/>
      </c>
      <c r="T33">
        <f>HYPERLINK("https://klasma.github.io/Logging_UPPVIDINGE/kartor/A 29192-2019.png", "A 29192-2019")</f>
        <v/>
      </c>
      <c r="V33">
        <f>HYPERLINK("https://klasma.github.io/Logging_UPPVIDINGE/klagomål/A 29192-2019.docx", "A 29192-2019")</f>
        <v/>
      </c>
      <c r="W33">
        <f>HYPERLINK("https://klasma.github.io/Logging_UPPVIDINGE/klagomålsmail/A 29192-2019.docx", "A 29192-2019")</f>
        <v/>
      </c>
      <c r="X33">
        <f>HYPERLINK("https://klasma.github.io/Logging_UPPVIDINGE/tillsyn/A 29192-2019.docx", "A 29192-2019")</f>
        <v/>
      </c>
      <c r="Y33">
        <f>HYPERLINK("https://klasma.github.io/Logging_UPPVIDINGE/tillsynsmail/A 29192-2019.docx", "A 29192-2019")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45190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40952-2019.xlsx", "A 40952-2019")</f>
        <v/>
      </c>
      <c r="T34">
        <f>HYPERLINK("https://klasma.github.io/Logging_UPPVIDINGE/kartor/A 40952-2019.png", "A 40952-2019")</f>
        <v/>
      </c>
      <c r="V34">
        <f>HYPERLINK("https://klasma.github.io/Logging_UPPVIDINGE/klagomål/A 40952-2019.docx", "A 40952-2019")</f>
        <v/>
      </c>
      <c r="W34">
        <f>HYPERLINK("https://klasma.github.io/Logging_UPPVIDINGE/klagomålsmail/A 40952-2019.docx", "A 40952-2019")</f>
        <v/>
      </c>
      <c r="X34">
        <f>HYPERLINK("https://klasma.github.io/Logging_UPPVIDINGE/tillsyn/A 40952-2019.docx", "A 40952-2019")</f>
        <v/>
      </c>
      <c r="Y34">
        <f>HYPERLINK("https://klasma.github.io/Logging_UPPVIDINGE/tillsynsmail/A 40952-2019.docx", "A 40952-2019")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45190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63168-2019.xlsx", "A 63168-2019")</f>
        <v/>
      </c>
      <c r="T35">
        <f>HYPERLINK("https://klasma.github.io/Logging_UPPVIDINGE/kartor/A 63168-2019.png", "A 63168-2019")</f>
        <v/>
      </c>
      <c r="U35">
        <f>HYPERLINK("https://klasma.github.io/Logging_UPPVIDINGE/knärot/A 63168-2019.png", "A 63168-2019")</f>
        <v/>
      </c>
      <c r="V35">
        <f>HYPERLINK("https://klasma.github.io/Logging_UPPVIDINGE/klagomål/A 63168-2019.docx", "A 63168-2019")</f>
        <v/>
      </c>
      <c r="W35">
        <f>HYPERLINK("https://klasma.github.io/Logging_UPPVIDINGE/klagomålsmail/A 63168-2019.docx", "A 63168-2019")</f>
        <v/>
      </c>
      <c r="X35">
        <f>HYPERLINK("https://klasma.github.io/Logging_UPPVIDINGE/tillsyn/A 63168-2019.docx", "A 63168-2019")</f>
        <v/>
      </c>
      <c r="Y35">
        <f>HYPERLINK("https://klasma.github.io/Logging_UPPVIDINGE/tillsynsmail/A 63168-2019.docx", "A 63168-2019")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45190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63735-2019.xlsx", "A 63735-2019")</f>
        <v/>
      </c>
      <c r="T36">
        <f>HYPERLINK("https://klasma.github.io/Logging_UPPVIDINGE/kartor/A 63735-2019.png", "A 63735-2019")</f>
        <v/>
      </c>
      <c r="V36">
        <f>HYPERLINK("https://klasma.github.io/Logging_UPPVIDINGE/klagomål/A 63735-2019.docx", "A 63735-2019")</f>
        <v/>
      </c>
      <c r="W36">
        <f>HYPERLINK("https://klasma.github.io/Logging_UPPVIDINGE/klagomålsmail/A 63735-2019.docx", "A 63735-2019")</f>
        <v/>
      </c>
      <c r="X36">
        <f>HYPERLINK("https://klasma.github.io/Logging_UPPVIDINGE/tillsyn/A 63735-2019.docx", "A 63735-2019")</f>
        <v/>
      </c>
      <c r="Y36">
        <f>HYPERLINK("https://klasma.github.io/Logging_UPPVIDINGE/tillsynsmail/A 63735-2019.docx", "A 63735-2019")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45190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4757-2020.xlsx", "A 4757-2020")</f>
        <v/>
      </c>
      <c r="T37">
        <f>HYPERLINK("https://klasma.github.io/Logging_UPPVIDINGE/kartor/A 4757-2020.png", "A 4757-2020")</f>
        <v/>
      </c>
      <c r="V37">
        <f>HYPERLINK("https://klasma.github.io/Logging_UPPVIDINGE/klagomål/A 4757-2020.docx", "A 4757-2020")</f>
        <v/>
      </c>
      <c r="W37">
        <f>HYPERLINK("https://klasma.github.io/Logging_UPPVIDINGE/klagomålsmail/A 4757-2020.docx", "A 4757-2020")</f>
        <v/>
      </c>
      <c r="X37">
        <f>HYPERLINK("https://klasma.github.io/Logging_UPPVIDINGE/tillsyn/A 4757-2020.docx", "A 4757-2020")</f>
        <v/>
      </c>
      <c r="Y37">
        <f>HYPERLINK("https://klasma.github.io/Logging_UPPVIDINGE/tillsynsmail/A 4757-2020.docx", "A 4757-2020")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45190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5701-2020.xlsx", "A 5701-2020")</f>
        <v/>
      </c>
      <c r="T38">
        <f>HYPERLINK("https://klasma.github.io/Logging_UPPVIDINGE/kartor/A 5701-2020.png", "A 5701-2020")</f>
        <v/>
      </c>
      <c r="U38">
        <f>HYPERLINK("https://klasma.github.io/Logging_UPPVIDINGE/knärot/A 5701-2020.png", "A 5701-2020")</f>
        <v/>
      </c>
      <c r="V38">
        <f>HYPERLINK("https://klasma.github.io/Logging_UPPVIDINGE/klagomål/A 5701-2020.docx", "A 5701-2020")</f>
        <v/>
      </c>
      <c r="W38">
        <f>HYPERLINK("https://klasma.github.io/Logging_UPPVIDINGE/klagomålsmail/A 5701-2020.docx", "A 5701-2020")</f>
        <v/>
      </c>
      <c r="X38">
        <f>HYPERLINK("https://klasma.github.io/Logging_UPPVIDINGE/tillsyn/A 5701-2020.docx", "A 5701-2020")</f>
        <v/>
      </c>
      <c r="Y38">
        <f>HYPERLINK("https://klasma.github.io/Logging_UPPVIDINGE/tillsynsmail/A 5701-2020.docx", "A 5701-2020")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45190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33646-2020.xlsx", "A 33646-2020")</f>
        <v/>
      </c>
      <c r="T39">
        <f>HYPERLINK("https://klasma.github.io/Logging_UPPVIDINGE/kartor/A 33646-2020.png", "A 33646-2020")</f>
        <v/>
      </c>
      <c r="V39">
        <f>HYPERLINK("https://klasma.github.io/Logging_UPPVIDINGE/klagomål/A 33646-2020.docx", "A 33646-2020")</f>
        <v/>
      </c>
      <c r="W39">
        <f>HYPERLINK("https://klasma.github.io/Logging_UPPVIDINGE/klagomålsmail/A 33646-2020.docx", "A 33646-2020")</f>
        <v/>
      </c>
      <c r="X39">
        <f>HYPERLINK("https://klasma.github.io/Logging_UPPVIDINGE/tillsyn/A 33646-2020.docx", "A 33646-2020")</f>
        <v/>
      </c>
      <c r="Y39">
        <f>HYPERLINK("https://klasma.github.io/Logging_UPPVIDINGE/tillsynsmail/A 33646-2020.docx", "A 33646-2020")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45190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34610-2020.xlsx", "A 34610-2020")</f>
        <v/>
      </c>
      <c r="T40">
        <f>HYPERLINK("https://klasma.github.io/Logging_UPPVIDINGE/kartor/A 34610-2020.png", "A 34610-2020")</f>
        <v/>
      </c>
      <c r="V40">
        <f>HYPERLINK("https://klasma.github.io/Logging_UPPVIDINGE/klagomål/A 34610-2020.docx", "A 34610-2020")</f>
        <v/>
      </c>
      <c r="W40">
        <f>HYPERLINK("https://klasma.github.io/Logging_UPPVIDINGE/klagomålsmail/A 34610-2020.docx", "A 34610-2020")</f>
        <v/>
      </c>
      <c r="X40">
        <f>HYPERLINK("https://klasma.github.io/Logging_UPPVIDINGE/tillsyn/A 34610-2020.docx", "A 34610-2020")</f>
        <v/>
      </c>
      <c r="Y40">
        <f>HYPERLINK("https://klasma.github.io/Logging_UPPVIDINGE/tillsynsmail/A 34610-2020.docx", "A 34610-2020")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45190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37018-2020.xlsx", "A 37018-2020")</f>
        <v/>
      </c>
      <c r="T41">
        <f>HYPERLINK("https://klasma.github.io/Logging_UPPVIDINGE/kartor/A 37018-2020.png", "A 37018-2020")</f>
        <v/>
      </c>
      <c r="V41">
        <f>HYPERLINK("https://klasma.github.io/Logging_UPPVIDINGE/klagomål/A 37018-2020.docx", "A 37018-2020")</f>
        <v/>
      </c>
      <c r="W41">
        <f>HYPERLINK("https://klasma.github.io/Logging_UPPVIDINGE/klagomålsmail/A 37018-2020.docx", "A 37018-2020")</f>
        <v/>
      </c>
      <c r="X41">
        <f>HYPERLINK("https://klasma.github.io/Logging_UPPVIDINGE/tillsyn/A 37018-2020.docx", "A 37018-2020")</f>
        <v/>
      </c>
      <c r="Y41">
        <f>HYPERLINK("https://klasma.github.io/Logging_UPPVIDINGE/tillsynsmail/A 37018-2020.docx", "A 37018-2020")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45190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41394-2020.xlsx", "A 41394-2020")</f>
        <v/>
      </c>
      <c r="T42">
        <f>HYPERLINK("https://klasma.github.io/Logging_UPPVIDINGE/kartor/A 41394-2020.png", "A 41394-2020")</f>
        <v/>
      </c>
      <c r="V42">
        <f>HYPERLINK("https://klasma.github.io/Logging_UPPVIDINGE/klagomål/A 41394-2020.docx", "A 41394-2020")</f>
        <v/>
      </c>
      <c r="W42">
        <f>HYPERLINK("https://klasma.github.io/Logging_UPPVIDINGE/klagomålsmail/A 41394-2020.docx", "A 41394-2020")</f>
        <v/>
      </c>
      <c r="X42">
        <f>HYPERLINK("https://klasma.github.io/Logging_UPPVIDINGE/tillsyn/A 41394-2020.docx", "A 41394-2020")</f>
        <v/>
      </c>
      <c r="Y42">
        <f>HYPERLINK("https://klasma.github.io/Logging_UPPVIDINGE/tillsynsmail/A 41394-2020.docx", "A 41394-2020")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45190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45420-2020.xlsx", "A 45420-2020")</f>
        <v/>
      </c>
      <c r="T43">
        <f>HYPERLINK("https://klasma.github.io/Logging_UPPVIDINGE/kartor/A 45420-2020.png", "A 45420-2020")</f>
        <v/>
      </c>
      <c r="V43">
        <f>HYPERLINK("https://klasma.github.io/Logging_UPPVIDINGE/klagomål/A 45420-2020.docx", "A 45420-2020")</f>
        <v/>
      </c>
      <c r="W43">
        <f>HYPERLINK("https://klasma.github.io/Logging_UPPVIDINGE/klagomålsmail/A 45420-2020.docx", "A 45420-2020")</f>
        <v/>
      </c>
      <c r="X43">
        <f>HYPERLINK("https://klasma.github.io/Logging_UPPVIDINGE/tillsyn/A 45420-2020.docx", "A 45420-2020")</f>
        <v/>
      </c>
      <c r="Y43">
        <f>HYPERLINK("https://klasma.github.io/Logging_UPPVIDINGE/tillsynsmail/A 45420-2020.docx", "A 45420-2020")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45190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45886-2020.xlsx", "A 45886-2020")</f>
        <v/>
      </c>
      <c r="T44">
        <f>HYPERLINK("https://klasma.github.io/Logging_UPPVIDINGE/kartor/A 45886-2020.png", "A 45886-2020")</f>
        <v/>
      </c>
      <c r="V44">
        <f>HYPERLINK("https://klasma.github.io/Logging_UPPVIDINGE/klagomål/A 45886-2020.docx", "A 45886-2020")</f>
        <v/>
      </c>
      <c r="W44">
        <f>HYPERLINK("https://klasma.github.io/Logging_UPPVIDINGE/klagomålsmail/A 45886-2020.docx", "A 45886-2020")</f>
        <v/>
      </c>
      <c r="X44">
        <f>HYPERLINK("https://klasma.github.io/Logging_UPPVIDINGE/tillsyn/A 45886-2020.docx", "A 45886-2020")</f>
        <v/>
      </c>
      <c r="Y44">
        <f>HYPERLINK("https://klasma.github.io/Logging_UPPVIDINGE/tillsynsmail/A 45886-2020.docx", "A 45886-2020")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45190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52984-2020.xlsx", "A 52984-2020")</f>
        <v/>
      </c>
      <c r="T45">
        <f>HYPERLINK("https://klasma.github.io/Logging_UPPVIDINGE/kartor/A 52984-2020.png", "A 52984-2020")</f>
        <v/>
      </c>
      <c r="U45">
        <f>HYPERLINK("https://klasma.github.io/Logging_UPPVIDINGE/knärot/A 52984-2020.png", "A 52984-2020")</f>
        <v/>
      </c>
      <c r="V45">
        <f>HYPERLINK("https://klasma.github.io/Logging_UPPVIDINGE/klagomål/A 52984-2020.docx", "A 52984-2020")</f>
        <v/>
      </c>
      <c r="W45">
        <f>HYPERLINK("https://klasma.github.io/Logging_UPPVIDINGE/klagomålsmail/A 52984-2020.docx", "A 52984-2020")</f>
        <v/>
      </c>
      <c r="X45">
        <f>HYPERLINK("https://klasma.github.io/Logging_UPPVIDINGE/tillsyn/A 52984-2020.docx", "A 52984-2020")</f>
        <v/>
      </c>
      <c r="Y45">
        <f>HYPERLINK("https://klasma.github.io/Logging_UPPVIDINGE/tillsynsmail/A 52984-2020.docx", "A 52984-2020")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45190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55805-2020.xlsx", "A 55805-2020")</f>
        <v/>
      </c>
      <c r="T46">
        <f>HYPERLINK("https://klasma.github.io/Logging_UPPVIDINGE/kartor/A 55805-2020.png", "A 55805-2020")</f>
        <v/>
      </c>
      <c r="U46">
        <f>HYPERLINK("https://klasma.github.io/Logging_UPPVIDINGE/knärot/A 55805-2020.png", "A 55805-2020")</f>
        <v/>
      </c>
      <c r="V46">
        <f>HYPERLINK("https://klasma.github.io/Logging_UPPVIDINGE/klagomål/A 55805-2020.docx", "A 55805-2020")</f>
        <v/>
      </c>
      <c r="W46">
        <f>HYPERLINK("https://klasma.github.io/Logging_UPPVIDINGE/klagomålsmail/A 55805-2020.docx", "A 55805-2020")</f>
        <v/>
      </c>
      <c r="X46">
        <f>HYPERLINK("https://klasma.github.io/Logging_UPPVIDINGE/tillsyn/A 55805-2020.docx", "A 55805-2020")</f>
        <v/>
      </c>
      <c r="Y46">
        <f>HYPERLINK("https://klasma.github.io/Logging_UPPVIDINGE/tillsynsmail/A 55805-2020.docx", "A 55805-2020")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45190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63385-2020.xlsx", "A 63385-2020")</f>
        <v/>
      </c>
      <c r="T47">
        <f>HYPERLINK("https://klasma.github.io/Logging_UPPVIDINGE/kartor/A 63385-2020.png", "A 63385-2020")</f>
        <v/>
      </c>
      <c r="V47">
        <f>HYPERLINK("https://klasma.github.io/Logging_UPPVIDINGE/klagomål/A 63385-2020.docx", "A 63385-2020")</f>
        <v/>
      </c>
      <c r="W47">
        <f>HYPERLINK("https://klasma.github.io/Logging_UPPVIDINGE/klagomålsmail/A 63385-2020.docx", "A 63385-2020")</f>
        <v/>
      </c>
      <c r="X47">
        <f>HYPERLINK("https://klasma.github.io/Logging_UPPVIDINGE/tillsyn/A 63385-2020.docx", "A 63385-2020")</f>
        <v/>
      </c>
      <c r="Y47">
        <f>HYPERLINK("https://klasma.github.io/Logging_UPPVIDINGE/tillsynsmail/A 63385-2020.docx", "A 63385-2020")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45190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927-2021.xlsx", "A 927-2021")</f>
        <v/>
      </c>
      <c r="T48">
        <f>HYPERLINK("https://klasma.github.io/Logging_UPPVIDINGE/kartor/A 927-2021.png", "A 927-2021")</f>
        <v/>
      </c>
      <c r="V48">
        <f>HYPERLINK("https://klasma.github.io/Logging_UPPVIDINGE/klagomål/A 927-2021.docx", "A 927-2021")</f>
        <v/>
      </c>
      <c r="W48">
        <f>HYPERLINK("https://klasma.github.io/Logging_UPPVIDINGE/klagomålsmail/A 927-2021.docx", "A 927-2021")</f>
        <v/>
      </c>
      <c r="X48">
        <f>HYPERLINK("https://klasma.github.io/Logging_UPPVIDINGE/tillsyn/A 927-2021.docx", "A 927-2021")</f>
        <v/>
      </c>
      <c r="Y48">
        <f>HYPERLINK("https://klasma.github.io/Logging_UPPVIDINGE/tillsynsmail/A 927-2021.docx", "A 927-2021")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45190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4737-2021.xlsx", "A 4737-2021")</f>
        <v/>
      </c>
      <c r="T49">
        <f>HYPERLINK("https://klasma.github.io/Logging_UPPVIDINGE/kartor/A 4737-2021.png", "A 4737-2021")</f>
        <v/>
      </c>
      <c r="V49">
        <f>HYPERLINK("https://klasma.github.io/Logging_UPPVIDINGE/klagomål/A 4737-2021.docx", "A 4737-2021")</f>
        <v/>
      </c>
      <c r="W49">
        <f>HYPERLINK("https://klasma.github.io/Logging_UPPVIDINGE/klagomålsmail/A 4737-2021.docx", "A 4737-2021")</f>
        <v/>
      </c>
      <c r="X49">
        <f>HYPERLINK("https://klasma.github.io/Logging_UPPVIDINGE/tillsyn/A 4737-2021.docx", "A 4737-2021")</f>
        <v/>
      </c>
      <c r="Y49">
        <f>HYPERLINK("https://klasma.github.io/Logging_UPPVIDINGE/tillsynsmail/A 4737-2021.docx", "A 4737-2021")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45190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16871-2021.xlsx", "A 16871-2021")</f>
        <v/>
      </c>
      <c r="T50">
        <f>HYPERLINK("https://klasma.github.io/Logging_UPPVIDINGE/kartor/A 16871-2021.png", "A 16871-2021")</f>
        <v/>
      </c>
      <c r="V50">
        <f>HYPERLINK("https://klasma.github.io/Logging_UPPVIDINGE/klagomål/A 16871-2021.docx", "A 16871-2021")</f>
        <v/>
      </c>
      <c r="W50">
        <f>HYPERLINK("https://klasma.github.io/Logging_UPPVIDINGE/klagomålsmail/A 16871-2021.docx", "A 16871-2021")</f>
        <v/>
      </c>
      <c r="X50">
        <f>HYPERLINK("https://klasma.github.io/Logging_UPPVIDINGE/tillsyn/A 16871-2021.docx", "A 16871-2021")</f>
        <v/>
      </c>
      <c r="Y50">
        <f>HYPERLINK("https://klasma.github.io/Logging_UPPVIDINGE/tillsynsmail/A 16871-2021.docx", "A 16871-2021")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45190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32873-2021.xlsx", "A 32873-2021")</f>
        <v/>
      </c>
      <c r="T51">
        <f>HYPERLINK("https://klasma.github.io/Logging_UPPVIDINGE/kartor/A 32873-2021.png", "A 32873-2021")</f>
        <v/>
      </c>
      <c r="V51">
        <f>HYPERLINK("https://klasma.github.io/Logging_UPPVIDINGE/klagomål/A 32873-2021.docx", "A 32873-2021")</f>
        <v/>
      </c>
      <c r="W51">
        <f>HYPERLINK("https://klasma.github.io/Logging_UPPVIDINGE/klagomålsmail/A 32873-2021.docx", "A 32873-2021")</f>
        <v/>
      </c>
      <c r="X51">
        <f>HYPERLINK("https://klasma.github.io/Logging_UPPVIDINGE/tillsyn/A 32873-2021.docx", "A 32873-2021")</f>
        <v/>
      </c>
      <c r="Y51">
        <f>HYPERLINK("https://klasma.github.io/Logging_UPPVIDINGE/tillsynsmail/A 32873-2021.docx", "A 32873-2021")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45190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35200-2021.xlsx", "A 35200-2021")</f>
        <v/>
      </c>
      <c r="T52">
        <f>HYPERLINK("https://klasma.github.io/Logging_UPPVIDINGE/kartor/A 35200-2021.png", "A 35200-2021")</f>
        <v/>
      </c>
      <c r="V52">
        <f>HYPERLINK("https://klasma.github.io/Logging_UPPVIDINGE/klagomål/A 35200-2021.docx", "A 35200-2021")</f>
        <v/>
      </c>
      <c r="W52">
        <f>HYPERLINK("https://klasma.github.io/Logging_UPPVIDINGE/klagomålsmail/A 35200-2021.docx", "A 35200-2021")</f>
        <v/>
      </c>
      <c r="X52">
        <f>HYPERLINK("https://klasma.github.io/Logging_UPPVIDINGE/tillsyn/A 35200-2021.docx", "A 35200-2021")</f>
        <v/>
      </c>
      <c r="Y52">
        <f>HYPERLINK("https://klasma.github.io/Logging_UPPVIDINGE/tillsynsmail/A 35200-2021.docx", "A 35200-2021")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45190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73118-2021.xlsx", "A 73118-2021")</f>
        <v/>
      </c>
      <c r="T53">
        <f>HYPERLINK("https://klasma.github.io/Logging_UPPVIDINGE/kartor/A 73118-2021.png", "A 73118-2021")</f>
        <v/>
      </c>
      <c r="V53">
        <f>HYPERLINK("https://klasma.github.io/Logging_UPPVIDINGE/klagomål/A 73118-2021.docx", "A 73118-2021")</f>
        <v/>
      </c>
      <c r="W53">
        <f>HYPERLINK("https://klasma.github.io/Logging_UPPVIDINGE/klagomålsmail/A 73118-2021.docx", "A 73118-2021")</f>
        <v/>
      </c>
      <c r="X53">
        <f>HYPERLINK("https://klasma.github.io/Logging_UPPVIDINGE/tillsyn/A 73118-2021.docx", "A 73118-2021")</f>
        <v/>
      </c>
      <c r="Y53">
        <f>HYPERLINK("https://klasma.github.io/Logging_UPPVIDINGE/tillsynsmail/A 73118-2021.docx", "A 73118-2021")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45190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15676-2022.xlsx", "A 15676-2022")</f>
        <v/>
      </c>
      <c r="T54">
        <f>HYPERLINK("https://klasma.github.io/Logging_UPPVIDINGE/kartor/A 15676-2022.png", "A 15676-2022")</f>
        <v/>
      </c>
      <c r="U54">
        <f>HYPERLINK("https://klasma.github.io/Logging_UPPVIDINGE/knärot/A 15676-2022.png", "A 15676-2022")</f>
        <v/>
      </c>
      <c r="V54">
        <f>HYPERLINK("https://klasma.github.io/Logging_UPPVIDINGE/klagomål/A 15676-2022.docx", "A 15676-2022")</f>
        <v/>
      </c>
      <c r="W54">
        <f>HYPERLINK("https://klasma.github.io/Logging_UPPVIDINGE/klagomålsmail/A 15676-2022.docx", "A 15676-2022")</f>
        <v/>
      </c>
      <c r="X54">
        <f>HYPERLINK("https://klasma.github.io/Logging_UPPVIDINGE/tillsyn/A 15676-2022.docx", "A 15676-2022")</f>
        <v/>
      </c>
      <c r="Y54">
        <f>HYPERLINK("https://klasma.github.io/Logging_UPPVIDINGE/tillsynsmail/A 15676-2022.docx", "A 15676-2022")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45190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16882-2022.xlsx", "A 16882-2022")</f>
        <v/>
      </c>
      <c r="T55">
        <f>HYPERLINK("https://klasma.github.io/Logging_UPPVIDINGE/kartor/A 16882-2022.png", "A 16882-2022")</f>
        <v/>
      </c>
      <c r="V55">
        <f>HYPERLINK("https://klasma.github.io/Logging_UPPVIDINGE/klagomål/A 16882-2022.docx", "A 16882-2022")</f>
        <v/>
      </c>
      <c r="W55">
        <f>HYPERLINK("https://klasma.github.io/Logging_UPPVIDINGE/klagomålsmail/A 16882-2022.docx", "A 16882-2022")</f>
        <v/>
      </c>
      <c r="X55">
        <f>HYPERLINK("https://klasma.github.io/Logging_UPPVIDINGE/tillsyn/A 16882-2022.docx", "A 16882-2022")</f>
        <v/>
      </c>
      <c r="Y55">
        <f>HYPERLINK("https://klasma.github.io/Logging_UPPVIDINGE/tillsynsmail/A 16882-2022.docx", "A 16882-2022")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45190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41652-2022.xlsx", "A 41652-2022")</f>
        <v/>
      </c>
      <c r="T56">
        <f>HYPERLINK("https://klasma.github.io/Logging_UPPVIDINGE/kartor/A 41652-2022.png", "A 41652-2022")</f>
        <v/>
      </c>
      <c r="V56">
        <f>HYPERLINK("https://klasma.github.io/Logging_UPPVIDINGE/klagomål/A 41652-2022.docx", "A 41652-2022")</f>
        <v/>
      </c>
      <c r="W56">
        <f>HYPERLINK("https://klasma.github.io/Logging_UPPVIDINGE/klagomålsmail/A 41652-2022.docx", "A 41652-2022")</f>
        <v/>
      </c>
      <c r="X56">
        <f>HYPERLINK("https://klasma.github.io/Logging_UPPVIDINGE/tillsyn/A 41652-2022.docx", "A 41652-2022")</f>
        <v/>
      </c>
      <c r="Y56">
        <f>HYPERLINK("https://klasma.github.io/Logging_UPPVIDINGE/tillsynsmail/A 41652-2022.docx", "A 41652-2022")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45190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49123-2022.xlsx", "A 49123-2022")</f>
        <v/>
      </c>
      <c r="T57">
        <f>HYPERLINK("https://klasma.github.io/Logging_UPPVIDINGE/kartor/A 49123-2022.png", "A 49123-2022")</f>
        <v/>
      </c>
      <c r="V57">
        <f>HYPERLINK("https://klasma.github.io/Logging_UPPVIDINGE/klagomål/A 49123-2022.docx", "A 49123-2022")</f>
        <v/>
      </c>
      <c r="W57">
        <f>HYPERLINK("https://klasma.github.io/Logging_UPPVIDINGE/klagomålsmail/A 49123-2022.docx", "A 49123-2022")</f>
        <v/>
      </c>
      <c r="X57">
        <f>HYPERLINK("https://klasma.github.io/Logging_UPPVIDINGE/tillsyn/A 49123-2022.docx", "A 49123-2022")</f>
        <v/>
      </c>
      <c r="Y57">
        <f>HYPERLINK("https://klasma.github.io/Logging_UPPVIDINGE/tillsynsmail/A 49123-2022.docx", "A 49123-2022")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45190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57999-2022.xlsx", "A 57999-2022")</f>
        <v/>
      </c>
      <c r="T58">
        <f>HYPERLINK("https://klasma.github.io/Logging_UPPVIDINGE/kartor/A 57999-2022.png", "A 57999-2022")</f>
        <v/>
      </c>
      <c r="V58">
        <f>HYPERLINK("https://klasma.github.io/Logging_UPPVIDINGE/klagomål/A 57999-2022.docx", "A 57999-2022")</f>
        <v/>
      </c>
      <c r="W58">
        <f>HYPERLINK("https://klasma.github.io/Logging_UPPVIDINGE/klagomålsmail/A 57999-2022.docx", "A 57999-2022")</f>
        <v/>
      </c>
      <c r="X58">
        <f>HYPERLINK("https://klasma.github.io/Logging_UPPVIDINGE/tillsyn/A 57999-2022.docx", "A 57999-2022")</f>
        <v/>
      </c>
      <c r="Y58">
        <f>HYPERLINK("https://klasma.github.io/Logging_UPPVIDINGE/tillsynsmail/A 57999-2022.docx", "A 57999-2022")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45190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3677-2023.xlsx", "A 3677-2023")</f>
        <v/>
      </c>
      <c r="T59">
        <f>HYPERLINK("https://klasma.github.io/Logging_UPPVIDINGE/kartor/A 3677-2023.png", "A 3677-2023")</f>
        <v/>
      </c>
      <c r="V59">
        <f>HYPERLINK("https://klasma.github.io/Logging_UPPVIDINGE/klagomål/A 3677-2023.docx", "A 3677-2023")</f>
        <v/>
      </c>
      <c r="W59">
        <f>HYPERLINK("https://klasma.github.io/Logging_UPPVIDINGE/klagomålsmail/A 3677-2023.docx", "A 3677-2023")</f>
        <v/>
      </c>
      <c r="X59">
        <f>HYPERLINK("https://klasma.github.io/Logging_UPPVIDINGE/tillsyn/A 3677-2023.docx", "A 3677-2023")</f>
        <v/>
      </c>
      <c r="Y59">
        <f>HYPERLINK("https://klasma.github.io/Logging_UPPVIDINGE/tillsynsmail/A 3677-2023.docx", "A 3677-2023")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45190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12184-2023.xlsx", "A 12184-2023")</f>
        <v/>
      </c>
      <c r="T60">
        <f>HYPERLINK("https://klasma.github.io/Logging_UPPVIDINGE/kartor/A 12184-2023.png", "A 12184-2023")</f>
        <v/>
      </c>
      <c r="V60">
        <f>HYPERLINK("https://klasma.github.io/Logging_UPPVIDINGE/klagomål/A 12184-2023.docx", "A 12184-2023")</f>
        <v/>
      </c>
      <c r="W60">
        <f>HYPERLINK("https://klasma.github.io/Logging_UPPVIDINGE/klagomålsmail/A 12184-2023.docx", "A 12184-2023")</f>
        <v/>
      </c>
      <c r="X60">
        <f>HYPERLINK("https://klasma.github.io/Logging_UPPVIDINGE/tillsyn/A 12184-2023.docx", "A 12184-2023")</f>
        <v/>
      </c>
      <c r="Y60">
        <f>HYPERLINK("https://klasma.github.io/Logging_UPPVIDINGE/tillsynsmail/A 12184-2023.docx", "A 12184-2023")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45190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45190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45190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45190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45190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45190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45190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45190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45190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45190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45190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45190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45190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45190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45190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45190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45190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45190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45190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45190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45190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45190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45190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45190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45190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45190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45190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45190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45190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45190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45190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45190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45190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45190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45190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45190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45190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45190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45190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45190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45190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45190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45190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45190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45190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45190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45190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45190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45190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45190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45190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45190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45190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45190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45190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45190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45190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45190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45190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45190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45190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45190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45190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45190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45190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70293-2018.png", "A 70293-2018")</f>
        <v/>
      </c>
      <c r="V125">
        <f>HYPERLINK("https://klasma.github.io/Logging_UPPVIDINGE/klagomål/A 70293-2018.docx", "A 70293-2018")</f>
        <v/>
      </c>
      <c r="W125">
        <f>HYPERLINK("https://klasma.github.io/Logging_UPPVIDINGE/klagomålsmail/A 70293-2018.docx", "A 70293-2018")</f>
        <v/>
      </c>
      <c r="X125">
        <f>HYPERLINK("https://klasma.github.io/Logging_UPPVIDINGE/tillsyn/A 70293-2018.docx", "A 70293-2018")</f>
        <v/>
      </c>
      <c r="Y125">
        <f>HYPERLINK("https://klasma.github.io/Logging_UPPVIDINGE/tillsynsmail/A 70293-2018.docx", "A 70293-2018")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45190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45190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45190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45190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45190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45190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45190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45190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45190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45190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45190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45190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45190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45190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45190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45190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45190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45190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45190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45190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45190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45190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45190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45190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45190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45190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45190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45190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45190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45190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45190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45190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45190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45190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45190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45190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45190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45190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45190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45190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45190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45190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45190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45190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45190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45190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45190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45190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45190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45190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45190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45190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45190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45190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45190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45190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45190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45190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45190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45190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45190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45190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45190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45190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45190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45190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45190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45190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45190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45190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45190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45190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45190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45190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45190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45190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45190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45190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45190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45190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45190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45190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45190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45190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45190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45190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45190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45190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45190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45190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45190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45190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45190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45190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45190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45190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45190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45190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45190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45190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45190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45190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45190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45190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45190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45190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45190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45190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45190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45190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45190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45190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45190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45190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45190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45190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45190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45190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45190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45190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45190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45190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45190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45190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45190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45190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45190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45190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45190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45190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45190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45190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45190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45190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45190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45190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45190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45190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45190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45190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45190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45190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45190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45190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45190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45190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45190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45190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45190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45190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45190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45190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45190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45190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45190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45190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45190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45190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45190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45190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45190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45190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45190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45190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45190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45190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45190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45190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45190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45190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45190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45190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45190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45190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45190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45190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45190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45190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45190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45190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45190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45190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45190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45190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45190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45190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45190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45190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45190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45190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45190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45190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45190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45190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45190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45190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45190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45190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45190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45190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45190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45190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45190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45190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45190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45190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45190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45190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45190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45190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45190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45190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45190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45190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45190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45190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45190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45190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45190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45190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45190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45190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45190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45190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45190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45190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45190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45190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45190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45190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45190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45190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45190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45190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45190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45190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45190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45190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45190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45190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45190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45190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45190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45190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45190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45190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45190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45190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45190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45190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45190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45190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45190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45190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45190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45190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45190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45190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45190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45190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45190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45190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45190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45190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45190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45190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45190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45190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45190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45190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45190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45190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45190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45190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45190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45190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45190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45190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45190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45190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45190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45190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45190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45190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45190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45190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45190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45190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45190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45190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45190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45190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45190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45190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45190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45190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45190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45190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45190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47977-2020.png", "A 47977-2020")</f>
        <v/>
      </c>
      <c r="V424">
        <f>HYPERLINK("https://klasma.github.io/Logging_UPPVIDINGE/klagomål/A 47977-2020.docx", "A 47977-2020")</f>
        <v/>
      </c>
      <c r="W424">
        <f>HYPERLINK("https://klasma.github.io/Logging_UPPVIDINGE/klagomålsmail/A 47977-2020.docx", "A 47977-2020")</f>
        <v/>
      </c>
      <c r="X424">
        <f>HYPERLINK("https://klasma.github.io/Logging_UPPVIDINGE/tillsyn/A 47977-2020.docx", "A 47977-2020")</f>
        <v/>
      </c>
      <c r="Y424">
        <f>HYPERLINK("https://klasma.github.io/Logging_UPPVIDINGE/tillsynsmail/A 47977-2020.docx", "A 47977-2020")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45190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45190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45190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45190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45190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45190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45190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45190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45190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45190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45190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45190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45190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45190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45190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45190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45190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45190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45190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45190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45190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45190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45190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45190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45190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45190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45190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45190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45190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45190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45190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45190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45190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45190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45190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45190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45190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45190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45190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45190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45190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45190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45190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45190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45190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45190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45190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45190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45190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45190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45190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45190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45190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45190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45190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45190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45190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45190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45190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45190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45190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45190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45190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45190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45190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45190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45190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45190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45190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45190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45190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45190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45190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45190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45190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45190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45190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45190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45190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45190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45190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45190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45190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45190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45190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45190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45190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45190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45190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45190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45190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45190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45190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45190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45190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45190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45190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45190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45190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45190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45190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45190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45190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45190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45190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45190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45190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45190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45190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45190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45190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45190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45190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45190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45190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45190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45190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45190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45190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45190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45190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45190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45190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45190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45190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45190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45190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45190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45190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45190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45190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45190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45190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45190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45190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45190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45190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45190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45190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45190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45190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45190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45190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45190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45190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45190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45190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45190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45190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45190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45190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45190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45190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45190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45190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45190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45190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45190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45190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45190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45190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45190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45190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45190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45190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45190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45190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45190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45190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45190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45190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45190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45190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45190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45190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45190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45190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45190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45190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45190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45190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45190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45190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45190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45190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45190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45190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45190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45190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45190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45190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45190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45190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45190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45190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45190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45190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45190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45190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45190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45190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45190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45190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23013-2022.png", "A 23013-2022")</f>
        <v/>
      </c>
      <c r="V627">
        <f>HYPERLINK("https://klasma.github.io/Logging_UPPVIDINGE/klagomål/A 23013-2022.docx", "A 23013-2022")</f>
        <v/>
      </c>
      <c r="W627">
        <f>HYPERLINK("https://klasma.github.io/Logging_UPPVIDINGE/klagomålsmail/A 23013-2022.docx", "A 23013-2022")</f>
        <v/>
      </c>
      <c r="X627">
        <f>HYPERLINK("https://klasma.github.io/Logging_UPPVIDINGE/tillsyn/A 23013-2022.docx", "A 23013-2022")</f>
        <v/>
      </c>
      <c r="Y627">
        <f>HYPERLINK("https://klasma.github.io/Logging_UPPVIDINGE/tillsynsmail/A 23013-2022.docx", "A 23013-2022")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45190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45190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45190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45190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45190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45190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45190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45190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45190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45190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45190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45190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45190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45190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45190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45190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45190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45190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45190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45190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45190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45190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45190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45190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45190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45190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45190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45190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45190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45190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45190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45190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45190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45190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45190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45190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45190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45190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45190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45190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45190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45190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45190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45190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45190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45190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45190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45190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45190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45190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45190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45190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45190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45190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45190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45190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45190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45190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45190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45190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45190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45190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45190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45190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45190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45190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45190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45190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45190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45190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45190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45190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45190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45190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45190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45190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45190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45190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45190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45190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45190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45190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45190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45190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45190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45190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45190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45190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45190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45190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45190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45190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45190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45190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45190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45190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45190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45190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45190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45190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45190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45190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45190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45190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45190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45190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45190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45190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45190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45190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45190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45190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45190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45190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45190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45190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45190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45190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45190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45190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45190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45190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45190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45190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45190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45190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2023-09-21T06:49:42Z</dcterms:created>
  <dcterms:modified xmlns:dcterms="http://purl.org/dc/terms/" xmlns:xsi="http://www.w3.org/2001/XMLSchema-instance" xsi:type="dcterms:W3CDTF">2023-09-21T06:49:42Z</dcterms:modified>
</cp:coreProperties>
</file>