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24922-2019</t>
        </is>
      </c>
      <c r="B2" s="1" t="n">
        <v>43599</v>
      </c>
      <c r="C2" s="1" t="n">
        <v>45203</v>
      </c>
      <c r="D2" t="inlineStr">
        <is>
          <t>VÄSTERBOTTENS LÄN</t>
        </is>
      </c>
      <c r="E2" t="inlineStr">
        <is>
          <t>VÄNNÄS</t>
        </is>
      </c>
      <c r="G2" t="n">
        <v>4</v>
      </c>
      <c r="H2" t="n">
        <v>2</v>
      </c>
      <c r="I2" t="n">
        <v>0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9</v>
      </c>
      <c r="R2" s="2" t="inlineStr">
        <is>
          <t>Blackticka
Rynkskinn
Ulltickeporing
Gammelgransskål
Garnlav
Granticka
Järpe
Tretåig hackspett
Ullticka</t>
        </is>
      </c>
      <c r="S2">
        <f>HYPERLINK("https://klasma.github.io/Logging_VANNAS/artfynd/A 24922-2019.xlsx", "A 24922-2019")</f>
        <v/>
      </c>
      <c r="T2">
        <f>HYPERLINK("https://klasma.github.io/Logging_VANNAS/kartor/A 24922-2019.png", "A 24922-2019")</f>
        <v/>
      </c>
      <c r="V2">
        <f>HYPERLINK("https://klasma.github.io/Logging_VANNAS/klagomål/A 24922-2019.docx", "A 24922-2019")</f>
        <v/>
      </c>
      <c r="W2">
        <f>HYPERLINK("https://klasma.github.io/Logging_VANNAS/klagomålsmail/A 24922-2019.docx", "A 24922-2019")</f>
        <v/>
      </c>
      <c r="X2">
        <f>HYPERLINK("https://klasma.github.io/Logging_VANNAS/tillsyn/A 24922-2019.docx", "A 24922-2019")</f>
        <v/>
      </c>
      <c r="Y2">
        <f>HYPERLINK("https://klasma.github.io/Logging_VANNAS/tillsynsmail/A 24922-2019.docx", "A 24922-2019")</f>
        <v/>
      </c>
    </row>
    <row r="3" ht="15" customHeight="1">
      <c r="A3" t="inlineStr">
        <is>
          <t>A 32165-2019</t>
        </is>
      </c>
      <c r="B3" s="1" t="n">
        <v>43643</v>
      </c>
      <c r="C3" s="1" t="n">
        <v>45203</v>
      </c>
      <c r="D3" t="inlineStr">
        <is>
          <t>VÄSTERBOTTENS LÄN</t>
        </is>
      </c>
      <c r="E3" t="inlineStr">
        <is>
          <t>VÄNNÄS</t>
        </is>
      </c>
      <c r="G3" t="n">
        <v>4.7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Garnlav
Tretåig hackspett
Korallrot
Svavelriska
Tibast
Blåsippa
Revlummer</t>
        </is>
      </c>
      <c r="S3">
        <f>HYPERLINK("https://klasma.github.io/Logging_VANNAS/artfynd/A 32165-2019.xlsx", "A 32165-2019")</f>
        <v/>
      </c>
      <c r="T3">
        <f>HYPERLINK("https://klasma.github.io/Logging_VANNAS/kartor/A 32165-2019.png", "A 32165-2019")</f>
        <v/>
      </c>
      <c r="U3">
        <f>HYPERLINK("https://klasma.github.io/Logging_VANNAS/knärot/A 32165-2019.png", "A 32165-2019")</f>
        <v/>
      </c>
      <c r="V3">
        <f>HYPERLINK("https://klasma.github.io/Logging_VANNAS/klagomål/A 32165-2019.docx", "A 32165-2019")</f>
        <v/>
      </c>
      <c r="W3">
        <f>HYPERLINK("https://klasma.github.io/Logging_VANNAS/klagomålsmail/A 32165-2019.docx", "A 32165-2019")</f>
        <v/>
      </c>
      <c r="X3">
        <f>HYPERLINK("https://klasma.github.io/Logging_VANNAS/tillsyn/A 32165-2019.docx", "A 32165-2019")</f>
        <v/>
      </c>
      <c r="Y3">
        <f>HYPERLINK("https://klasma.github.io/Logging_VANNAS/tillsynsmail/A 32165-2019.docx", "A 32165-2019")</f>
        <v/>
      </c>
    </row>
    <row r="4" ht="15" customHeight="1">
      <c r="A4" t="inlineStr">
        <is>
          <t>A 26207-2019</t>
        </is>
      </c>
      <c r="B4" s="1" t="n">
        <v>43609</v>
      </c>
      <c r="C4" s="1" t="n">
        <v>45203</v>
      </c>
      <c r="D4" t="inlineStr">
        <is>
          <t>VÄSTERBOTTENS LÄN</t>
        </is>
      </c>
      <c r="E4" t="inlineStr">
        <is>
          <t>VÄNNÄS</t>
        </is>
      </c>
      <c r="G4" t="n">
        <v>16</v>
      </c>
      <c r="H4" t="n">
        <v>0</v>
      </c>
      <c r="I4" t="n">
        <v>2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Gammelgransskål
Garnlav
Ullticka
Violettgrå tagellav
Bårdlav
Stuplav</t>
        </is>
      </c>
      <c r="S4">
        <f>HYPERLINK("https://klasma.github.io/Logging_VANNAS/artfynd/A 26207-2019.xlsx", "A 26207-2019")</f>
        <v/>
      </c>
      <c r="T4">
        <f>HYPERLINK("https://klasma.github.io/Logging_VANNAS/kartor/A 26207-2019.png", "A 26207-2019")</f>
        <v/>
      </c>
      <c r="V4">
        <f>HYPERLINK("https://klasma.github.io/Logging_VANNAS/klagomål/A 26207-2019.docx", "A 26207-2019")</f>
        <v/>
      </c>
      <c r="W4">
        <f>HYPERLINK("https://klasma.github.io/Logging_VANNAS/klagomålsmail/A 26207-2019.docx", "A 26207-2019")</f>
        <v/>
      </c>
      <c r="X4">
        <f>HYPERLINK("https://klasma.github.io/Logging_VANNAS/tillsyn/A 26207-2019.docx", "A 26207-2019")</f>
        <v/>
      </c>
      <c r="Y4">
        <f>HYPERLINK("https://klasma.github.io/Logging_VANNAS/tillsynsmail/A 26207-2019.docx", "A 26207-2019")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45203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47263-2018.xlsx", "A 47263-2018")</f>
        <v/>
      </c>
      <c r="T5">
        <f>HYPERLINK("https://klasma.github.io/Logging_VANNAS/kartor/A 47263-2018.png", "A 47263-2018")</f>
        <v/>
      </c>
      <c r="V5">
        <f>HYPERLINK("https://klasma.github.io/Logging_VANNAS/klagomål/A 47263-2018.docx", "A 47263-2018")</f>
        <v/>
      </c>
      <c r="W5">
        <f>HYPERLINK("https://klasma.github.io/Logging_VANNAS/klagomålsmail/A 47263-2018.docx", "A 47263-2018")</f>
        <v/>
      </c>
      <c r="X5">
        <f>HYPERLINK("https://klasma.github.io/Logging_VANNAS/tillsyn/A 47263-2018.docx", "A 47263-2018")</f>
        <v/>
      </c>
      <c r="Y5">
        <f>HYPERLINK("https://klasma.github.io/Logging_VANNAS/tillsynsmail/A 47263-2018.docx", "A 47263-2018")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45203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62195-2018.xlsx", "A 62195-2018")</f>
        <v/>
      </c>
      <c r="T6">
        <f>HYPERLINK("https://klasma.github.io/Logging_VANNAS/kartor/A 62195-2018.png", "A 62195-2018")</f>
        <v/>
      </c>
      <c r="V6">
        <f>HYPERLINK("https://klasma.github.io/Logging_VANNAS/klagomål/A 62195-2018.docx", "A 62195-2018")</f>
        <v/>
      </c>
      <c r="W6">
        <f>HYPERLINK("https://klasma.github.io/Logging_VANNAS/klagomålsmail/A 62195-2018.docx", "A 62195-2018")</f>
        <v/>
      </c>
      <c r="X6">
        <f>HYPERLINK("https://klasma.github.io/Logging_VANNAS/tillsyn/A 62195-2018.docx", "A 62195-2018")</f>
        <v/>
      </c>
      <c r="Y6">
        <f>HYPERLINK("https://klasma.github.io/Logging_VANNAS/tillsynsmail/A 62195-2018.docx", "A 62195-2018")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45203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66918-2018.xlsx", "A 66918-2018")</f>
        <v/>
      </c>
      <c r="T7">
        <f>HYPERLINK("https://klasma.github.io/Logging_VANNAS/kartor/A 66918-2018.png", "A 66918-2018")</f>
        <v/>
      </c>
      <c r="V7">
        <f>HYPERLINK("https://klasma.github.io/Logging_VANNAS/klagomål/A 66918-2018.docx", "A 66918-2018")</f>
        <v/>
      </c>
      <c r="W7">
        <f>HYPERLINK("https://klasma.github.io/Logging_VANNAS/klagomålsmail/A 66918-2018.docx", "A 66918-2018")</f>
        <v/>
      </c>
      <c r="X7">
        <f>HYPERLINK("https://klasma.github.io/Logging_VANNAS/tillsyn/A 66918-2018.docx", "A 66918-2018")</f>
        <v/>
      </c>
      <c r="Y7">
        <f>HYPERLINK("https://klasma.github.io/Logging_VANNAS/tillsynsmail/A 66918-2018.docx", "A 66918-2018")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45203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4479-2023.xlsx", "A 4479-2023")</f>
        <v/>
      </c>
      <c r="T8">
        <f>HYPERLINK("https://klasma.github.io/Logging_VANNAS/kartor/A 4479-2023.png", "A 4479-2023")</f>
        <v/>
      </c>
      <c r="V8">
        <f>HYPERLINK("https://klasma.github.io/Logging_VANNAS/klagomål/A 4479-2023.docx", "A 4479-2023")</f>
        <v/>
      </c>
      <c r="W8">
        <f>HYPERLINK("https://klasma.github.io/Logging_VANNAS/klagomålsmail/A 4479-2023.docx", "A 4479-2023")</f>
        <v/>
      </c>
      <c r="X8">
        <f>HYPERLINK("https://klasma.github.io/Logging_VANNAS/tillsyn/A 4479-2023.docx", "A 4479-2023")</f>
        <v/>
      </c>
      <c r="Y8">
        <f>HYPERLINK("https://klasma.github.io/Logging_VANNAS/tillsynsmail/A 4479-2023.docx", "A 4479-2023")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45203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7842-2020.xlsx", "A 7842-2020")</f>
        <v/>
      </c>
      <c r="T9">
        <f>HYPERLINK("https://klasma.github.io/Logging_VANNAS/kartor/A 7842-2020.png", "A 7842-2020")</f>
        <v/>
      </c>
      <c r="V9">
        <f>HYPERLINK("https://klasma.github.io/Logging_VANNAS/klagomål/A 7842-2020.docx", "A 7842-2020")</f>
        <v/>
      </c>
      <c r="W9">
        <f>HYPERLINK("https://klasma.github.io/Logging_VANNAS/klagomålsmail/A 7842-2020.docx", "A 7842-2020")</f>
        <v/>
      </c>
      <c r="X9">
        <f>HYPERLINK("https://klasma.github.io/Logging_VANNAS/tillsyn/A 7842-2020.docx", "A 7842-2020")</f>
        <v/>
      </c>
      <c r="Y9">
        <f>HYPERLINK("https://klasma.github.io/Logging_VANNAS/tillsynsmail/A 7842-2020.docx", "A 7842-2020")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45203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19687-2020.xlsx", "A 19687-2020")</f>
        <v/>
      </c>
      <c r="T10">
        <f>HYPERLINK("https://klasma.github.io/Logging_VANNAS/kartor/A 19687-2020.png", "A 19687-2020")</f>
        <v/>
      </c>
      <c r="V10">
        <f>HYPERLINK("https://klasma.github.io/Logging_VANNAS/klagomål/A 19687-2020.docx", "A 19687-2020")</f>
        <v/>
      </c>
      <c r="W10">
        <f>HYPERLINK("https://klasma.github.io/Logging_VANNAS/klagomålsmail/A 19687-2020.docx", "A 19687-2020")</f>
        <v/>
      </c>
      <c r="X10">
        <f>HYPERLINK("https://klasma.github.io/Logging_VANNAS/tillsyn/A 19687-2020.docx", "A 19687-2020")</f>
        <v/>
      </c>
      <c r="Y10">
        <f>HYPERLINK("https://klasma.github.io/Logging_VANNAS/tillsynsmail/A 19687-2020.docx", "A 19687-2020")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45203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59480-2022.xlsx", "A 59480-2022")</f>
        <v/>
      </c>
      <c r="T11">
        <f>HYPERLINK("https://klasma.github.io/Logging_VANNAS/kartor/A 59480-2022.png", "A 59480-2022")</f>
        <v/>
      </c>
      <c r="V11">
        <f>HYPERLINK("https://klasma.github.io/Logging_VANNAS/klagomål/A 59480-2022.docx", "A 59480-2022")</f>
        <v/>
      </c>
      <c r="W11">
        <f>HYPERLINK("https://klasma.github.io/Logging_VANNAS/klagomålsmail/A 59480-2022.docx", "A 59480-2022")</f>
        <v/>
      </c>
      <c r="X11">
        <f>HYPERLINK("https://klasma.github.io/Logging_VANNAS/tillsyn/A 59480-2022.docx", "A 59480-2022")</f>
        <v/>
      </c>
      <c r="Y11">
        <f>HYPERLINK("https://klasma.github.io/Logging_VANNAS/tillsynsmail/A 59480-2022.docx", "A 59480-2022")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45203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61508-2022.xlsx", "A 61508-2022")</f>
        <v/>
      </c>
      <c r="T12">
        <f>HYPERLINK("https://klasma.github.io/Logging_VANNAS/kartor/A 61508-2022.png", "A 61508-2022")</f>
        <v/>
      </c>
      <c r="V12">
        <f>HYPERLINK("https://klasma.github.io/Logging_VANNAS/klagomål/A 61508-2022.docx", "A 61508-2022")</f>
        <v/>
      </c>
      <c r="W12">
        <f>HYPERLINK("https://klasma.github.io/Logging_VANNAS/klagomålsmail/A 61508-2022.docx", "A 61508-2022")</f>
        <v/>
      </c>
      <c r="X12">
        <f>HYPERLINK("https://klasma.github.io/Logging_VANNAS/tillsyn/A 61508-2022.docx", "A 61508-2022")</f>
        <v/>
      </c>
      <c r="Y12">
        <f>HYPERLINK("https://klasma.github.io/Logging_VANNAS/tillsynsmail/A 61508-2022.docx", "A 61508-2022")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45203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15734-2023.xlsx", "A 15734-2023")</f>
        <v/>
      </c>
      <c r="T13">
        <f>HYPERLINK("https://klasma.github.io/Logging_VANNAS/kartor/A 15734-2023.png", "A 15734-2023")</f>
        <v/>
      </c>
      <c r="V13">
        <f>HYPERLINK("https://klasma.github.io/Logging_VANNAS/klagomål/A 15734-2023.docx", "A 15734-2023")</f>
        <v/>
      </c>
      <c r="W13">
        <f>HYPERLINK("https://klasma.github.io/Logging_VANNAS/klagomålsmail/A 15734-2023.docx", "A 15734-2023")</f>
        <v/>
      </c>
      <c r="X13">
        <f>HYPERLINK("https://klasma.github.io/Logging_VANNAS/tillsyn/A 15734-2023.docx", "A 15734-2023")</f>
        <v/>
      </c>
      <c r="Y13">
        <f>HYPERLINK("https://klasma.github.io/Logging_VANNAS/tillsynsmail/A 15734-2023.docx", "A 15734-2023")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45203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45203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45203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45203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45203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45203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45203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45203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45203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45203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45203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45203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45203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45203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45203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45203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45203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45203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45203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45203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45203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45203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45203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45203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45203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45203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45203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45203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45203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45203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45203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45203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45203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45203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45203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45203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45203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45203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45203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45203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45203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45203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45203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45203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45203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45203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45203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45203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45203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45203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45203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45203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45203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45203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45203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45203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45203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45203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45203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45203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45203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45203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45203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45203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45203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45203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45203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45203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45203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45203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45203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45203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45203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45203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45203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45203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45203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45203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45203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45203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45203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45203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45203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45203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45203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45203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45203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45203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45203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45203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45203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45203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45203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45203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45203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45203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45203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45203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45203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45203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45203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45203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45203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45203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45203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45203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45203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45203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45203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45203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45203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45203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45203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45203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45203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45203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45203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45203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45203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45203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45203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45203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45203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45203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45203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45203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45203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45203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45203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45203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45203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45203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45203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45203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45203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45203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45203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45203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45203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45203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45203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45203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45203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45203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45203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45203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45203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45203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45203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45203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45203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45203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45203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45203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45203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45203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45203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45203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2023-10-04T06:56:06Z</dcterms:created>
  <dcterms:modified xmlns:dcterms="http://purl.org/dc/terms/" xmlns:xsi="http://www.w3.org/2001/XMLSchema-instance" xsi:type="dcterms:W3CDTF">2023-10-04T06:56:06Z</dcterms:modified>
</cp:coreProperties>
</file>