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32165-2019</t>
        </is>
      </c>
      <c r="B2" s="1" t="n">
        <v>43643</v>
      </c>
      <c r="C2" s="1" t="n">
        <v>45172</v>
      </c>
      <c r="D2" t="inlineStr">
        <is>
          <t>VÄSTERBOTTENS LÄN</t>
        </is>
      </c>
      <c r="E2" t="inlineStr">
        <is>
          <t>VÄNNÄS</t>
        </is>
      </c>
      <c r="G2" t="n">
        <v>4.7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Garnlav
Tretåig hackspett
Korallrot
Svavelriska
Tibast
Blåsippa
Revlummer</t>
        </is>
      </c>
      <c r="S2">
        <f>HYPERLINK("https://klasma.github.io/Logging_VANNAS/artfynd/A 32165-2019.xlsx")</f>
        <v/>
      </c>
      <c r="T2">
        <f>HYPERLINK("https://klasma.github.io/Logging_VANNAS/kartor/A 32165-2019.png")</f>
        <v/>
      </c>
      <c r="U2">
        <f>HYPERLINK("https://klasma.github.io/Logging_VANNAS/knärot/A 32165-2019.png")</f>
        <v/>
      </c>
      <c r="V2">
        <f>HYPERLINK("https://klasma.github.io/Logging_VANNAS/klagomål/A 32165-2019.docx")</f>
        <v/>
      </c>
      <c r="W2">
        <f>HYPERLINK("https://klasma.github.io/Logging_VANNAS/klagomålsmail/A 32165-2019.docx")</f>
        <v/>
      </c>
      <c r="X2">
        <f>HYPERLINK("https://klasma.github.io/Logging_VANNAS/tillsyn/A 32165-2019.docx")</f>
        <v/>
      </c>
      <c r="Y2">
        <f>HYPERLINK("https://klasma.github.io/Logging_VANNAS/tillsynsmail/A 32165-2019.docx")</f>
        <v/>
      </c>
    </row>
    <row r="3" ht="15" customHeight="1">
      <c r="A3" t="inlineStr">
        <is>
          <t>A 26207-2019</t>
        </is>
      </c>
      <c r="B3" s="1" t="n">
        <v>43609</v>
      </c>
      <c r="C3" s="1" t="n">
        <v>45172</v>
      </c>
      <c r="D3" t="inlineStr">
        <is>
          <t>VÄSTERBOTTENS LÄN</t>
        </is>
      </c>
      <c r="E3" t="inlineStr">
        <is>
          <t>VÄNNÄS</t>
        </is>
      </c>
      <c r="G3" t="n">
        <v>16</v>
      </c>
      <c r="H3" t="n">
        <v>0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Gammelgransskål
Garnlav
Ullticka
Violettgrå tagellav
Bårdlav
Stuplav</t>
        </is>
      </c>
      <c r="S3">
        <f>HYPERLINK("https://klasma.github.io/Logging_VANNAS/artfynd/A 26207-2019.xlsx")</f>
        <v/>
      </c>
      <c r="T3">
        <f>HYPERLINK("https://klasma.github.io/Logging_VANNAS/kartor/A 26207-2019.png")</f>
        <v/>
      </c>
      <c r="V3">
        <f>HYPERLINK("https://klasma.github.io/Logging_VANNAS/klagomål/A 26207-2019.docx")</f>
        <v/>
      </c>
      <c r="W3">
        <f>HYPERLINK("https://klasma.github.io/Logging_VANNAS/klagomålsmail/A 26207-2019.docx")</f>
        <v/>
      </c>
      <c r="X3">
        <f>HYPERLINK("https://klasma.github.io/Logging_VANNAS/tillsyn/A 26207-2019.docx")</f>
        <v/>
      </c>
      <c r="Y3">
        <f>HYPERLINK("https://klasma.github.io/Logging_VANNAS/tillsynsmail/A 26207-2019.docx")</f>
        <v/>
      </c>
    </row>
    <row r="4" ht="15" customHeight="1">
      <c r="A4" t="inlineStr">
        <is>
          <t>A 47263-2018</t>
        </is>
      </c>
      <c r="B4" s="1" t="n">
        <v>43369</v>
      </c>
      <c r="C4" s="1" t="n">
        <v>45172</v>
      </c>
      <c r="D4" t="inlineStr">
        <is>
          <t>VÄSTERBOTTENS LÄN</t>
        </is>
      </c>
      <c r="E4" t="inlineStr">
        <is>
          <t>VÄNNÄS</t>
        </is>
      </c>
      <c r="G4" t="n">
        <v>8.1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Leptoporus mollis
Ullticka
Blodticka</t>
        </is>
      </c>
      <c r="S4">
        <f>HYPERLINK("https://klasma.github.io/Logging_VANNAS/artfynd/A 47263-2018.xlsx")</f>
        <v/>
      </c>
      <c r="T4">
        <f>HYPERLINK("https://klasma.github.io/Logging_VANNAS/kartor/A 47263-2018.png")</f>
        <v/>
      </c>
      <c r="V4">
        <f>HYPERLINK("https://klasma.github.io/Logging_VANNAS/klagomål/A 47263-2018.docx")</f>
        <v/>
      </c>
      <c r="W4">
        <f>HYPERLINK("https://klasma.github.io/Logging_VANNAS/klagomålsmail/A 47263-2018.docx")</f>
        <v/>
      </c>
      <c r="X4">
        <f>HYPERLINK("https://klasma.github.io/Logging_VANNAS/tillsyn/A 47263-2018.docx")</f>
        <v/>
      </c>
      <c r="Y4">
        <f>HYPERLINK("https://klasma.github.io/Logging_VANNAS/tillsynsmail/A 47263-2018.docx")</f>
        <v/>
      </c>
    </row>
    <row r="5" ht="15" customHeight="1">
      <c r="A5" t="inlineStr">
        <is>
          <t>A 62195-2018</t>
        </is>
      </c>
      <c r="B5" s="1" t="n">
        <v>43413</v>
      </c>
      <c r="C5" s="1" t="n">
        <v>45172</v>
      </c>
      <c r="D5" t="inlineStr">
        <is>
          <t>VÄSTERBOTTENS LÄN</t>
        </is>
      </c>
      <c r="E5" t="inlineStr">
        <is>
          <t>VÄNNÄS</t>
        </is>
      </c>
      <c r="F5" t="inlineStr">
        <is>
          <t>Övriga Aktiebolag</t>
        </is>
      </c>
      <c r="G5" t="n">
        <v>5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Granticka
Tretåig hackspett
Violettgrå tagellav</t>
        </is>
      </c>
      <c r="S5">
        <f>HYPERLINK("https://klasma.github.io/Logging_VANNAS/artfynd/A 62195-2018.xlsx")</f>
        <v/>
      </c>
      <c r="T5">
        <f>HYPERLINK("https://klasma.github.io/Logging_VANNAS/kartor/A 62195-2018.png")</f>
        <v/>
      </c>
      <c r="V5">
        <f>HYPERLINK("https://klasma.github.io/Logging_VANNAS/klagomål/A 62195-2018.docx")</f>
        <v/>
      </c>
      <c r="W5">
        <f>HYPERLINK("https://klasma.github.io/Logging_VANNAS/klagomålsmail/A 62195-2018.docx")</f>
        <v/>
      </c>
      <c r="X5">
        <f>HYPERLINK("https://klasma.github.io/Logging_VANNAS/tillsyn/A 62195-2018.docx")</f>
        <v/>
      </c>
      <c r="Y5">
        <f>HYPERLINK("https://klasma.github.io/Logging_VANNAS/tillsynsmail/A 62195-2018.docx")</f>
        <v/>
      </c>
    </row>
    <row r="6" ht="15" customHeight="1">
      <c r="A6" t="inlineStr">
        <is>
          <t>A 66918-2018</t>
        </is>
      </c>
      <c r="B6" s="1" t="n">
        <v>43438</v>
      </c>
      <c r="C6" s="1" t="n">
        <v>45172</v>
      </c>
      <c r="D6" t="inlineStr">
        <is>
          <t>VÄSTERBOTTENS LÄN</t>
        </is>
      </c>
      <c r="E6" t="inlineStr">
        <is>
          <t>VÄNNÄS</t>
        </is>
      </c>
      <c r="G6" t="n">
        <v>12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Ullticka
Mörk husmossa
Strutbräken</t>
        </is>
      </c>
      <c r="S6">
        <f>HYPERLINK("https://klasma.github.io/Logging_VANNAS/artfynd/A 66918-2018.xlsx")</f>
        <v/>
      </c>
      <c r="T6">
        <f>HYPERLINK("https://klasma.github.io/Logging_VANNAS/kartor/A 66918-2018.png")</f>
        <v/>
      </c>
      <c r="V6">
        <f>HYPERLINK("https://klasma.github.io/Logging_VANNAS/klagomål/A 66918-2018.docx")</f>
        <v/>
      </c>
      <c r="W6">
        <f>HYPERLINK("https://klasma.github.io/Logging_VANNAS/klagomålsmail/A 66918-2018.docx")</f>
        <v/>
      </c>
      <c r="X6">
        <f>HYPERLINK("https://klasma.github.io/Logging_VANNAS/tillsyn/A 66918-2018.docx")</f>
        <v/>
      </c>
      <c r="Y6">
        <f>HYPERLINK("https://klasma.github.io/Logging_VANNAS/tillsynsmail/A 66918-2018.docx")</f>
        <v/>
      </c>
    </row>
    <row r="7" ht="15" customHeight="1">
      <c r="A7" t="inlineStr">
        <is>
          <t>A 4479-2023</t>
        </is>
      </c>
      <c r="B7" s="1" t="n">
        <v>44956</v>
      </c>
      <c r="C7" s="1" t="n">
        <v>45172</v>
      </c>
      <c r="D7" t="inlineStr">
        <is>
          <t>VÄSTERBOTTENS LÄN</t>
        </is>
      </c>
      <c r="E7" t="inlineStr">
        <is>
          <t>VÄNNÄS</t>
        </is>
      </c>
      <c r="G7" t="n">
        <v>6.2</v>
      </c>
      <c r="H7" t="n">
        <v>2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Långskägg
Plattlummer
Ögonpyrola</t>
        </is>
      </c>
      <c r="S7">
        <f>HYPERLINK("https://klasma.github.io/Logging_VANNAS/artfynd/A 4479-2023.xlsx")</f>
        <v/>
      </c>
      <c r="T7">
        <f>HYPERLINK("https://klasma.github.io/Logging_VANNAS/kartor/A 4479-2023.png")</f>
        <v/>
      </c>
      <c r="V7">
        <f>HYPERLINK("https://klasma.github.io/Logging_VANNAS/klagomål/A 4479-2023.docx")</f>
        <v/>
      </c>
      <c r="W7">
        <f>HYPERLINK("https://klasma.github.io/Logging_VANNAS/klagomålsmail/A 4479-2023.docx")</f>
        <v/>
      </c>
      <c r="X7">
        <f>HYPERLINK("https://klasma.github.io/Logging_VANNAS/tillsyn/A 4479-2023.docx")</f>
        <v/>
      </c>
      <c r="Y7">
        <f>HYPERLINK("https://klasma.github.io/Logging_VANNAS/tillsynsmail/A 4479-2023.docx")</f>
        <v/>
      </c>
    </row>
    <row r="8" ht="15" customHeight="1">
      <c r="A8" t="inlineStr">
        <is>
          <t>A 7842-2020</t>
        </is>
      </c>
      <c r="B8" s="1" t="n">
        <v>43873</v>
      </c>
      <c r="C8" s="1" t="n">
        <v>45172</v>
      </c>
      <c r="D8" t="inlineStr">
        <is>
          <t>VÄSTERBOTTENS LÄN</t>
        </is>
      </c>
      <c r="E8" t="inlineStr">
        <is>
          <t>VÄNNÄS</t>
        </is>
      </c>
      <c r="G8" t="n">
        <v>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HYPERLINK("https://klasma.github.io/Logging_VANNAS/artfynd/A 7842-2020.xlsx")</f>
        <v/>
      </c>
      <c r="T8">
        <f>HYPERLINK("https://klasma.github.io/Logging_VANNAS/kartor/A 7842-2020.png")</f>
        <v/>
      </c>
      <c r="V8">
        <f>HYPERLINK("https://klasma.github.io/Logging_VANNAS/klagomål/A 7842-2020.docx")</f>
        <v/>
      </c>
      <c r="W8">
        <f>HYPERLINK("https://klasma.github.io/Logging_VANNAS/klagomålsmail/A 7842-2020.docx")</f>
        <v/>
      </c>
      <c r="X8">
        <f>HYPERLINK("https://klasma.github.io/Logging_VANNAS/tillsyn/A 7842-2020.docx")</f>
        <v/>
      </c>
      <c r="Y8">
        <f>HYPERLINK("https://klasma.github.io/Logging_VANNAS/tillsynsmail/A 7842-2020.docx")</f>
        <v/>
      </c>
    </row>
    <row r="9" ht="15" customHeight="1">
      <c r="A9" t="inlineStr">
        <is>
          <t>A 19687-2020</t>
        </is>
      </c>
      <c r="B9" s="1" t="n">
        <v>43941</v>
      </c>
      <c r="C9" s="1" t="n">
        <v>45172</v>
      </c>
      <c r="D9" t="inlineStr">
        <is>
          <t>VÄSTERBOTTENS LÄN</t>
        </is>
      </c>
      <c r="E9" t="inlineStr">
        <is>
          <t>VÄNNÄS</t>
        </is>
      </c>
      <c r="G9" t="n">
        <v>5.8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Tretåig hackspett</t>
        </is>
      </c>
      <c r="S9">
        <f>HYPERLINK("https://klasma.github.io/Logging_VANNAS/artfynd/A 19687-2020.xlsx")</f>
        <v/>
      </c>
      <c r="T9">
        <f>HYPERLINK("https://klasma.github.io/Logging_VANNAS/kartor/A 19687-2020.png")</f>
        <v/>
      </c>
      <c r="V9">
        <f>HYPERLINK("https://klasma.github.io/Logging_VANNAS/klagomål/A 19687-2020.docx")</f>
        <v/>
      </c>
      <c r="W9">
        <f>HYPERLINK("https://klasma.github.io/Logging_VANNAS/klagomålsmail/A 19687-2020.docx")</f>
        <v/>
      </c>
      <c r="X9">
        <f>HYPERLINK("https://klasma.github.io/Logging_VANNAS/tillsyn/A 19687-2020.docx")</f>
        <v/>
      </c>
      <c r="Y9">
        <f>HYPERLINK("https://klasma.github.io/Logging_VANNAS/tillsynsmail/A 19687-2020.docx")</f>
        <v/>
      </c>
    </row>
    <row r="10" ht="15" customHeight="1">
      <c r="A10" t="inlineStr">
        <is>
          <t>A 59480-2022</t>
        </is>
      </c>
      <c r="B10" s="1" t="n">
        <v>44907</v>
      </c>
      <c r="C10" s="1" t="n">
        <v>45172</v>
      </c>
      <c r="D10" t="inlineStr">
        <is>
          <t>VÄSTERBOTTENS LÄN</t>
        </is>
      </c>
      <c r="E10" t="inlineStr">
        <is>
          <t>VÄNNÄS</t>
        </is>
      </c>
      <c r="G10" t="n">
        <v>0.6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Korallrot</t>
        </is>
      </c>
      <c r="S10">
        <f>HYPERLINK("https://klasma.github.io/Logging_VANNAS/artfynd/A 59480-2022.xlsx")</f>
        <v/>
      </c>
      <c r="T10">
        <f>HYPERLINK("https://klasma.github.io/Logging_VANNAS/kartor/A 59480-2022.png")</f>
        <v/>
      </c>
      <c r="V10">
        <f>HYPERLINK("https://klasma.github.io/Logging_VANNAS/klagomål/A 59480-2022.docx")</f>
        <v/>
      </c>
      <c r="W10">
        <f>HYPERLINK("https://klasma.github.io/Logging_VANNAS/klagomålsmail/A 59480-2022.docx")</f>
        <v/>
      </c>
      <c r="X10">
        <f>HYPERLINK("https://klasma.github.io/Logging_VANNAS/tillsyn/A 59480-2022.docx")</f>
        <v/>
      </c>
      <c r="Y10">
        <f>HYPERLINK("https://klasma.github.io/Logging_VANNAS/tillsynsmail/A 59480-2022.docx")</f>
        <v/>
      </c>
    </row>
    <row r="11" ht="15" customHeight="1">
      <c r="A11" t="inlineStr">
        <is>
          <t>A 61508-2022</t>
        </is>
      </c>
      <c r="B11" s="1" t="n">
        <v>44916</v>
      </c>
      <c r="C11" s="1" t="n">
        <v>45172</v>
      </c>
      <c r="D11" t="inlineStr">
        <is>
          <t>VÄSTERBOTTENS LÄN</t>
        </is>
      </c>
      <c r="E11" t="inlineStr">
        <is>
          <t>VÄNNÄS</t>
        </is>
      </c>
      <c r="G11" t="n">
        <v>4.2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Lundsångare</t>
        </is>
      </c>
      <c r="S11">
        <f>HYPERLINK("https://klasma.github.io/Logging_VANNAS/artfynd/A 61508-2022.xlsx")</f>
        <v/>
      </c>
      <c r="T11">
        <f>HYPERLINK("https://klasma.github.io/Logging_VANNAS/kartor/A 61508-2022.png")</f>
        <v/>
      </c>
      <c r="V11">
        <f>HYPERLINK("https://klasma.github.io/Logging_VANNAS/klagomål/A 61508-2022.docx")</f>
        <v/>
      </c>
      <c r="W11">
        <f>HYPERLINK("https://klasma.github.io/Logging_VANNAS/klagomålsmail/A 61508-2022.docx")</f>
        <v/>
      </c>
      <c r="X11">
        <f>HYPERLINK("https://klasma.github.io/Logging_VANNAS/tillsyn/A 61508-2022.docx")</f>
        <v/>
      </c>
      <c r="Y11">
        <f>HYPERLINK("https://klasma.github.io/Logging_VANNAS/tillsynsmail/A 61508-2022.docx")</f>
        <v/>
      </c>
    </row>
    <row r="12" ht="15" customHeight="1">
      <c r="A12" t="inlineStr">
        <is>
          <t>A 15734-2023</t>
        </is>
      </c>
      <c r="B12" s="1" t="n">
        <v>45021</v>
      </c>
      <c r="C12" s="1" t="n">
        <v>45172</v>
      </c>
      <c r="D12" t="inlineStr">
        <is>
          <t>VÄSTERBOTTENS LÄN</t>
        </is>
      </c>
      <c r="E12" t="inlineStr">
        <is>
          <t>VÄNNÄS</t>
        </is>
      </c>
      <c r="G12" t="n">
        <v>2.6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HYPERLINK("https://klasma.github.io/Logging_VANNAS/artfynd/A 15734-2023.xlsx")</f>
        <v/>
      </c>
      <c r="T12">
        <f>HYPERLINK("https://klasma.github.io/Logging_VANNAS/kartor/A 15734-2023.png")</f>
        <v/>
      </c>
      <c r="V12">
        <f>HYPERLINK("https://klasma.github.io/Logging_VANNAS/klagomål/A 15734-2023.docx")</f>
        <v/>
      </c>
      <c r="W12">
        <f>HYPERLINK("https://klasma.github.io/Logging_VANNAS/klagomålsmail/A 15734-2023.docx")</f>
        <v/>
      </c>
      <c r="X12">
        <f>HYPERLINK("https://klasma.github.io/Logging_VANNAS/tillsyn/A 15734-2023.docx")</f>
        <v/>
      </c>
      <c r="Y12">
        <f>HYPERLINK("https://klasma.github.io/Logging_VANNAS/tillsynsmail/A 15734-2023.docx")</f>
        <v/>
      </c>
    </row>
    <row r="13" ht="15" customHeight="1">
      <c r="A13" t="inlineStr">
        <is>
          <t>A 41460-2018</t>
        </is>
      </c>
      <c r="B13" s="1" t="n">
        <v>43349</v>
      </c>
      <c r="C13" s="1" t="n">
        <v>45172</v>
      </c>
      <c r="D13" t="inlineStr">
        <is>
          <t>VÄSTERBOTTENS LÄN</t>
        </is>
      </c>
      <c r="E13" t="inlineStr">
        <is>
          <t>VÄNNÄS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47505-2018</t>
        </is>
      </c>
      <c r="B14" s="1" t="n">
        <v>43368</v>
      </c>
      <c r="C14" s="1" t="n">
        <v>45172</v>
      </c>
      <c r="D14" t="inlineStr">
        <is>
          <t>VÄSTERBOTTENS LÄN</t>
        </is>
      </c>
      <c r="E14" t="inlineStr">
        <is>
          <t>VÄNNÄS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52807-2018</t>
        </is>
      </c>
      <c r="B15" s="1" t="n">
        <v>43389</v>
      </c>
      <c r="C15" s="1" t="n">
        <v>45172</v>
      </c>
      <c r="D15" t="inlineStr">
        <is>
          <t>VÄSTERBOTTENS LÄN</t>
        </is>
      </c>
      <c r="E15" t="inlineStr">
        <is>
          <t>VÄNNÄS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56712-2018</t>
        </is>
      </c>
      <c r="B16" s="1" t="n">
        <v>43402</v>
      </c>
      <c r="C16" s="1" t="n">
        <v>45172</v>
      </c>
      <c r="D16" t="inlineStr">
        <is>
          <t>VÄSTERBOTTENS LÄN</t>
        </is>
      </c>
      <c r="E16" t="inlineStr">
        <is>
          <t>VÄNNÄS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65361-2018</t>
        </is>
      </c>
      <c r="B17" s="1" t="n">
        <v>43424</v>
      </c>
      <c r="C17" s="1" t="n">
        <v>45172</v>
      </c>
      <c r="D17" t="inlineStr">
        <is>
          <t>VÄSTERBOTTENS LÄN</t>
        </is>
      </c>
      <c r="E17" t="inlineStr">
        <is>
          <t>VÄNNÄS</t>
        </is>
      </c>
      <c r="G17" t="n">
        <v>7.1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66328-2018</t>
        </is>
      </c>
      <c r="B18" s="1" t="n">
        <v>43427</v>
      </c>
      <c r="C18" s="1" t="n">
        <v>45172</v>
      </c>
      <c r="D18" t="inlineStr">
        <is>
          <t>VÄSTERBOTTENS LÄN</t>
        </is>
      </c>
      <c r="E18" t="inlineStr">
        <is>
          <t>VÄNNÄS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65579-2018</t>
        </is>
      </c>
      <c r="B19" s="1" t="n">
        <v>43433</v>
      </c>
      <c r="C19" s="1" t="n">
        <v>45172</v>
      </c>
      <c r="D19" t="inlineStr">
        <is>
          <t>VÄSTERBOTTENS LÄN</t>
        </is>
      </c>
      <c r="E19" t="inlineStr">
        <is>
          <t>VÄNNÄS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67696-2018</t>
        </is>
      </c>
      <c r="B20" s="1" t="n">
        <v>43433</v>
      </c>
      <c r="C20" s="1" t="n">
        <v>45172</v>
      </c>
      <c r="D20" t="inlineStr">
        <is>
          <t>VÄSTERBOTTENS LÄN</t>
        </is>
      </c>
      <c r="E20" t="inlineStr">
        <is>
          <t>VÄNNÄS</t>
        </is>
      </c>
      <c r="G20" t="n">
        <v>19.1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68252-2018</t>
        </is>
      </c>
      <c r="B21" s="1" t="n">
        <v>43437</v>
      </c>
      <c r="C21" s="1" t="n">
        <v>45172</v>
      </c>
      <c r="D21" t="inlineStr">
        <is>
          <t>VÄSTERBOTTENS LÄN</t>
        </is>
      </c>
      <c r="E21" t="inlineStr">
        <is>
          <t>VÄNNÄS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68190-2018</t>
        </is>
      </c>
      <c r="B22" s="1" t="n">
        <v>43437</v>
      </c>
      <c r="C22" s="1" t="n">
        <v>45172</v>
      </c>
      <c r="D22" t="inlineStr">
        <is>
          <t>VÄSTERBOTTENS LÄN</t>
        </is>
      </c>
      <c r="E22" t="inlineStr">
        <is>
          <t>VÄNNÄS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67970-2018</t>
        </is>
      </c>
      <c r="B23" s="1" t="n">
        <v>43440</v>
      </c>
      <c r="C23" s="1" t="n">
        <v>45172</v>
      </c>
      <c r="D23" t="inlineStr">
        <is>
          <t>VÄSTERBOTTENS LÄN</t>
        </is>
      </c>
      <c r="E23" t="inlineStr">
        <is>
          <t>VÄNNÄS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70318-2018</t>
        </is>
      </c>
      <c r="B24" s="1" t="n">
        <v>43445</v>
      </c>
      <c r="C24" s="1" t="n">
        <v>45172</v>
      </c>
      <c r="D24" t="inlineStr">
        <is>
          <t>VÄSTERBOTTENS LÄN</t>
        </is>
      </c>
      <c r="E24" t="inlineStr">
        <is>
          <t>VÄNNÄS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69342-2018</t>
        </is>
      </c>
      <c r="B25" s="1" t="n">
        <v>43446</v>
      </c>
      <c r="C25" s="1" t="n">
        <v>45172</v>
      </c>
      <c r="D25" t="inlineStr">
        <is>
          <t>VÄSTERBOTTENS LÄN</t>
        </is>
      </c>
      <c r="E25" t="inlineStr">
        <is>
          <t>VÄNNÄS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70364-2018</t>
        </is>
      </c>
      <c r="B26" s="1" t="n">
        <v>43446</v>
      </c>
      <c r="C26" s="1" t="n">
        <v>45172</v>
      </c>
      <c r="D26" t="inlineStr">
        <is>
          <t>VÄSTERBOTTENS LÄN</t>
        </is>
      </c>
      <c r="E26" t="inlineStr">
        <is>
          <t>VÄNNÄS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69662-2018</t>
        </is>
      </c>
      <c r="B27" s="1" t="n">
        <v>43447</v>
      </c>
      <c r="C27" s="1" t="n">
        <v>45172</v>
      </c>
      <c r="D27" t="inlineStr">
        <is>
          <t>VÄSTERBOTTENS LÄN</t>
        </is>
      </c>
      <c r="E27" t="inlineStr">
        <is>
          <t>VÄNNÄS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69852-2018</t>
        </is>
      </c>
      <c r="B28" s="1" t="n">
        <v>43447</v>
      </c>
      <c r="C28" s="1" t="n">
        <v>45172</v>
      </c>
      <c r="D28" t="inlineStr">
        <is>
          <t>VÄSTERBOTTENS LÄN</t>
        </is>
      </c>
      <c r="E28" t="inlineStr">
        <is>
          <t>VÄNNÄS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71681-2018</t>
        </is>
      </c>
      <c r="B29" s="1" t="n">
        <v>43452</v>
      </c>
      <c r="C29" s="1" t="n">
        <v>45172</v>
      </c>
      <c r="D29" t="inlineStr">
        <is>
          <t>VÄSTERBOTTENS LÄN</t>
        </is>
      </c>
      <c r="E29" t="inlineStr">
        <is>
          <t>VÄNNÄS</t>
        </is>
      </c>
      <c r="G29" t="n">
        <v>4.6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71246-2018</t>
        </is>
      </c>
      <c r="B30" s="1" t="n">
        <v>43453</v>
      </c>
      <c r="C30" s="1" t="n">
        <v>45172</v>
      </c>
      <c r="D30" t="inlineStr">
        <is>
          <t>VÄSTERBOTTENS LÄN</t>
        </is>
      </c>
      <c r="E30" t="inlineStr">
        <is>
          <t>VÄNNÄS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72242-2018</t>
        </is>
      </c>
      <c r="B31" s="1" t="n">
        <v>43455</v>
      </c>
      <c r="C31" s="1" t="n">
        <v>45172</v>
      </c>
      <c r="D31" t="inlineStr">
        <is>
          <t>VÄSTERBOTTENS LÄN</t>
        </is>
      </c>
      <c r="E31" t="inlineStr">
        <is>
          <t>VÄNNÄS</t>
        </is>
      </c>
      <c r="G31" t="n">
        <v>6.8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841-2019</t>
        </is>
      </c>
      <c r="B32" s="1" t="n">
        <v>43455</v>
      </c>
      <c r="C32" s="1" t="n">
        <v>45172</v>
      </c>
      <c r="D32" t="inlineStr">
        <is>
          <t>VÄSTERBOTTENS LÄN</t>
        </is>
      </c>
      <c r="E32" t="inlineStr">
        <is>
          <t>VÄNNÄS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4896-2019</t>
        </is>
      </c>
      <c r="B33" s="1" t="n">
        <v>43487</v>
      </c>
      <c r="C33" s="1" t="n">
        <v>45172</v>
      </c>
      <c r="D33" t="inlineStr">
        <is>
          <t>VÄSTERBOTTENS LÄN</t>
        </is>
      </c>
      <c r="E33" t="inlineStr">
        <is>
          <t>VÄNNÄS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7029-2019</t>
        </is>
      </c>
      <c r="B34" s="1" t="n">
        <v>43495</v>
      </c>
      <c r="C34" s="1" t="n">
        <v>45172</v>
      </c>
      <c r="D34" t="inlineStr">
        <is>
          <t>VÄSTERBOTTENS LÄN</t>
        </is>
      </c>
      <c r="E34" t="inlineStr">
        <is>
          <t>VÄNNÄS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8242-2019</t>
        </is>
      </c>
      <c r="B35" s="1" t="n">
        <v>43496</v>
      </c>
      <c r="C35" s="1" t="n">
        <v>45172</v>
      </c>
      <c r="D35" t="inlineStr">
        <is>
          <t>VÄSTERBOTTENS LÄN</t>
        </is>
      </c>
      <c r="E35" t="inlineStr">
        <is>
          <t>VÄNNÄS</t>
        </is>
      </c>
      <c r="F35" t="inlineStr">
        <is>
          <t>Kommuner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7643-2019</t>
        </is>
      </c>
      <c r="B36" s="1" t="n">
        <v>43500</v>
      </c>
      <c r="C36" s="1" t="n">
        <v>45172</v>
      </c>
      <c r="D36" t="inlineStr">
        <is>
          <t>VÄSTERBOTTENS LÄN</t>
        </is>
      </c>
      <c r="E36" t="inlineStr">
        <is>
          <t>VÄNNÄS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15407-2019</t>
        </is>
      </c>
      <c r="B37" s="1" t="n">
        <v>43539</v>
      </c>
      <c r="C37" s="1" t="n">
        <v>45172</v>
      </c>
      <c r="D37" t="inlineStr">
        <is>
          <t>VÄSTERBOTTENS LÄN</t>
        </is>
      </c>
      <c r="E37" t="inlineStr">
        <is>
          <t>VÄNNÄS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18591-2019</t>
        </is>
      </c>
      <c r="B38" s="1" t="n">
        <v>43560</v>
      </c>
      <c r="C38" s="1" t="n">
        <v>45172</v>
      </c>
      <c r="D38" t="inlineStr">
        <is>
          <t>VÄSTERBOTTENS LÄN</t>
        </is>
      </c>
      <c r="E38" t="inlineStr">
        <is>
          <t>VÄNNÄS</t>
        </is>
      </c>
      <c r="F38" t="inlineStr">
        <is>
          <t>Övriga Aktiebolag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20714-2019</t>
        </is>
      </c>
      <c r="B39" s="1" t="n">
        <v>43573</v>
      </c>
      <c r="C39" s="1" t="n">
        <v>45172</v>
      </c>
      <c r="D39" t="inlineStr">
        <is>
          <t>VÄSTERBOTTENS LÄN</t>
        </is>
      </c>
      <c r="E39" t="inlineStr">
        <is>
          <t>VÄNNÄS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22156-2019</t>
        </is>
      </c>
      <c r="B40" s="1" t="n">
        <v>43585</v>
      </c>
      <c r="C40" s="1" t="n">
        <v>45172</v>
      </c>
      <c r="D40" t="inlineStr">
        <is>
          <t>VÄSTERBOTTENS LÄN</t>
        </is>
      </c>
      <c r="E40" t="inlineStr">
        <is>
          <t>VÄNNÄS</t>
        </is>
      </c>
      <c r="G40" t="n">
        <v>6.2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23226-2019</t>
        </is>
      </c>
      <c r="B41" s="1" t="n">
        <v>43592</v>
      </c>
      <c r="C41" s="1" t="n">
        <v>45172</v>
      </c>
      <c r="D41" t="inlineStr">
        <is>
          <t>VÄSTERBOTTENS LÄN</t>
        </is>
      </c>
      <c r="E41" t="inlineStr">
        <is>
          <t>VÄNNÄS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24386-2019</t>
        </is>
      </c>
      <c r="B42" s="1" t="n">
        <v>43599</v>
      </c>
      <c r="C42" s="1" t="n">
        <v>45172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24922-2019</t>
        </is>
      </c>
      <c r="B43" s="1" t="n">
        <v>43599</v>
      </c>
      <c r="C43" s="1" t="n">
        <v>45172</v>
      </c>
      <c r="D43" t="inlineStr">
        <is>
          <t>VÄSTERBOTTENS LÄN</t>
        </is>
      </c>
      <c r="E43" t="inlineStr">
        <is>
          <t>VÄNNÄS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45172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45172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45172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45172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45172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45172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45172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45172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45172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45172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45172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45172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45172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45172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45172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45172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45172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45172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45172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45172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45172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45172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45172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45172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45172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45172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45172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45172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45172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45172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45172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45172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45172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45172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45172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45172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45172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45172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45172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45172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45172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45172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45172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45172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45172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45172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45172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45172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45172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45172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45172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45172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45172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45172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45172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45172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45172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45172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45172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45172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45172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45172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45172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45172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45172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45172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45172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45172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45172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45172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45172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45172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45172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45172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45172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45172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45172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45172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45172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45172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45172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45172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45172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45172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45172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45172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45172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45172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45172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45172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45172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45172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45172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45172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45172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45172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45172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45172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45172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45172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45172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45172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45172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45172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45172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45172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45172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45172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45172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45172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45172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45172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45172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45172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45172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45172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45172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45172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45172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45172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45172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45172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45172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45172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45172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45172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45172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45172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2023-09-03T04:41:28Z</dcterms:created>
  <dcterms:modified xmlns:dcterms="http://purl.org/dc/terms/" xmlns:xsi="http://www.w3.org/2001/XMLSchema-instance" xsi:type="dcterms:W3CDTF">2023-09-03T04:41:28Z</dcterms:modified>
</cp:coreProperties>
</file>