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40224-2022</t>
        </is>
      </c>
      <c r="B2" s="1" t="n">
        <v>44820</v>
      </c>
      <c r="C2" s="1" t="n">
        <v>45205</v>
      </c>
      <c r="D2" t="inlineStr">
        <is>
          <t>DALARNAS LÄN</t>
        </is>
      </c>
      <c r="E2" t="inlineStr">
        <is>
          <t>VANSBRO</t>
        </is>
      </c>
      <c r="G2" t="n">
        <v>8.300000000000001</v>
      </c>
      <c r="H2" t="n">
        <v>2</v>
      </c>
      <c r="I2" t="n">
        <v>7</v>
      </c>
      <c r="J2" t="n">
        <v>9</v>
      </c>
      <c r="K2" t="n">
        <v>1</v>
      </c>
      <c r="L2" t="n">
        <v>0</v>
      </c>
      <c r="M2" t="n">
        <v>0</v>
      </c>
      <c r="N2" t="n">
        <v>0</v>
      </c>
      <c r="O2" t="n">
        <v>10</v>
      </c>
      <c r="P2" t="n">
        <v>1</v>
      </c>
      <c r="Q2" t="n">
        <v>17</v>
      </c>
      <c r="R2" s="2" t="inlineStr">
        <is>
          <t>Knärot
Blå taggsvamp
Garnlav
Kolflarnlav
Lunglav
Mörk kolflarnlav
Orange taggsvamp
Tallticka
Tretåig hackspett
Vedskivlav
Dropptaggsvamp
Mindre märgborre
Nästlav
Skarp dropptaggsvamp
Skinnlav
Skuggblåslav
Tjockfotad fingersvamp</t>
        </is>
      </c>
      <c r="S2">
        <f>HYPERLINK("https://klasma.github.io/Logging_VANSBRO/artfynd/A 40224-2022.xlsx", "A 40224-2022")</f>
        <v/>
      </c>
      <c r="T2">
        <f>HYPERLINK("https://klasma.github.io/Logging_VANSBRO/kartor/A 40224-2022.png", "A 40224-2022")</f>
        <v/>
      </c>
      <c r="U2">
        <f>HYPERLINK("https://klasma.github.io/Logging_VANSBRO/knärot/A 40224-2022.png", "A 40224-2022")</f>
        <v/>
      </c>
      <c r="V2">
        <f>HYPERLINK("https://klasma.github.io/Logging_VANSBRO/klagomål/A 40224-2022.docx", "A 40224-2022")</f>
        <v/>
      </c>
      <c r="W2">
        <f>HYPERLINK("https://klasma.github.io/Logging_VANSBRO/klagomålsmail/A 40224-2022.docx", "A 40224-2022")</f>
        <v/>
      </c>
      <c r="X2">
        <f>HYPERLINK("https://klasma.github.io/Logging_VANSBRO/tillsyn/A 40224-2022.docx", "A 40224-2022")</f>
        <v/>
      </c>
      <c r="Y2">
        <f>HYPERLINK("https://klasma.github.io/Logging_VANSBRO/tillsynsmail/A 40224-2022.docx", "A 40224-2022")</f>
        <v/>
      </c>
    </row>
    <row r="3" ht="15" customHeight="1">
      <c r="A3" t="inlineStr">
        <is>
          <t>A 53047-2022</t>
        </is>
      </c>
      <c r="B3" s="1" t="n">
        <v>44876</v>
      </c>
      <c r="C3" s="1" t="n">
        <v>45205</v>
      </c>
      <c r="D3" t="inlineStr">
        <is>
          <t>DALARNAS LÄN</t>
        </is>
      </c>
      <c r="E3" t="inlineStr">
        <is>
          <t>VANSBRO</t>
        </is>
      </c>
      <c r="G3" t="n">
        <v>6.4</v>
      </c>
      <c r="H3" t="n">
        <v>2</v>
      </c>
      <c r="I3" t="n">
        <v>4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9</v>
      </c>
      <c r="R3" s="2" t="inlineStr">
        <is>
          <t>Knärot
Garnlav
Ullticka
Vedtrappmossa
Violettgrå tagellav
Kattfotslav
Spindelblomster
Tibast
Vedticka</t>
        </is>
      </c>
      <c r="S3">
        <f>HYPERLINK("https://klasma.github.io/Logging_VANSBRO/artfynd/A 53047-2022.xlsx", "A 53047-2022")</f>
        <v/>
      </c>
      <c r="T3">
        <f>HYPERLINK("https://klasma.github.io/Logging_VANSBRO/kartor/A 53047-2022.png", "A 53047-2022")</f>
        <v/>
      </c>
      <c r="U3">
        <f>HYPERLINK("https://klasma.github.io/Logging_VANSBRO/knärot/A 53047-2022.png", "A 53047-2022")</f>
        <v/>
      </c>
      <c r="V3">
        <f>HYPERLINK("https://klasma.github.io/Logging_VANSBRO/klagomål/A 53047-2022.docx", "A 53047-2022")</f>
        <v/>
      </c>
      <c r="W3">
        <f>HYPERLINK("https://klasma.github.io/Logging_VANSBRO/klagomålsmail/A 53047-2022.docx", "A 53047-2022")</f>
        <v/>
      </c>
      <c r="X3">
        <f>HYPERLINK("https://klasma.github.io/Logging_VANSBRO/tillsyn/A 53047-2022.docx", "A 53047-2022")</f>
        <v/>
      </c>
      <c r="Y3">
        <f>HYPERLINK("https://klasma.github.io/Logging_VANSBRO/tillsynsmail/A 53047-2022.docx", "A 53047-2022")</f>
        <v/>
      </c>
    </row>
    <row r="4" ht="15" customHeight="1">
      <c r="A4" t="inlineStr">
        <is>
          <t>A 31917-2021</t>
        </is>
      </c>
      <c r="B4" s="1" t="n">
        <v>44370</v>
      </c>
      <c r="C4" s="1" t="n">
        <v>45205</v>
      </c>
      <c r="D4" t="inlineStr">
        <is>
          <t>DALARNAS LÄN</t>
        </is>
      </c>
      <c r="E4" t="inlineStr">
        <is>
          <t>VANSBRO</t>
        </is>
      </c>
      <c r="G4" t="n">
        <v>7.6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Garnlav
Dropptaggsvamp
Mindre märgborre</t>
        </is>
      </c>
      <c r="S4">
        <f>HYPERLINK("https://klasma.github.io/Logging_VANSBRO/artfynd/A 31917-2021.xlsx", "A 31917-2021")</f>
        <v/>
      </c>
      <c r="T4">
        <f>HYPERLINK("https://klasma.github.io/Logging_VANSBRO/kartor/A 31917-2021.png", "A 31917-2021")</f>
        <v/>
      </c>
      <c r="V4">
        <f>HYPERLINK("https://klasma.github.io/Logging_VANSBRO/klagomål/A 31917-2021.docx", "A 31917-2021")</f>
        <v/>
      </c>
      <c r="W4">
        <f>HYPERLINK("https://klasma.github.io/Logging_VANSBRO/klagomålsmail/A 31917-2021.docx", "A 31917-2021")</f>
        <v/>
      </c>
      <c r="X4">
        <f>HYPERLINK("https://klasma.github.io/Logging_VANSBRO/tillsyn/A 31917-2021.docx", "A 31917-2021")</f>
        <v/>
      </c>
      <c r="Y4">
        <f>HYPERLINK("https://klasma.github.io/Logging_VANSBRO/tillsynsmail/A 31917-2021.docx", "A 31917-2021")</f>
        <v/>
      </c>
    </row>
    <row r="5" ht="15" customHeight="1">
      <c r="A5" t="inlineStr">
        <is>
          <t>A 46316-2021</t>
        </is>
      </c>
      <c r="B5" s="1" t="n">
        <v>44442</v>
      </c>
      <c r="C5" s="1" t="n">
        <v>45205</v>
      </c>
      <c r="D5" t="inlineStr">
        <is>
          <t>DALARNAS LÄN</t>
        </is>
      </c>
      <c r="E5" t="inlineStr">
        <is>
          <t>VANSBRO</t>
        </is>
      </c>
      <c r="G5" t="n">
        <v>1.4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Mjölig dropplav
Kattfotslav</t>
        </is>
      </c>
      <c r="S5">
        <f>HYPERLINK("https://klasma.github.io/Logging_VANSBRO/artfynd/A 46316-2021.xlsx", "A 46316-2021")</f>
        <v/>
      </c>
      <c r="T5">
        <f>HYPERLINK("https://klasma.github.io/Logging_VANSBRO/kartor/A 46316-2021.png", "A 46316-2021")</f>
        <v/>
      </c>
      <c r="V5">
        <f>HYPERLINK("https://klasma.github.io/Logging_VANSBRO/klagomål/A 46316-2021.docx", "A 46316-2021")</f>
        <v/>
      </c>
      <c r="W5">
        <f>HYPERLINK("https://klasma.github.io/Logging_VANSBRO/klagomålsmail/A 46316-2021.docx", "A 46316-2021")</f>
        <v/>
      </c>
      <c r="X5">
        <f>HYPERLINK("https://klasma.github.io/Logging_VANSBRO/tillsyn/A 46316-2021.docx", "A 46316-2021")</f>
        <v/>
      </c>
      <c r="Y5">
        <f>HYPERLINK("https://klasma.github.io/Logging_VANSBRO/tillsynsmail/A 46316-2021.docx", "A 46316-2021")</f>
        <v/>
      </c>
    </row>
    <row r="6" ht="15" customHeight="1">
      <c r="A6" t="inlineStr">
        <is>
          <t>A 16524-2019</t>
        </is>
      </c>
      <c r="B6" s="1" t="n">
        <v>43546</v>
      </c>
      <c r="C6" s="1" t="n">
        <v>45205</v>
      </c>
      <c r="D6" t="inlineStr">
        <is>
          <t>DALARNAS LÄN</t>
        </is>
      </c>
      <c r="E6" t="inlineStr">
        <is>
          <t>VANSBRO</t>
        </is>
      </c>
      <c r="G6" t="n">
        <v>4.6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Gammelgransskål
Barkkornlav</t>
        </is>
      </c>
      <c r="S6">
        <f>HYPERLINK("https://klasma.github.io/Logging_VANSBRO/artfynd/A 16524-2019.xlsx", "A 16524-2019")</f>
        <v/>
      </c>
      <c r="T6">
        <f>HYPERLINK("https://klasma.github.io/Logging_VANSBRO/kartor/A 16524-2019.png", "A 16524-2019")</f>
        <v/>
      </c>
      <c r="V6">
        <f>HYPERLINK("https://klasma.github.io/Logging_VANSBRO/klagomål/A 16524-2019.docx", "A 16524-2019")</f>
        <v/>
      </c>
      <c r="W6">
        <f>HYPERLINK("https://klasma.github.io/Logging_VANSBRO/klagomålsmail/A 16524-2019.docx", "A 16524-2019")</f>
        <v/>
      </c>
      <c r="X6">
        <f>HYPERLINK("https://klasma.github.io/Logging_VANSBRO/tillsyn/A 16524-2019.docx", "A 16524-2019")</f>
        <v/>
      </c>
      <c r="Y6">
        <f>HYPERLINK("https://klasma.github.io/Logging_VANSBRO/tillsynsmail/A 16524-2019.docx", "A 16524-2019")</f>
        <v/>
      </c>
    </row>
    <row r="7" ht="15" customHeight="1">
      <c r="A7" t="inlineStr">
        <is>
          <t>A 23406-2020</t>
        </is>
      </c>
      <c r="B7" s="1" t="n">
        <v>43969</v>
      </c>
      <c r="C7" s="1" t="n">
        <v>45205</v>
      </c>
      <c r="D7" t="inlineStr">
        <is>
          <t>DALARNAS LÄN</t>
        </is>
      </c>
      <c r="E7" t="inlineStr">
        <is>
          <t>VANSBRO</t>
        </is>
      </c>
      <c r="G7" t="n">
        <v>1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Dropptaggsvamp</t>
        </is>
      </c>
      <c r="S7">
        <f>HYPERLINK("https://klasma.github.io/Logging_VANSBRO/artfynd/A 23406-2020.xlsx", "A 23406-2020")</f>
        <v/>
      </c>
      <c r="T7">
        <f>HYPERLINK("https://klasma.github.io/Logging_VANSBRO/kartor/A 23406-2020.png", "A 23406-2020")</f>
        <v/>
      </c>
      <c r="U7">
        <f>HYPERLINK("https://klasma.github.io/Logging_VANSBRO/knärot/A 23406-2020.png", "A 23406-2020")</f>
        <v/>
      </c>
      <c r="V7">
        <f>HYPERLINK("https://klasma.github.io/Logging_VANSBRO/klagomål/A 23406-2020.docx", "A 23406-2020")</f>
        <v/>
      </c>
      <c r="W7">
        <f>HYPERLINK("https://klasma.github.io/Logging_VANSBRO/klagomålsmail/A 23406-2020.docx", "A 23406-2020")</f>
        <v/>
      </c>
      <c r="X7">
        <f>HYPERLINK("https://klasma.github.io/Logging_VANSBRO/tillsyn/A 23406-2020.docx", "A 23406-2020")</f>
        <v/>
      </c>
      <c r="Y7">
        <f>HYPERLINK("https://klasma.github.io/Logging_VANSBRO/tillsynsmail/A 23406-2020.docx", "A 23406-2020")</f>
        <v/>
      </c>
    </row>
    <row r="8" ht="15" customHeight="1">
      <c r="A8" t="inlineStr">
        <is>
          <t>A 1389-2021</t>
        </is>
      </c>
      <c r="B8" s="1" t="n">
        <v>44208</v>
      </c>
      <c r="C8" s="1" t="n">
        <v>45205</v>
      </c>
      <c r="D8" t="inlineStr">
        <is>
          <t>DALARNAS LÄN</t>
        </is>
      </c>
      <c r="E8" t="inlineStr">
        <is>
          <t>VANSBRO</t>
        </is>
      </c>
      <c r="G8" t="n">
        <v>3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Ullticka</t>
        </is>
      </c>
      <c r="S8">
        <f>HYPERLINK("https://klasma.github.io/Logging_VANSBRO/artfynd/A 1389-2021.xlsx", "A 1389-2021")</f>
        <v/>
      </c>
      <c r="T8">
        <f>HYPERLINK("https://klasma.github.io/Logging_VANSBRO/kartor/A 1389-2021.png", "A 1389-2021")</f>
        <v/>
      </c>
      <c r="U8">
        <f>HYPERLINK("https://klasma.github.io/Logging_VANSBRO/knärot/A 1389-2021.png", "A 1389-2021")</f>
        <v/>
      </c>
      <c r="V8">
        <f>HYPERLINK("https://klasma.github.io/Logging_VANSBRO/klagomål/A 1389-2021.docx", "A 1389-2021")</f>
        <v/>
      </c>
      <c r="W8">
        <f>HYPERLINK("https://klasma.github.io/Logging_VANSBRO/klagomålsmail/A 1389-2021.docx", "A 1389-2021")</f>
        <v/>
      </c>
      <c r="X8">
        <f>HYPERLINK("https://klasma.github.io/Logging_VANSBRO/tillsyn/A 1389-2021.docx", "A 1389-2021")</f>
        <v/>
      </c>
      <c r="Y8">
        <f>HYPERLINK("https://klasma.github.io/Logging_VANSBRO/tillsynsmail/A 1389-2021.docx", "A 1389-2021")</f>
        <v/>
      </c>
    </row>
    <row r="9" ht="15" customHeight="1">
      <c r="A9" t="inlineStr">
        <is>
          <t>A 21877-2019</t>
        </is>
      </c>
      <c r="B9" s="1" t="n">
        <v>43584</v>
      </c>
      <c r="C9" s="1" t="n">
        <v>45205</v>
      </c>
      <c r="D9" t="inlineStr">
        <is>
          <t>DALARNAS LÄN</t>
        </is>
      </c>
      <c r="E9" t="inlineStr">
        <is>
          <t>VANSBRO</t>
        </is>
      </c>
      <c r="F9" t="inlineStr">
        <is>
          <t>Bergvik skog väst AB</t>
        </is>
      </c>
      <c r="G9" t="n">
        <v>3.7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Utter</t>
        </is>
      </c>
      <c r="S9">
        <f>HYPERLINK("https://klasma.github.io/Logging_VANSBRO/artfynd/A 21877-2019.xlsx", "A 21877-2019")</f>
        <v/>
      </c>
      <c r="T9">
        <f>HYPERLINK("https://klasma.github.io/Logging_VANSBRO/kartor/A 21877-2019.png", "A 21877-2019")</f>
        <v/>
      </c>
      <c r="V9">
        <f>HYPERLINK("https://klasma.github.io/Logging_VANSBRO/klagomål/A 21877-2019.docx", "A 21877-2019")</f>
        <v/>
      </c>
      <c r="W9">
        <f>HYPERLINK("https://klasma.github.io/Logging_VANSBRO/klagomålsmail/A 21877-2019.docx", "A 21877-2019")</f>
        <v/>
      </c>
      <c r="X9">
        <f>HYPERLINK("https://klasma.github.io/Logging_VANSBRO/tillsyn/A 21877-2019.docx", "A 21877-2019")</f>
        <v/>
      </c>
      <c r="Y9">
        <f>HYPERLINK("https://klasma.github.io/Logging_VANSBRO/tillsynsmail/A 21877-2019.docx", "A 21877-2019")</f>
        <v/>
      </c>
    </row>
    <row r="10" ht="15" customHeight="1">
      <c r="A10" t="inlineStr">
        <is>
          <t>A 18834-2021</t>
        </is>
      </c>
      <c r="B10" s="1" t="n">
        <v>44307</v>
      </c>
      <c r="C10" s="1" t="n">
        <v>45205</v>
      </c>
      <c r="D10" t="inlineStr">
        <is>
          <t>DALARNAS LÄN</t>
        </is>
      </c>
      <c r="E10" t="inlineStr">
        <is>
          <t>VANSBRO</t>
        </is>
      </c>
      <c r="G10" t="n">
        <v>13.9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HYPERLINK("https://klasma.github.io/Logging_VANSBRO/artfynd/A 18834-2021.xlsx", "A 18834-2021")</f>
        <v/>
      </c>
      <c r="T10">
        <f>HYPERLINK("https://klasma.github.io/Logging_VANSBRO/kartor/A 18834-2021.png", "A 18834-2021")</f>
        <v/>
      </c>
      <c r="V10">
        <f>HYPERLINK("https://klasma.github.io/Logging_VANSBRO/klagomål/A 18834-2021.docx", "A 18834-2021")</f>
        <v/>
      </c>
      <c r="W10">
        <f>HYPERLINK("https://klasma.github.io/Logging_VANSBRO/klagomålsmail/A 18834-2021.docx", "A 18834-2021")</f>
        <v/>
      </c>
      <c r="X10">
        <f>HYPERLINK("https://klasma.github.io/Logging_VANSBRO/tillsyn/A 18834-2021.docx", "A 18834-2021")</f>
        <v/>
      </c>
      <c r="Y10">
        <f>HYPERLINK("https://klasma.github.io/Logging_VANSBRO/tillsynsmail/A 18834-2021.docx", "A 18834-2021")</f>
        <v/>
      </c>
    </row>
    <row r="11" ht="15" customHeight="1">
      <c r="A11" t="inlineStr">
        <is>
          <t>A 45205-2021</t>
        </is>
      </c>
      <c r="B11" s="1" t="n">
        <v>44439</v>
      </c>
      <c r="C11" s="1" t="n">
        <v>45205</v>
      </c>
      <c r="D11" t="inlineStr">
        <is>
          <t>DALARNAS LÄN</t>
        </is>
      </c>
      <c r="E11" t="inlineStr">
        <is>
          <t>VANSBRO</t>
        </is>
      </c>
      <c r="G11" t="n">
        <v>1.5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Fläcknycklar</t>
        </is>
      </c>
      <c r="S11">
        <f>HYPERLINK("https://klasma.github.io/Logging_VANSBRO/artfynd/A 45205-2021.xlsx", "A 45205-2021")</f>
        <v/>
      </c>
      <c r="T11">
        <f>HYPERLINK("https://klasma.github.io/Logging_VANSBRO/kartor/A 45205-2021.png", "A 45205-2021")</f>
        <v/>
      </c>
      <c r="V11">
        <f>HYPERLINK("https://klasma.github.io/Logging_VANSBRO/klagomål/A 45205-2021.docx", "A 45205-2021")</f>
        <v/>
      </c>
      <c r="W11">
        <f>HYPERLINK("https://klasma.github.io/Logging_VANSBRO/klagomålsmail/A 45205-2021.docx", "A 45205-2021")</f>
        <v/>
      </c>
      <c r="X11">
        <f>HYPERLINK("https://klasma.github.io/Logging_VANSBRO/tillsyn/A 45205-2021.docx", "A 45205-2021")</f>
        <v/>
      </c>
      <c r="Y11">
        <f>HYPERLINK("https://klasma.github.io/Logging_VANSBRO/tillsynsmail/A 45205-2021.docx", "A 45205-2021")</f>
        <v/>
      </c>
    </row>
    <row r="12" ht="15" customHeight="1">
      <c r="A12" t="inlineStr">
        <is>
          <t>A 50688-2021</t>
        </is>
      </c>
      <c r="B12" s="1" t="n">
        <v>44460</v>
      </c>
      <c r="C12" s="1" t="n">
        <v>45205</v>
      </c>
      <c r="D12" t="inlineStr">
        <is>
          <t>DALARNAS LÄN</t>
        </is>
      </c>
      <c r="E12" t="inlineStr">
        <is>
          <t>VANSBRO</t>
        </is>
      </c>
      <c r="F12" t="inlineStr">
        <is>
          <t>Bergvik skog öst AB</t>
        </is>
      </c>
      <c r="G12" t="n">
        <v>2.3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Rynkskinn</t>
        </is>
      </c>
      <c r="S12">
        <f>HYPERLINK("https://klasma.github.io/Logging_VANSBRO/artfynd/A 50688-2021.xlsx", "A 50688-2021")</f>
        <v/>
      </c>
      <c r="T12">
        <f>HYPERLINK("https://klasma.github.io/Logging_VANSBRO/kartor/A 50688-2021.png", "A 50688-2021")</f>
        <v/>
      </c>
      <c r="V12">
        <f>HYPERLINK("https://klasma.github.io/Logging_VANSBRO/klagomål/A 50688-2021.docx", "A 50688-2021")</f>
        <v/>
      </c>
      <c r="W12">
        <f>HYPERLINK("https://klasma.github.io/Logging_VANSBRO/klagomålsmail/A 50688-2021.docx", "A 50688-2021")</f>
        <v/>
      </c>
      <c r="X12">
        <f>HYPERLINK("https://klasma.github.io/Logging_VANSBRO/tillsyn/A 50688-2021.docx", "A 50688-2021")</f>
        <v/>
      </c>
      <c r="Y12">
        <f>HYPERLINK("https://klasma.github.io/Logging_VANSBRO/tillsynsmail/A 50688-2021.docx", "A 50688-2021")</f>
        <v/>
      </c>
    </row>
    <row r="13" ht="15" customHeight="1">
      <c r="A13" t="inlineStr">
        <is>
          <t>A 51579-2021</t>
        </is>
      </c>
      <c r="B13" s="1" t="n">
        <v>44462</v>
      </c>
      <c r="C13" s="1" t="n">
        <v>45205</v>
      </c>
      <c r="D13" t="inlineStr">
        <is>
          <t>DALARNAS LÄN</t>
        </is>
      </c>
      <c r="E13" t="inlineStr">
        <is>
          <t>VANSBRO</t>
        </is>
      </c>
      <c r="F13" t="inlineStr">
        <is>
          <t>Bergvik skog väst AB</t>
        </is>
      </c>
      <c r="G13" t="n">
        <v>14.3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Kolflarnlav</t>
        </is>
      </c>
      <c r="S13">
        <f>HYPERLINK("https://klasma.github.io/Logging_VANSBRO/artfynd/A 51579-2021.xlsx", "A 51579-2021")</f>
        <v/>
      </c>
      <c r="T13">
        <f>HYPERLINK("https://klasma.github.io/Logging_VANSBRO/kartor/A 51579-2021.png", "A 51579-2021")</f>
        <v/>
      </c>
      <c r="V13">
        <f>HYPERLINK("https://klasma.github.io/Logging_VANSBRO/klagomål/A 51579-2021.docx", "A 51579-2021")</f>
        <v/>
      </c>
      <c r="W13">
        <f>HYPERLINK("https://klasma.github.io/Logging_VANSBRO/klagomålsmail/A 51579-2021.docx", "A 51579-2021")</f>
        <v/>
      </c>
      <c r="X13">
        <f>HYPERLINK("https://klasma.github.io/Logging_VANSBRO/tillsyn/A 51579-2021.docx", "A 51579-2021")</f>
        <v/>
      </c>
      <c r="Y13">
        <f>HYPERLINK("https://klasma.github.io/Logging_VANSBRO/tillsynsmail/A 51579-2021.docx", "A 51579-2021")</f>
        <v/>
      </c>
    </row>
    <row r="14" ht="15" customHeight="1">
      <c r="A14" t="inlineStr">
        <is>
          <t>A 5070-2023</t>
        </is>
      </c>
      <c r="B14" s="1" t="n">
        <v>44958</v>
      </c>
      <c r="C14" s="1" t="n">
        <v>45205</v>
      </c>
      <c r="D14" t="inlineStr">
        <is>
          <t>DALARNAS LÄN</t>
        </is>
      </c>
      <c r="E14" t="inlineStr">
        <is>
          <t>VANSBRO</t>
        </is>
      </c>
      <c r="F14" t="inlineStr">
        <is>
          <t>Övriga statliga verk och myndigheter</t>
        </is>
      </c>
      <c r="G14" t="n">
        <v>7.4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Späd bäckmossa</t>
        </is>
      </c>
      <c r="S14">
        <f>HYPERLINK("https://klasma.github.io/Logging_VANSBRO/artfynd/A 5070-2023.xlsx", "A 5070-2023")</f>
        <v/>
      </c>
      <c r="T14">
        <f>HYPERLINK("https://klasma.github.io/Logging_VANSBRO/kartor/A 5070-2023.png", "A 5070-2023")</f>
        <v/>
      </c>
      <c r="U14">
        <f>HYPERLINK("https://klasma.github.io/Logging_VANSBRO/knärot/A 5070-2023.png", "A 5070-2023")</f>
        <v/>
      </c>
      <c r="V14">
        <f>HYPERLINK("https://klasma.github.io/Logging_VANSBRO/klagomål/A 5070-2023.docx", "A 5070-2023")</f>
        <v/>
      </c>
      <c r="W14">
        <f>HYPERLINK("https://klasma.github.io/Logging_VANSBRO/klagomålsmail/A 5070-2023.docx", "A 5070-2023")</f>
        <v/>
      </c>
      <c r="X14">
        <f>HYPERLINK("https://klasma.github.io/Logging_VANSBRO/tillsyn/A 5070-2023.docx", "A 5070-2023")</f>
        <v/>
      </c>
      <c r="Y14">
        <f>HYPERLINK("https://klasma.github.io/Logging_VANSBRO/tillsynsmail/A 5070-2023.docx", "A 5070-2023")</f>
        <v/>
      </c>
    </row>
    <row r="15" ht="15" customHeight="1">
      <c r="A15" t="inlineStr">
        <is>
          <t>A 34463-2018</t>
        </is>
      </c>
      <c r="B15" s="1" t="n">
        <v>43319</v>
      </c>
      <c r="C15" s="1" t="n">
        <v>45205</v>
      </c>
      <c r="D15" t="inlineStr">
        <is>
          <t>DALARNAS LÄN</t>
        </is>
      </c>
      <c r="E15" t="inlineStr">
        <is>
          <t>VANSBRO</t>
        </is>
      </c>
      <c r="G15" t="n">
        <v>7.3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41844-2018</t>
        </is>
      </c>
      <c r="B16" s="1" t="n">
        <v>43348</v>
      </c>
      <c r="C16" s="1" t="n">
        <v>45205</v>
      </c>
      <c r="D16" t="inlineStr">
        <is>
          <t>DALARNAS LÄN</t>
        </is>
      </c>
      <c r="E16" t="inlineStr">
        <is>
          <t>VANSBRO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72676-2018</t>
        </is>
      </c>
      <c r="B17" s="1" t="n">
        <v>43389</v>
      </c>
      <c r="C17" s="1" t="n">
        <v>45205</v>
      </c>
      <c r="D17" t="inlineStr">
        <is>
          <t>DALARNAS LÄN</t>
        </is>
      </c>
      <c r="E17" t="inlineStr">
        <is>
          <t>VANSBRO</t>
        </is>
      </c>
      <c r="F17" t="inlineStr">
        <is>
          <t>Bergvik skog väst AB</t>
        </is>
      </c>
      <c r="G17" t="n">
        <v>13.4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56381-2018</t>
        </is>
      </c>
      <c r="B18" s="1" t="n">
        <v>43399</v>
      </c>
      <c r="C18" s="1" t="n">
        <v>45205</v>
      </c>
      <c r="D18" t="inlineStr">
        <is>
          <t>DALARNAS LÄN</t>
        </is>
      </c>
      <c r="E18" t="inlineStr">
        <is>
          <t>VANSBRO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62367-2018</t>
        </is>
      </c>
      <c r="B19" s="1" t="n">
        <v>43416</v>
      </c>
      <c r="C19" s="1" t="n">
        <v>45205</v>
      </c>
      <c r="D19" t="inlineStr">
        <is>
          <t>DALARNAS LÄN</t>
        </is>
      </c>
      <c r="E19" t="inlineStr">
        <is>
          <t>VANSBRO</t>
        </is>
      </c>
      <c r="F19" t="inlineStr">
        <is>
          <t>Bergvik skog väst AB</t>
        </is>
      </c>
      <c r="G19" t="n">
        <v>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66131-2018</t>
        </is>
      </c>
      <c r="B20" s="1" t="n">
        <v>43434</v>
      </c>
      <c r="C20" s="1" t="n">
        <v>45205</v>
      </c>
      <c r="D20" t="inlineStr">
        <is>
          <t>DALARNAS LÄN</t>
        </is>
      </c>
      <c r="E20" t="inlineStr">
        <is>
          <t>VANSBRO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67236-2018</t>
        </is>
      </c>
      <c r="B21" s="1" t="n">
        <v>43439</v>
      </c>
      <c r="C21" s="1" t="n">
        <v>45205</v>
      </c>
      <c r="D21" t="inlineStr">
        <is>
          <t>DALARNAS LÄN</t>
        </is>
      </c>
      <c r="E21" t="inlineStr">
        <is>
          <t>VANSBRO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67327-2018</t>
        </is>
      </c>
      <c r="B22" s="1" t="n">
        <v>43439</v>
      </c>
      <c r="C22" s="1" t="n">
        <v>45205</v>
      </c>
      <c r="D22" t="inlineStr">
        <is>
          <t>DALARNAS LÄN</t>
        </is>
      </c>
      <c r="E22" t="inlineStr">
        <is>
          <t>VANSBRO</t>
        </is>
      </c>
      <c r="F22" t="inlineStr">
        <is>
          <t>Bergvik skog öst AB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68967-2018</t>
        </is>
      </c>
      <c r="B23" s="1" t="n">
        <v>43445</v>
      </c>
      <c r="C23" s="1" t="n">
        <v>45205</v>
      </c>
      <c r="D23" t="inlineStr">
        <is>
          <t>DALARNAS LÄN</t>
        </is>
      </c>
      <c r="E23" t="inlineStr">
        <is>
          <t>VANSBRO</t>
        </is>
      </c>
      <c r="G23" t="n">
        <v>10.5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68981-2018</t>
        </is>
      </c>
      <c r="B24" s="1" t="n">
        <v>43445</v>
      </c>
      <c r="C24" s="1" t="n">
        <v>45205</v>
      </c>
      <c r="D24" t="inlineStr">
        <is>
          <t>DALARNAS LÄN</t>
        </is>
      </c>
      <c r="E24" t="inlineStr">
        <is>
          <t>VANSBRO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70709-2018</t>
        </is>
      </c>
      <c r="B25" s="1" t="n">
        <v>43451</v>
      </c>
      <c r="C25" s="1" t="n">
        <v>45205</v>
      </c>
      <c r="D25" t="inlineStr">
        <is>
          <t>DALARNAS LÄN</t>
        </is>
      </c>
      <c r="E25" t="inlineStr">
        <is>
          <t>VANSBRO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5038-2019</t>
        </is>
      </c>
      <c r="B26" s="1" t="n">
        <v>43487</v>
      </c>
      <c r="C26" s="1" t="n">
        <v>45205</v>
      </c>
      <c r="D26" t="inlineStr">
        <is>
          <t>DALARNAS LÄN</t>
        </is>
      </c>
      <c r="E26" t="inlineStr">
        <is>
          <t>VANSBRO</t>
        </is>
      </c>
      <c r="G26" t="n">
        <v>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4860-2019</t>
        </is>
      </c>
      <c r="B27" s="1" t="n">
        <v>43487</v>
      </c>
      <c r="C27" s="1" t="n">
        <v>45205</v>
      </c>
      <c r="D27" t="inlineStr">
        <is>
          <t>DALARNAS LÄN</t>
        </is>
      </c>
      <c r="E27" t="inlineStr">
        <is>
          <t>VANSBRO</t>
        </is>
      </c>
      <c r="G27" t="n">
        <v>16.3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5294-2019</t>
        </is>
      </c>
      <c r="B28" s="1" t="n">
        <v>43488</v>
      </c>
      <c r="C28" s="1" t="n">
        <v>45205</v>
      </c>
      <c r="D28" t="inlineStr">
        <is>
          <t>DALARNAS LÄN</t>
        </is>
      </c>
      <c r="E28" t="inlineStr">
        <is>
          <t>VANSBRO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5668-2019</t>
        </is>
      </c>
      <c r="B29" s="1" t="n">
        <v>43489</v>
      </c>
      <c r="C29" s="1" t="n">
        <v>45205</v>
      </c>
      <c r="D29" t="inlineStr">
        <is>
          <t>DALARNAS LÄN</t>
        </is>
      </c>
      <c r="E29" t="inlineStr">
        <is>
          <t>VANSBRO</t>
        </is>
      </c>
      <c r="G29" t="n">
        <v>14.1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6821-2019</t>
        </is>
      </c>
      <c r="B30" s="1" t="n">
        <v>43495</v>
      </c>
      <c r="C30" s="1" t="n">
        <v>45205</v>
      </c>
      <c r="D30" t="inlineStr">
        <is>
          <t>DALARNAS LÄN</t>
        </is>
      </c>
      <c r="E30" t="inlineStr">
        <is>
          <t>VANSBRO</t>
        </is>
      </c>
      <c r="G30" t="n">
        <v>5.5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8063-2019</t>
        </is>
      </c>
      <c r="B31" s="1" t="n">
        <v>43501</v>
      </c>
      <c r="C31" s="1" t="n">
        <v>45205</v>
      </c>
      <c r="D31" t="inlineStr">
        <is>
          <t>DALARNAS LÄN</t>
        </is>
      </c>
      <c r="E31" t="inlineStr">
        <is>
          <t>VANSBRO</t>
        </is>
      </c>
      <c r="F31" t="inlineStr">
        <is>
          <t>Bergvik skog väst AB</t>
        </is>
      </c>
      <c r="G31" t="n">
        <v>9.4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8606-2019</t>
        </is>
      </c>
      <c r="B32" s="1" t="n">
        <v>43503</v>
      </c>
      <c r="C32" s="1" t="n">
        <v>45205</v>
      </c>
      <c r="D32" t="inlineStr">
        <is>
          <t>DALARNAS LÄN</t>
        </is>
      </c>
      <c r="E32" t="inlineStr">
        <is>
          <t>VANSBRO</t>
        </is>
      </c>
      <c r="F32" t="inlineStr">
        <is>
          <t>Bergvik skog väst AB</t>
        </is>
      </c>
      <c r="G32" t="n">
        <v>4.4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8622-2019</t>
        </is>
      </c>
      <c r="B33" s="1" t="n">
        <v>43503</v>
      </c>
      <c r="C33" s="1" t="n">
        <v>45205</v>
      </c>
      <c r="D33" t="inlineStr">
        <is>
          <t>DALARNAS LÄN</t>
        </is>
      </c>
      <c r="E33" t="inlineStr">
        <is>
          <t>VANSBRO</t>
        </is>
      </c>
      <c r="F33" t="inlineStr">
        <is>
          <t>Bergvik skog väst AB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9283-2019</t>
        </is>
      </c>
      <c r="B34" s="1" t="n">
        <v>43507</v>
      </c>
      <c r="C34" s="1" t="n">
        <v>45205</v>
      </c>
      <c r="D34" t="inlineStr">
        <is>
          <t>DALARNAS LÄN</t>
        </is>
      </c>
      <c r="E34" t="inlineStr">
        <is>
          <t>VANSBRO</t>
        </is>
      </c>
      <c r="F34" t="inlineStr">
        <is>
          <t>Bergvik skog väst AB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9422-2019</t>
        </is>
      </c>
      <c r="B35" s="1" t="n">
        <v>43507</v>
      </c>
      <c r="C35" s="1" t="n">
        <v>45205</v>
      </c>
      <c r="D35" t="inlineStr">
        <is>
          <t>DALARNAS LÄN</t>
        </is>
      </c>
      <c r="E35" t="inlineStr">
        <is>
          <t>VANSBRO</t>
        </is>
      </c>
      <c r="F35" t="inlineStr">
        <is>
          <t>Övriga statliga verk och myndigheter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9435-2019</t>
        </is>
      </c>
      <c r="B36" s="1" t="n">
        <v>43507</v>
      </c>
      <c r="C36" s="1" t="n">
        <v>45205</v>
      </c>
      <c r="D36" t="inlineStr">
        <is>
          <t>DALARNAS LÄN</t>
        </is>
      </c>
      <c r="E36" t="inlineStr">
        <is>
          <t>VANSBRO</t>
        </is>
      </c>
      <c r="F36" t="inlineStr">
        <is>
          <t>Övriga statliga verk och myndigheter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9410-2019</t>
        </is>
      </c>
      <c r="B37" s="1" t="n">
        <v>43507</v>
      </c>
      <c r="C37" s="1" t="n">
        <v>45205</v>
      </c>
      <c r="D37" t="inlineStr">
        <is>
          <t>DALARNAS LÄN</t>
        </is>
      </c>
      <c r="E37" t="inlineStr">
        <is>
          <t>VANSBRO</t>
        </is>
      </c>
      <c r="F37" t="inlineStr">
        <is>
          <t>Övriga statliga verk och myndigheter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9842-2019</t>
        </is>
      </c>
      <c r="B38" s="1" t="n">
        <v>43509</v>
      </c>
      <c r="C38" s="1" t="n">
        <v>45205</v>
      </c>
      <c r="D38" t="inlineStr">
        <is>
          <t>DALARNAS LÄN</t>
        </is>
      </c>
      <c r="E38" t="inlineStr">
        <is>
          <t>VANSBRO</t>
        </is>
      </c>
      <c r="G38" t="n">
        <v>4.7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11156-2019</t>
        </is>
      </c>
      <c r="B39" s="1" t="n">
        <v>43516</v>
      </c>
      <c r="C39" s="1" t="n">
        <v>45205</v>
      </c>
      <c r="D39" t="inlineStr">
        <is>
          <t>DALARNAS LÄN</t>
        </is>
      </c>
      <c r="E39" t="inlineStr">
        <is>
          <t>VANSBRO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16501-2019</t>
        </is>
      </c>
      <c r="B40" s="1" t="n">
        <v>43546</v>
      </c>
      <c r="C40" s="1" t="n">
        <v>45205</v>
      </c>
      <c r="D40" t="inlineStr">
        <is>
          <t>DALARNAS LÄN</t>
        </is>
      </c>
      <c r="E40" t="inlineStr">
        <is>
          <t>VANSBRO</t>
        </is>
      </c>
      <c r="G40" t="n">
        <v>3.2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18129-2019</t>
        </is>
      </c>
      <c r="B41" s="1" t="n">
        <v>43558</v>
      </c>
      <c r="C41" s="1" t="n">
        <v>45205</v>
      </c>
      <c r="D41" t="inlineStr">
        <is>
          <t>DALARNAS LÄN</t>
        </is>
      </c>
      <c r="E41" t="inlineStr">
        <is>
          <t>VANSBRO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18127-2019</t>
        </is>
      </c>
      <c r="B42" s="1" t="n">
        <v>43558</v>
      </c>
      <c r="C42" s="1" t="n">
        <v>45205</v>
      </c>
      <c r="D42" t="inlineStr">
        <is>
          <t>DALARNAS LÄN</t>
        </is>
      </c>
      <c r="E42" t="inlineStr">
        <is>
          <t>VANSBRO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18512-2019</t>
        </is>
      </c>
      <c r="B43" s="1" t="n">
        <v>43559</v>
      </c>
      <c r="C43" s="1" t="n">
        <v>45205</v>
      </c>
      <c r="D43" t="inlineStr">
        <is>
          <t>DALARNAS LÄN</t>
        </is>
      </c>
      <c r="E43" t="inlineStr">
        <is>
          <t>VANSBRO</t>
        </is>
      </c>
      <c r="F43" t="inlineStr">
        <is>
          <t>Bergvik skog väst AB</t>
        </is>
      </c>
      <c r="G43" t="n">
        <v>7.7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18514-2019</t>
        </is>
      </c>
      <c r="B44" s="1" t="n">
        <v>43559</v>
      </c>
      <c r="C44" s="1" t="n">
        <v>45205</v>
      </c>
      <c r="D44" t="inlineStr">
        <is>
          <t>DALARNAS LÄN</t>
        </is>
      </c>
      <c r="E44" t="inlineStr">
        <is>
          <t>VANSBRO</t>
        </is>
      </c>
      <c r="F44" t="inlineStr">
        <is>
          <t>Bergvik skog väst AB</t>
        </is>
      </c>
      <c r="G44" t="n">
        <v>17.2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19997-2019</t>
        </is>
      </c>
      <c r="B45" s="1" t="n">
        <v>43570</v>
      </c>
      <c r="C45" s="1" t="n">
        <v>45205</v>
      </c>
      <c r="D45" t="inlineStr">
        <is>
          <t>DALARNAS LÄN</t>
        </is>
      </c>
      <c r="E45" t="inlineStr">
        <is>
          <t>VANSBRO</t>
        </is>
      </c>
      <c r="G45" t="n">
        <v>9.5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20000-2019</t>
        </is>
      </c>
      <c r="B46" s="1" t="n">
        <v>43570</v>
      </c>
      <c r="C46" s="1" t="n">
        <v>45205</v>
      </c>
      <c r="D46" t="inlineStr">
        <is>
          <t>DALARNAS LÄN</t>
        </is>
      </c>
      <c r="E46" t="inlineStr">
        <is>
          <t>VANSBRO</t>
        </is>
      </c>
      <c r="G46" t="n">
        <v>9.4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20593-2019</t>
        </is>
      </c>
      <c r="B47" s="1" t="n">
        <v>43572</v>
      </c>
      <c r="C47" s="1" t="n">
        <v>45205</v>
      </c>
      <c r="D47" t="inlineStr">
        <is>
          <t>DALARNAS LÄN</t>
        </is>
      </c>
      <c r="E47" t="inlineStr">
        <is>
          <t>VANSBRO</t>
        </is>
      </c>
      <c r="G47" t="n">
        <v>3.9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21209-2019</t>
        </is>
      </c>
      <c r="B48" s="1" t="n">
        <v>43579</v>
      </c>
      <c r="C48" s="1" t="n">
        <v>45205</v>
      </c>
      <c r="D48" t="inlineStr">
        <is>
          <t>DALARNAS LÄN</t>
        </is>
      </c>
      <c r="E48" t="inlineStr">
        <is>
          <t>VANSBRO</t>
        </is>
      </c>
      <c r="G48" t="n">
        <v>10.8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22428-2019</t>
        </is>
      </c>
      <c r="B49" s="1" t="n">
        <v>43587</v>
      </c>
      <c r="C49" s="1" t="n">
        <v>45205</v>
      </c>
      <c r="D49" t="inlineStr">
        <is>
          <t>DALARNAS LÄN</t>
        </is>
      </c>
      <c r="E49" t="inlineStr">
        <is>
          <t>VANSBRO</t>
        </is>
      </c>
      <c r="F49" t="inlineStr">
        <is>
          <t>Bergvik skog väst AB</t>
        </is>
      </c>
      <c r="G49" t="n">
        <v>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23302-2019</t>
        </is>
      </c>
      <c r="B50" s="1" t="n">
        <v>43593</v>
      </c>
      <c r="C50" s="1" t="n">
        <v>45205</v>
      </c>
      <c r="D50" t="inlineStr">
        <is>
          <t>DALARNAS LÄN</t>
        </is>
      </c>
      <c r="E50" t="inlineStr">
        <is>
          <t>VANSBRO</t>
        </is>
      </c>
      <c r="G50" t="n">
        <v>8.300000000000001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25007-2019</t>
        </is>
      </c>
      <c r="B51" s="1" t="n">
        <v>43602</v>
      </c>
      <c r="C51" s="1" t="n">
        <v>45205</v>
      </c>
      <c r="D51" t="inlineStr">
        <is>
          <t>DALARNAS LÄN</t>
        </is>
      </c>
      <c r="E51" t="inlineStr">
        <is>
          <t>VANSBRO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25643-2019</t>
        </is>
      </c>
      <c r="B52" s="1" t="n">
        <v>43607</v>
      </c>
      <c r="C52" s="1" t="n">
        <v>45205</v>
      </c>
      <c r="D52" t="inlineStr">
        <is>
          <t>DALARNAS LÄN</t>
        </is>
      </c>
      <c r="E52" t="inlineStr">
        <is>
          <t>VANSBRO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25865-2019</t>
        </is>
      </c>
      <c r="B53" s="1" t="n">
        <v>43608</v>
      </c>
      <c r="C53" s="1" t="n">
        <v>45205</v>
      </c>
      <c r="D53" t="inlineStr">
        <is>
          <t>DALARNAS LÄN</t>
        </is>
      </c>
      <c r="E53" t="inlineStr">
        <is>
          <t>VANSBRO</t>
        </is>
      </c>
      <c r="F53" t="inlineStr">
        <is>
          <t>Bergvik skog öst AB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26692-2019</t>
        </is>
      </c>
      <c r="B54" s="1" t="n">
        <v>43613</v>
      </c>
      <c r="C54" s="1" t="n">
        <v>45205</v>
      </c>
      <c r="D54" t="inlineStr">
        <is>
          <t>DALARNAS LÄN</t>
        </is>
      </c>
      <c r="E54" t="inlineStr">
        <is>
          <t>VANSBRO</t>
        </is>
      </c>
      <c r="F54" t="inlineStr">
        <is>
          <t>Bergvik skog väst AB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28708-2019</t>
        </is>
      </c>
      <c r="B55" s="1" t="n">
        <v>43614</v>
      </c>
      <c r="C55" s="1" t="n">
        <v>45205</v>
      </c>
      <c r="D55" t="inlineStr">
        <is>
          <t>DALARNAS LÄN</t>
        </is>
      </c>
      <c r="E55" t="inlineStr">
        <is>
          <t>VANSBRO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28701-2019</t>
        </is>
      </c>
      <c r="B56" s="1" t="n">
        <v>43614</v>
      </c>
      <c r="C56" s="1" t="n">
        <v>45205</v>
      </c>
      <c r="D56" t="inlineStr">
        <is>
          <t>DALARNAS LÄN</t>
        </is>
      </c>
      <c r="E56" t="inlineStr">
        <is>
          <t>VANSBRO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27539-2019</t>
        </is>
      </c>
      <c r="B57" s="1" t="n">
        <v>43619</v>
      </c>
      <c r="C57" s="1" t="n">
        <v>45205</v>
      </c>
      <c r="D57" t="inlineStr">
        <is>
          <t>DALARNAS LÄN</t>
        </is>
      </c>
      <c r="E57" t="inlineStr">
        <is>
          <t>VANSBRO</t>
        </is>
      </c>
      <c r="F57" t="inlineStr">
        <is>
          <t>Bergvik skog väst AB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29283-2019</t>
        </is>
      </c>
      <c r="B58" s="1" t="n">
        <v>43629</v>
      </c>
      <c r="C58" s="1" t="n">
        <v>45205</v>
      </c>
      <c r="D58" t="inlineStr">
        <is>
          <t>DALARNAS LÄN</t>
        </is>
      </c>
      <c r="E58" t="inlineStr">
        <is>
          <t>VANSBRO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29710-2019</t>
        </is>
      </c>
      <c r="B59" s="1" t="n">
        <v>43630</v>
      </c>
      <c r="C59" s="1" t="n">
        <v>45205</v>
      </c>
      <c r="D59" t="inlineStr">
        <is>
          <t>DALARNAS LÄN</t>
        </is>
      </c>
      <c r="E59" t="inlineStr">
        <is>
          <t>VANSBRO</t>
        </is>
      </c>
      <c r="F59" t="inlineStr">
        <is>
          <t>Bergvik skog väst AB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29891-2019</t>
        </is>
      </c>
      <c r="B60" s="1" t="n">
        <v>43633</v>
      </c>
      <c r="C60" s="1" t="n">
        <v>45205</v>
      </c>
      <c r="D60" t="inlineStr">
        <is>
          <t>DALARNAS LÄN</t>
        </is>
      </c>
      <c r="E60" t="inlineStr">
        <is>
          <t>VANSBRO</t>
        </is>
      </c>
      <c r="F60" t="inlineStr">
        <is>
          <t>Bergvik skog väst AB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31399-2019</t>
        </is>
      </c>
      <c r="B61" s="1" t="n">
        <v>43641</v>
      </c>
      <c r="C61" s="1" t="n">
        <v>45205</v>
      </c>
      <c r="D61" t="inlineStr">
        <is>
          <t>DALARNAS LÄN</t>
        </is>
      </c>
      <c r="E61" t="inlineStr">
        <is>
          <t>VANSBRO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34647-2019</t>
        </is>
      </c>
      <c r="B62" s="1" t="n">
        <v>43657</v>
      </c>
      <c r="C62" s="1" t="n">
        <v>45205</v>
      </c>
      <c r="D62" t="inlineStr">
        <is>
          <t>DALARNAS LÄN</t>
        </is>
      </c>
      <c r="E62" t="inlineStr">
        <is>
          <t>VANSBRO</t>
        </is>
      </c>
      <c r="G62" t="n">
        <v>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36800-2019</t>
        </is>
      </c>
      <c r="B63" s="1" t="n">
        <v>43672</v>
      </c>
      <c r="C63" s="1" t="n">
        <v>45205</v>
      </c>
      <c r="D63" t="inlineStr">
        <is>
          <t>DALARNAS LÄN</t>
        </is>
      </c>
      <c r="E63" t="inlineStr">
        <is>
          <t>VANSBRO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37536-2019</t>
        </is>
      </c>
      <c r="B64" s="1" t="n">
        <v>43679</v>
      </c>
      <c r="C64" s="1" t="n">
        <v>45205</v>
      </c>
      <c r="D64" t="inlineStr">
        <is>
          <t>DALARNAS LÄN</t>
        </is>
      </c>
      <c r="E64" t="inlineStr">
        <is>
          <t>VANSBRO</t>
        </is>
      </c>
      <c r="F64" t="inlineStr">
        <is>
          <t>Kyrkan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38595-2019</t>
        </is>
      </c>
      <c r="B65" s="1" t="n">
        <v>43686</v>
      </c>
      <c r="C65" s="1" t="n">
        <v>45205</v>
      </c>
      <c r="D65" t="inlineStr">
        <is>
          <t>DALARNAS LÄN</t>
        </is>
      </c>
      <c r="E65" t="inlineStr">
        <is>
          <t>VANSBRO</t>
        </is>
      </c>
      <c r="G65" t="n">
        <v>11.7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39861-2019</t>
        </is>
      </c>
      <c r="B66" s="1" t="n">
        <v>43692</v>
      </c>
      <c r="C66" s="1" t="n">
        <v>45205</v>
      </c>
      <c r="D66" t="inlineStr">
        <is>
          <t>DALARNAS LÄN</t>
        </is>
      </c>
      <c r="E66" t="inlineStr">
        <is>
          <t>VANSBRO</t>
        </is>
      </c>
      <c r="F66" t="inlineStr">
        <is>
          <t>Bergvik skog öst AB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40163-2019</t>
        </is>
      </c>
      <c r="B67" s="1" t="n">
        <v>43693</v>
      </c>
      <c r="C67" s="1" t="n">
        <v>45205</v>
      </c>
      <c r="D67" t="inlineStr">
        <is>
          <t>DALARNAS LÄN</t>
        </is>
      </c>
      <c r="E67" t="inlineStr">
        <is>
          <t>VANSBRO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40201-2019</t>
        </is>
      </c>
      <c r="B68" s="1" t="n">
        <v>43693</v>
      </c>
      <c r="C68" s="1" t="n">
        <v>45205</v>
      </c>
      <c r="D68" t="inlineStr">
        <is>
          <t>DALARNAS LÄN</t>
        </is>
      </c>
      <c r="E68" t="inlineStr">
        <is>
          <t>VANSBRO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40203-2019</t>
        </is>
      </c>
      <c r="B69" s="1" t="n">
        <v>43693</v>
      </c>
      <c r="C69" s="1" t="n">
        <v>45205</v>
      </c>
      <c r="D69" t="inlineStr">
        <is>
          <t>DALARNAS LÄN</t>
        </is>
      </c>
      <c r="E69" t="inlineStr">
        <is>
          <t>VANSBRO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40728-2019</t>
        </is>
      </c>
      <c r="B70" s="1" t="n">
        <v>43697</v>
      </c>
      <c r="C70" s="1" t="n">
        <v>45205</v>
      </c>
      <c r="D70" t="inlineStr">
        <is>
          <t>DALARNAS LÄN</t>
        </is>
      </c>
      <c r="E70" t="inlineStr">
        <is>
          <t>VANSBRO</t>
        </is>
      </c>
      <c r="F70" t="inlineStr">
        <is>
          <t>Bergvik skog väst AB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41995-2019</t>
        </is>
      </c>
      <c r="B71" s="1" t="n">
        <v>43700</v>
      </c>
      <c r="C71" s="1" t="n">
        <v>45205</v>
      </c>
      <c r="D71" t="inlineStr">
        <is>
          <t>DALARNAS LÄN</t>
        </is>
      </c>
      <c r="E71" t="inlineStr">
        <is>
          <t>VANSBRO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43290-2019</t>
        </is>
      </c>
      <c r="B72" s="1" t="n">
        <v>43703</v>
      </c>
      <c r="C72" s="1" t="n">
        <v>45205</v>
      </c>
      <c r="D72" t="inlineStr">
        <is>
          <t>DALARNAS LÄN</t>
        </is>
      </c>
      <c r="E72" t="inlineStr">
        <is>
          <t>VANSBRO</t>
        </is>
      </c>
      <c r="G72" t="n">
        <v>9.300000000000001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42743-2019</t>
        </is>
      </c>
      <c r="B73" s="1" t="n">
        <v>43704</v>
      </c>
      <c r="C73" s="1" t="n">
        <v>45205</v>
      </c>
      <c r="D73" t="inlineStr">
        <is>
          <t>DALARNAS LÄN</t>
        </is>
      </c>
      <c r="E73" t="inlineStr">
        <is>
          <t>VANSBRO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44126-2019</t>
        </is>
      </c>
      <c r="B74" s="1" t="n">
        <v>43710</v>
      </c>
      <c r="C74" s="1" t="n">
        <v>45205</v>
      </c>
      <c r="D74" t="inlineStr">
        <is>
          <t>DALARNAS LÄN</t>
        </is>
      </c>
      <c r="E74" t="inlineStr">
        <is>
          <t>VANSBRO</t>
        </is>
      </c>
      <c r="G74" t="n">
        <v>3.6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44118-2019</t>
        </is>
      </c>
      <c r="B75" s="1" t="n">
        <v>43710</v>
      </c>
      <c r="C75" s="1" t="n">
        <v>45205</v>
      </c>
      <c r="D75" t="inlineStr">
        <is>
          <t>DALARNAS LÄN</t>
        </is>
      </c>
      <c r="E75" t="inlineStr">
        <is>
          <t>VANSBRO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44909-2019</t>
        </is>
      </c>
      <c r="B76" s="1" t="n">
        <v>43713</v>
      </c>
      <c r="C76" s="1" t="n">
        <v>45205</v>
      </c>
      <c r="D76" t="inlineStr">
        <is>
          <t>DALARNAS LÄN</t>
        </is>
      </c>
      <c r="E76" t="inlineStr">
        <is>
          <t>VANSBRO</t>
        </is>
      </c>
      <c r="F76" t="inlineStr">
        <is>
          <t>Bergvik skog väst AB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45513-2019</t>
        </is>
      </c>
      <c r="B77" s="1" t="n">
        <v>43714</v>
      </c>
      <c r="C77" s="1" t="n">
        <v>45205</v>
      </c>
      <c r="D77" t="inlineStr">
        <is>
          <t>DALARNAS LÄN</t>
        </is>
      </c>
      <c r="E77" t="inlineStr">
        <is>
          <t>VANSBRO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45942-2019</t>
        </is>
      </c>
      <c r="B78" s="1" t="n">
        <v>43718</v>
      </c>
      <c r="C78" s="1" t="n">
        <v>45205</v>
      </c>
      <c r="D78" t="inlineStr">
        <is>
          <t>DALARNAS LÄN</t>
        </is>
      </c>
      <c r="E78" t="inlineStr">
        <is>
          <t>VANSBRO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45943-2019</t>
        </is>
      </c>
      <c r="B79" s="1" t="n">
        <v>43718</v>
      </c>
      <c r="C79" s="1" t="n">
        <v>45205</v>
      </c>
      <c r="D79" t="inlineStr">
        <is>
          <t>DALARNAS LÄN</t>
        </is>
      </c>
      <c r="E79" t="inlineStr">
        <is>
          <t>VANSBRO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47704-2019</t>
        </is>
      </c>
      <c r="B80" s="1" t="n">
        <v>43724</v>
      </c>
      <c r="C80" s="1" t="n">
        <v>45205</v>
      </c>
      <c r="D80" t="inlineStr">
        <is>
          <t>DALARNAS LÄN</t>
        </is>
      </c>
      <c r="E80" t="inlineStr">
        <is>
          <t>VANSBRO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48301-2019</t>
        </is>
      </c>
      <c r="B81" s="1" t="n">
        <v>43726</v>
      </c>
      <c r="C81" s="1" t="n">
        <v>45205</v>
      </c>
      <c r="D81" t="inlineStr">
        <is>
          <t>DALARNAS LÄN</t>
        </is>
      </c>
      <c r="E81" t="inlineStr">
        <is>
          <t>VANSBRO</t>
        </is>
      </c>
      <c r="F81" t="inlineStr">
        <is>
          <t>Bergvik skog väst AB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51727-2019</t>
        </is>
      </c>
      <c r="B82" s="1" t="n">
        <v>43741</v>
      </c>
      <c r="C82" s="1" t="n">
        <v>45205</v>
      </c>
      <c r="D82" t="inlineStr">
        <is>
          <t>DALARNAS LÄN</t>
        </is>
      </c>
      <c r="E82" t="inlineStr">
        <is>
          <t>VANSBRO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51794-2019</t>
        </is>
      </c>
      <c r="B83" s="1" t="n">
        <v>43741</v>
      </c>
      <c r="C83" s="1" t="n">
        <v>45205</v>
      </c>
      <c r="D83" t="inlineStr">
        <is>
          <t>DALARNAS LÄN</t>
        </is>
      </c>
      <c r="E83" t="inlineStr">
        <is>
          <t>VANSBRO</t>
        </is>
      </c>
      <c r="G83" t="n">
        <v>23.2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52776-2019</t>
        </is>
      </c>
      <c r="B84" s="1" t="n">
        <v>43746</v>
      </c>
      <c r="C84" s="1" t="n">
        <v>45205</v>
      </c>
      <c r="D84" t="inlineStr">
        <is>
          <t>DALARNAS LÄN</t>
        </is>
      </c>
      <c r="E84" t="inlineStr">
        <is>
          <t>VANSBRO</t>
        </is>
      </c>
      <c r="F84" t="inlineStr">
        <is>
          <t>Bergvik skog väst AB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53247-2019</t>
        </is>
      </c>
      <c r="B85" s="1" t="n">
        <v>43748</v>
      </c>
      <c r="C85" s="1" t="n">
        <v>45205</v>
      </c>
      <c r="D85" t="inlineStr">
        <is>
          <t>DALARNAS LÄN</t>
        </is>
      </c>
      <c r="E85" t="inlineStr">
        <is>
          <t>VANSBRO</t>
        </is>
      </c>
      <c r="F85" t="inlineStr">
        <is>
          <t>Bergvik skog väst AB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57200-2019</t>
        </is>
      </c>
      <c r="B86" s="1" t="n">
        <v>43767</v>
      </c>
      <c r="C86" s="1" t="n">
        <v>45205</v>
      </c>
      <c r="D86" t="inlineStr">
        <is>
          <t>DALARNAS LÄN</t>
        </is>
      </c>
      <c r="E86" t="inlineStr">
        <is>
          <t>VANSBRO</t>
        </is>
      </c>
      <c r="F86" t="inlineStr">
        <is>
          <t>Bergvik skog väst AB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58025-2019</t>
        </is>
      </c>
      <c r="B87" s="1" t="n">
        <v>43769</v>
      </c>
      <c r="C87" s="1" t="n">
        <v>45205</v>
      </c>
      <c r="D87" t="inlineStr">
        <is>
          <t>DALARNAS LÄN</t>
        </is>
      </c>
      <c r="E87" t="inlineStr">
        <is>
          <t>VANSBRO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59010-2019</t>
        </is>
      </c>
      <c r="B88" s="1" t="n">
        <v>43774</v>
      </c>
      <c r="C88" s="1" t="n">
        <v>45205</v>
      </c>
      <c r="D88" t="inlineStr">
        <is>
          <t>DALARNAS LÄN</t>
        </is>
      </c>
      <c r="E88" t="inlineStr">
        <is>
          <t>VANSBRO</t>
        </is>
      </c>
      <c r="F88" t="inlineStr">
        <is>
          <t>Kyrkan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60266-2019</t>
        </is>
      </c>
      <c r="B89" s="1" t="n">
        <v>43780</v>
      </c>
      <c r="C89" s="1" t="n">
        <v>45205</v>
      </c>
      <c r="D89" t="inlineStr">
        <is>
          <t>DALARNAS LÄN</t>
        </is>
      </c>
      <c r="E89" t="inlineStr">
        <is>
          <t>VANSBRO</t>
        </is>
      </c>
      <c r="F89" t="inlineStr">
        <is>
          <t>Bergvik skog väst AB</t>
        </is>
      </c>
      <c r="G89" t="n">
        <v>9.199999999999999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60532-2019</t>
        </is>
      </c>
      <c r="B90" s="1" t="n">
        <v>43781</v>
      </c>
      <c r="C90" s="1" t="n">
        <v>45205</v>
      </c>
      <c r="D90" t="inlineStr">
        <is>
          <t>DALARNAS LÄN</t>
        </is>
      </c>
      <c r="E90" t="inlineStr">
        <is>
          <t>VANSBRO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62419-2019</t>
        </is>
      </c>
      <c r="B91" s="1" t="n">
        <v>43788</v>
      </c>
      <c r="C91" s="1" t="n">
        <v>45205</v>
      </c>
      <c r="D91" t="inlineStr">
        <is>
          <t>DALARNAS LÄN</t>
        </is>
      </c>
      <c r="E91" t="inlineStr">
        <is>
          <t>VANSBRO</t>
        </is>
      </c>
      <c r="F91" t="inlineStr">
        <is>
          <t>Kyrkan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62450-2019</t>
        </is>
      </c>
      <c r="B92" s="1" t="n">
        <v>43788</v>
      </c>
      <c r="C92" s="1" t="n">
        <v>45205</v>
      </c>
      <c r="D92" t="inlineStr">
        <is>
          <t>DALARNAS LÄN</t>
        </is>
      </c>
      <c r="E92" t="inlineStr">
        <is>
          <t>VANSBRO</t>
        </is>
      </c>
      <c r="F92" t="inlineStr">
        <is>
          <t>Bergvik skog väst AB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62537-2019</t>
        </is>
      </c>
      <c r="B93" s="1" t="n">
        <v>43789</v>
      </c>
      <c r="C93" s="1" t="n">
        <v>45205</v>
      </c>
      <c r="D93" t="inlineStr">
        <is>
          <t>DALARNAS LÄN</t>
        </is>
      </c>
      <c r="E93" t="inlineStr">
        <is>
          <t>VANSBRO</t>
        </is>
      </c>
      <c r="F93" t="inlineStr">
        <is>
          <t>Bergvik skog väst AB</t>
        </is>
      </c>
      <c r="G93" t="n">
        <v>6.6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62913-2019</t>
        </is>
      </c>
      <c r="B94" s="1" t="n">
        <v>43790</v>
      </c>
      <c r="C94" s="1" t="n">
        <v>45205</v>
      </c>
      <c r="D94" t="inlineStr">
        <is>
          <t>DALARNAS LÄN</t>
        </is>
      </c>
      <c r="E94" t="inlineStr">
        <is>
          <t>VANSBRO</t>
        </is>
      </c>
      <c r="F94" t="inlineStr">
        <is>
          <t>Bergvik skog väst AB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64832-2019</t>
        </is>
      </c>
      <c r="B95" s="1" t="n">
        <v>43801</v>
      </c>
      <c r="C95" s="1" t="n">
        <v>45205</v>
      </c>
      <c r="D95" t="inlineStr">
        <is>
          <t>DALARNAS LÄN</t>
        </is>
      </c>
      <c r="E95" t="inlineStr">
        <is>
          <t>VANSBRO</t>
        </is>
      </c>
      <c r="F95" t="inlineStr">
        <is>
          <t>Bergvik skog öst AB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68774-2019</t>
        </is>
      </c>
      <c r="B96" s="1" t="n">
        <v>43819</v>
      </c>
      <c r="C96" s="1" t="n">
        <v>45205</v>
      </c>
      <c r="D96" t="inlineStr">
        <is>
          <t>DALARNAS LÄN</t>
        </is>
      </c>
      <c r="E96" t="inlineStr">
        <is>
          <t>VANSBRO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101-2020</t>
        </is>
      </c>
      <c r="B97" s="1" t="n">
        <v>43832</v>
      </c>
      <c r="C97" s="1" t="n">
        <v>45205</v>
      </c>
      <c r="D97" t="inlineStr">
        <is>
          <t>DALARNAS LÄN</t>
        </is>
      </c>
      <c r="E97" t="inlineStr">
        <is>
          <t>VANSBRO</t>
        </is>
      </c>
      <c r="G97" t="n">
        <v>4.6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3937-2020</t>
        </is>
      </c>
      <c r="B98" s="1" t="n">
        <v>43854</v>
      </c>
      <c r="C98" s="1" t="n">
        <v>45205</v>
      </c>
      <c r="D98" t="inlineStr">
        <is>
          <t>DALARNAS LÄN</t>
        </is>
      </c>
      <c r="E98" t="inlineStr">
        <is>
          <t>VANSBRO</t>
        </is>
      </c>
      <c r="F98" t="inlineStr">
        <is>
          <t>Bergvik skog väst AB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5288-2020</t>
        </is>
      </c>
      <c r="B99" s="1" t="n">
        <v>43860</v>
      </c>
      <c r="C99" s="1" t="n">
        <v>45205</v>
      </c>
      <c r="D99" t="inlineStr">
        <is>
          <t>DALARNAS LÄN</t>
        </is>
      </c>
      <c r="E99" t="inlineStr">
        <is>
          <t>VANSBRO</t>
        </is>
      </c>
      <c r="F99" t="inlineStr">
        <is>
          <t>Bergvik skog väst AB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7518-2020</t>
        </is>
      </c>
      <c r="B100" s="1" t="n">
        <v>43872</v>
      </c>
      <c r="C100" s="1" t="n">
        <v>45205</v>
      </c>
      <c r="D100" t="inlineStr">
        <is>
          <t>DALARNAS LÄN</t>
        </is>
      </c>
      <c r="E100" t="inlineStr">
        <is>
          <t>VANSBRO</t>
        </is>
      </c>
      <c r="F100" t="inlineStr">
        <is>
          <t>Bergvik skog väst AB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10523-2020</t>
        </is>
      </c>
      <c r="B101" s="1" t="n">
        <v>43886</v>
      </c>
      <c r="C101" s="1" t="n">
        <v>45205</v>
      </c>
      <c r="D101" t="inlineStr">
        <is>
          <t>DALARNAS LÄN</t>
        </is>
      </c>
      <c r="E101" t="inlineStr">
        <is>
          <t>VANSBRO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10532-2020</t>
        </is>
      </c>
      <c r="B102" s="1" t="n">
        <v>43886</v>
      </c>
      <c r="C102" s="1" t="n">
        <v>45205</v>
      </c>
      <c r="D102" t="inlineStr">
        <is>
          <t>DALARNAS LÄN</t>
        </is>
      </c>
      <c r="E102" t="inlineStr">
        <is>
          <t>VANSBRO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12590-2020</t>
        </is>
      </c>
      <c r="B103" s="1" t="n">
        <v>43899</v>
      </c>
      <c r="C103" s="1" t="n">
        <v>45205</v>
      </c>
      <c r="D103" t="inlineStr">
        <is>
          <t>DALARNAS LÄN</t>
        </is>
      </c>
      <c r="E103" t="inlineStr">
        <is>
          <t>VANSBRO</t>
        </is>
      </c>
      <c r="F103" t="inlineStr">
        <is>
          <t>Bergvik skog väst AB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16310-2020</t>
        </is>
      </c>
      <c r="B104" s="1" t="n">
        <v>43917</v>
      </c>
      <c r="C104" s="1" t="n">
        <v>45205</v>
      </c>
      <c r="D104" t="inlineStr">
        <is>
          <t>DALARNAS LÄN</t>
        </is>
      </c>
      <c r="E104" t="inlineStr">
        <is>
          <t>VANSBRO</t>
        </is>
      </c>
      <c r="F104" t="inlineStr">
        <is>
          <t>Bergvik skog väst AB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16304-2020</t>
        </is>
      </c>
      <c r="B105" s="1" t="n">
        <v>43917</v>
      </c>
      <c r="C105" s="1" t="n">
        <v>45205</v>
      </c>
      <c r="D105" t="inlineStr">
        <is>
          <t>DALARNAS LÄN</t>
        </is>
      </c>
      <c r="E105" t="inlineStr">
        <is>
          <t>VANSBRO</t>
        </is>
      </c>
      <c r="F105" t="inlineStr">
        <is>
          <t>Bergvik skog väst AB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20716-2020</t>
        </is>
      </c>
      <c r="B106" s="1" t="n">
        <v>43949</v>
      </c>
      <c r="C106" s="1" t="n">
        <v>45205</v>
      </c>
      <c r="D106" t="inlineStr">
        <is>
          <t>DALARNAS LÄN</t>
        </is>
      </c>
      <c r="E106" t="inlineStr">
        <is>
          <t>VANSBRO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20982-2020</t>
        </is>
      </c>
      <c r="B107" s="1" t="n">
        <v>43950</v>
      </c>
      <c r="C107" s="1" t="n">
        <v>45205</v>
      </c>
      <c r="D107" t="inlineStr">
        <is>
          <t>DALARNAS LÄN</t>
        </is>
      </c>
      <c r="E107" t="inlineStr">
        <is>
          <t>VANSBRO</t>
        </is>
      </c>
      <c r="F107" t="inlineStr">
        <is>
          <t>Bergvik skog väst AB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21551-2020</t>
        </is>
      </c>
      <c r="B108" s="1" t="n">
        <v>43956</v>
      </c>
      <c r="C108" s="1" t="n">
        <v>45205</v>
      </c>
      <c r="D108" t="inlineStr">
        <is>
          <t>DALARNAS LÄN</t>
        </is>
      </c>
      <c r="E108" t="inlineStr">
        <is>
          <t>VANSBRO</t>
        </is>
      </c>
      <c r="F108" t="inlineStr">
        <is>
          <t>Bergvik skog väst AB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22254-2020</t>
        </is>
      </c>
      <c r="B109" s="1" t="n">
        <v>43962</v>
      </c>
      <c r="C109" s="1" t="n">
        <v>45205</v>
      </c>
      <c r="D109" t="inlineStr">
        <is>
          <t>DALARNAS LÄN</t>
        </is>
      </c>
      <c r="E109" t="inlineStr">
        <is>
          <t>VANSBRO</t>
        </is>
      </c>
      <c r="F109" t="inlineStr">
        <is>
          <t>Bergvik skog väst AB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23198-2020</t>
        </is>
      </c>
      <c r="B110" s="1" t="n">
        <v>43966</v>
      </c>
      <c r="C110" s="1" t="n">
        <v>45205</v>
      </c>
      <c r="D110" t="inlineStr">
        <is>
          <t>DALARNAS LÄN</t>
        </is>
      </c>
      <c r="E110" t="inlineStr">
        <is>
          <t>VANSBRO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23576-2020</t>
        </is>
      </c>
      <c r="B111" s="1" t="n">
        <v>43969</v>
      </c>
      <c r="C111" s="1" t="n">
        <v>45205</v>
      </c>
      <c r="D111" t="inlineStr">
        <is>
          <t>DALARNAS LÄN</t>
        </is>
      </c>
      <c r="E111" t="inlineStr">
        <is>
          <t>VANSBRO</t>
        </is>
      </c>
      <c r="F111" t="inlineStr">
        <is>
          <t>Bergvik skog väst AB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23480-2020</t>
        </is>
      </c>
      <c r="B112" s="1" t="n">
        <v>43969</v>
      </c>
      <c r="C112" s="1" t="n">
        <v>45205</v>
      </c>
      <c r="D112" t="inlineStr">
        <is>
          <t>DALARNAS LÄN</t>
        </is>
      </c>
      <c r="E112" t="inlineStr">
        <is>
          <t>VANSBRO</t>
        </is>
      </c>
      <c r="F112" t="inlineStr">
        <is>
          <t>Bergvik skog väst AB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26431-2020</t>
        </is>
      </c>
      <c r="B113" s="1" t="n">
        <v>43987</v>
      </c>
      <c r="C113" s="1" t="n">
        <v>45205</v>
      </c>
      <c r="D113" t="inlineStr">
        <is>
          <t>DALARNAS LÄN</t>
        </is>
      </c>
      <c r="E113" t="inlineStr">
        <is>
          <t>VANSBRO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26489-2020</t>
        </is>
      </c>
      <c r="B114" s="1" t="n">
        <v>43987</v>
      </c>
      <c r="C114" s="1" t="n">
        <v>45205</v>
      </c>
      <c r="D114" t="inlineStr">
        <is>
          <t>DALARNAS LÄN</t>
        </is>
      </c>
      <c r="E114" t="inlineStr">
        <is>
          <t>VANSBRO</t>
        </is>
      </c>
      <c r="F114" t="inlineStr">
        <is>
          <t>Kyrkan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27607-2020</t>
        </is>
      </c>
      <c r="B115" s="1" t="n">
        <v>43993</v>
      </c>
      <c r="C115" s="1" t="n">
        <v>45205</v>
      </c>
      <c r="D115" t="inlineStr">
        <is>
          <t>DALARNAS LÄN</t>
        </is>
      </c>
      <c r="E115" t="inlineStr">
        <is>
          <t>VANSBRO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27437-2020</t>
        </is>
      </c>
      <c r="B116" s="1" t="n">
        <v>43993</v>
      </c>
      <c r="C116" s="1" t="n">
        <v>45205</v>
      </c>
      <c r="D116" t="inlineStr">
        <is>
          <t>DALARNAS LÄN</t>
        </is>
      </c>
      <c r="E116" t="inlineStr">
        <is>
          <t>VANSBRO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27693-2020</t>
        </is>
      </c>
      <c r="B117" s="1" t="n">
        <v>43994</v>
      </c>
      <c r="C117" s="1" t="n">
        <v>45205</v>
      </c>
      <c r="D117" t="inlineStr">
        <is>
          <t>DALARNAS LÄN</t>
        </is>
      </c>
      <c r="E117" t="inlineStr">
        <is>
          <t>VANSBRO</t>
        </is>
      </c>
      <c r="F117" t="inlineStr">
        <is>
          <t>Bergvik skog väst AB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28348-2020</t>
        </is>
      </c>
      <c r="B118" s="1" t="n">
        <v>43998</v>
      </c>
      <c r="C118" s="1" t="n">
        <v>45205</v>
      </c>
      <c r="D118" t="inlineStr">
        <is>
          <t>DALARNAS LÄN</t>
        </is>
      </c>
      <c r="E118" t="inlineStr">
        <is>
          <t>VANSBRO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30308-2020</t>
        </is>
      </c>
      <c r="B119" s="1" t="n">
        <v>44007</v>
      </c>
      <c r="C119" s="1" t="n">
        <v>45205</v>
      </c>
      <c r="D119" t="inlineStr">
        <is>
          <t>DALARNAS LÄN</t>
        </is>
      </c>
      <c r="E119" t="inlineStr">
        <is>
          <t>VANSBRO</t>
        </is>
      </c>
      <c r="G119" t="n">
        <v>6.5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30309-2020</t>
        </is>
      </c>
      <c r="B120" s="1" t="n">
        <v>44007</v>
      </c>
      <c r="C120" s="1" t="n">
        <v>45205</v>
      </c>
      <c r="D120" t="inlineStr">
        <is>
          <t>DALARNAS LÄN</t>
        </is>
      </c>
      <c r="E120" t="inlineStr">
        <is>
          <t>VANSBRO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30954-2020</t>
        </is>
      </c>
      <c r="B121" s="1" t="n">
        <v>44011</v>
      </c>
      <c r="C121" s="1" t="n">
        <v>45205</v>
      </c>
      <c r="D121" t="inlineStr">
        <is>
          <t>DALARNAS LÄN</t>
        </is>
      </c>
      <c r="E121" t="inlineStr">
        <is>
          <t>VANSBRO</t>
        </is>
      </c>
      <c r="F121" t="inlineStr">
        <is>
          <t>Bergvik skog öst AB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30965-2020</t>
        </is>
      </c>
      <c r="B122" s="1" t="n">
        <v>44011</v>
      </c>
      <c r="C122" s="1" t="n">
        <v>45205</v>
      </c>
      <c r="D122" t="inlineStr">
        <is>
          <t>DALARNAS LÄN</t>
        </is>
      </c>
      <c r="E122" t="inlineStr">
        <is>
          <t>VANSBRO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30967-2020</t>
        </is>
      </c>
      <c r="B123" s="1" t="n">
        <v>44011</v>
      </c>
      <c r="C123" s="1" t="n">
        <v>45205</v>
      </c>
      <c r="D123" t="inlineStr">
        <is>
          <t>DALARNAS LÄN</t>
        </is>
      </c>
      <c r="E123" t="inlineStr">
        <is>
          <t>VANSBRO</t>
        </is>
      </c>
      <c r="F123" t="inlineStr">
        <is>
          <t>Bergvik skog öst AB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31886-2020</t>
        </is>
      </c>
      <c r="B124" s="1" t="n">
        <v>44014</v>
      </c>
      <c r="C124" s="1" t="n">
        <v>45205</v>
      </c>
      <c r="D124" t="inlineStr">
        <is>
          <t>DALARNAS LÄN</t>
        </is>
      </c>
      <c r="E124" t="inlineStr">
        <is>
          <t>VANSBRO</t>
        </is>
      </c>
      <c r="F124" t="inlineStr">
        <is>
          <t>Bergvik skog öst AB</t>
        </is>
      </c>
      <c r="G124" t="n">
        <v>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34020-2020</t>
        </is>
      </c>
      <c r="B125" s="1" t="n">
        <v>44028</v>
      </c>
      <c r="C125" s="1" t="n">
        <v>45205</v>
      </c>
      <c r="D125" t="inlineStr">
        <is>
          <t>DALARNAS LÄN</t>
        </is>
      </c>
      <c r="E125" t="inlineStr">
        <is>
          <t>VANSBRO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34960-2020</t>
        </is>
      </c>
      <c r="B126" s="1" t="n">
        <v>44039</v>
      </c>
      <c r="C126" s="1" t="n">
        <v>45205</v>
      </c>
      <c r="D126" t="inlineStr">
        <is>
          <t>DALARNAS LÄN</t>
        </is>
      </c>
      <c r="E126" t="inlineStr">
        <is>
          <t>VANSBRO</t>
        </is>
      </c>
      <c r="F126" t="inlineStr">
        <is>
          <t>Kyrkan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36489-2020</t>
        </is>
      </c>
      <c r="B127" s="1" t="n">
        <v>44050</v>
      </c>
      <c r="C127" s="1" t="n">
        <v>45205</v>
      </c>
      <c r="D127" t="inlineStr">
        <is>
          <t>DALARNAS LÄN</t>
        </is>
      </c>
      <c r="E127" t="inlineStr">
        <is>
          <t>VANSBRO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39714-2020</t>
        </is>
      </c>
      <c r="B128" s="1" t="n">
        <v>44066</v>
      </c>
      <c r="C128" s="1" t="n">
        <v>45205</v>
      </c>
      <c r="D128" t="inlineStr">
        <is>
          <t>DALARNAS LÄN</t>
        </is>
      </c>
      <c r="E128" t="inlineStr">
        <is>
          <t>VANSBRO</t>
        </is>
      </c>
      <c r="G128" t="n">
        <v>0.1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39715-2020</t>
        </is>
      </c>
      <c r="B129" s="1" t="n">
        <v>44066</v>
      </c>
      <c r="C129" s="1" t="n">
        <v>45205</v>
      </c>
      <c r="D129" t="inlineStr">
        <is>
          <t>DALARNAS LÄN</t>
        </is>
      </c>
      <c r="E129" t="inlineStr">
        <is>
          <t>VANSBRO</t>
        </is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39775-2020</t>
        </is>
      </c>
      <c r="B130" s="1" t="n">
        <v>44067</v>
      </c>
      <c r="C130" s="1" t="n">
        <v>45205</v>
      </c>
      <c r="D130" t="inlineStr">
        <is>
          <t>DALARNAS LÄN</t>
        </is>
      </c>
      <c r="E130" t="inlineStr">
        <is>
          <t>VANSBRO</t>
        </is>
      </c>
      <c r="G130" t="n">
        <v>5.7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40628-2020</t>
        </is>
      </c>
      <c r="B131" s="1" t="n">
        <v>44069</v>
      </c>
      <c r="C131" s="1" t="n">
        <v>45205</v>
      </c>
      <c r="D131" t="inlineStr">
        <is>
          <t>DALARNAS LÄN</t>
        </is>
      </c>
      <c r="E131" t="inlineStr">
        <is>
          <t>VANSBRO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44449-2020</t>
        </is>
      </c>
      <c r="B132" s="1" t="n">
        <v>44084</v>
      </c>
      <c r="C132" s="1" t="n">
        <v>45205</v>
      </c>
      <c r="D132" t="inlineStr">
        <is>
          <t>DALARNAS LÄN</t>
        </is>
      </c>
      <c r="E132" t="inlineStr">
        <is>
          <t>VANSBRO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44387-2020</t>
        </is>
      </c>
      <c r="B133" s="1" t="n">
        <v>44084</v>
      </c>
      <c r="C133" s="1" t="n">
        <v>45205</v>
      </c>
      <c r="D133" t="inlineStr">
        <is>
          <t>DALARNAS LÄN</t>
        </is>
      </c>
      <c r="E133" t="inlineStr">
        <is>
          <t>VANSBRO</t>
        </is>
      </c>
      <c r="F133" t="inlineStr">
        <is>
          <t>Bergvik skog väst AB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44392-2020</t>
        </is>
      </c>
      <c r="B134" s="1" t="n">
        <v>44084</v>
      </c>
      <c r="C134" s="1" t="n">
        <v>45205</v>
      </c>
      <c r="D134" t="inlineStr">
        <is>
          <t>DALARNAS LÄN</t>
        </is>
      </c>
      <c r="E134" t="inlineStr">
        <is>
          <t>VANSBRO</t>
        </is>
      </c>
      <c r="F134" t="inlineStr">
        <is>
          <t>Bergvik skog väst AB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44705-2020</t>
        </is>
      </c>
      <c r="B135" s="1" t="n">
        <v>44085</v>
      </c>
      <c r="C135" s="1" t="n">
        <v>45205</v>
      </c>
      <c r="D135" t="inlineStr">
        <is>
          <t>DALARNAS LÄN</t>
        </is>
      </c>
      <c r="E135" t="inlineStr">
        <is>
          <t>VANSBRO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45297-2020</t>
        </is>
      </c>
      <c r="B136" s="1" t="n">
        <v>44089</v>
      </c>
      <c r="C136" s="1" t="n">
        <v>45205</v>
      </c>
      <c r="D136" t="inlineStr">
        <is>
          <t>DALARNAS LÄN</t>
        </is>
      </c>
      <c r="E136" t="inlineStr">
        <is>
          <t>VANSBRO</t>
        </is>
      </c>
      <c r="F136" t="inlineStr">
        <is>
          <t>Bergvik skog väst AB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45876-2020</t>
        </is>
      </c>
      <c r="B137" s="1" t="n">
        <v>44091</v>
      </c>
      <c r="C137" s="1" t="n">
        <v>45205</v>
      </c>
      <c r="D137" t="inlineStr">
        <is>
          <t>DALARNAS LÄN</t>
        </is>
      </c>
      <c r="E137" t="inlineStr">
        <is>
          <t>VANSBRO</t>
        </is>
      </c>
      <c r="F137" t="inlineStr">
        <is>
          <t>Bergvik skog väst AB</t>
        </is>
      </c>
      <c r="G137" t="n">
        <v>11.3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46409-2020</t>
        </is>
      </c>
      <c r="B138" s="1" t="n">
        <v>44094</v>
      </c>
      <c r="C138" s="1" t="n">
        <v>45205</v>
      </c>
      <c r="D138" t="inlineStr">
        <is>
          <t>DALARNAS LÄN</t>
        </is>
      </c>
      <c r="E138" t="inlineStr">
        <is>
          <t>VANSBRO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47057-2020</t>
        </is>
      </c>
      <c r="B139" s="1" t="n">
        <v>44096</v>
      </c>
      <c r="C139" s="1" t="n">
        <v>45205</v>
      </c>
      <c r="D139" t="inlineStr">
        <is>
          <t>DALARNAS LÄN</t>
        </is>
      </c>
      <c r="E139" t="inlineStr">
        <is>
          <t>VANSBRO</t>
        </is>
      </c>
      <c r="F139" t="inlineStr">
        <is>
          <t>Bergvik skog öst AB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47052-2020</t>
        </is>
      </c>
      <c r="B140" s="1" t="n">
        <v>44096</v>
      </c>
      <c r="C140" s="1" t="n">
        <v>45205</v>
      </c>
      <c r="D140" t="inlineStr">
        <is>
          <t>DALARNAS LÄN</t>
        </is>
      </c>
      <c r="E140" t="inlineStr">
        <is>
          <t>VANSBRO</t>
        </is>
      </c>
      <c r="F140" t="inlineStr">
        <is>
          <t>Bergvik skog öst AB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47059-2020</t>
        </is>
      </c>
      <c r="B141" s="1" t="n">
        <v>44096</v>
      </c>
      <c r="C141" s="1" t="n">
        <v>45205</v>
      </c>
      <c r="D141" t="inlineStr">
        <is>
          <t>DALARNAS LÄN</t>
        </is>
      </c>
      <c r="E141" t="inlineStr">
        <is>
          <t>VANSBRO</t>
        </is>
      </c>
      <c r="F141" t="inlineStr">
        <is>
          <t>Bergvik skog öst AB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47056-2020</t>
        </is>
      </c>
      <c r="B142" s="1" t="n">
        <v>44096</v>
      </c>
      <c r="C142" s="1" t="n">
        <v>45205</v>
      </c>
      <c r="D142" t="inlineStr">
        <is>
          <t>DALARNAS LÄN</t>
        </is>
      </c>
      <c r="E142" t="inlineStr">
        <is>
          <t>VANSBRO</t>
        </is>
      </c>
      <c r="F142" t="inlineStr">
        <is>
          <t>Bergvik skog öst AB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49649-2020</t>
        </is>
      </c>
      <c r="B143" s="1" t="n">
        <v>44106</v>
      </c>
      <c r="C143" s="1" t="n">
        <v>45205</v>
      </c>
      <c r="D143" t="inlineStr">
        <is>
          <t>DALARNAS LÄN</t>
        </is>
      </c>
      <c r="E143" t="inlineStr">
        <is>
          <t>VANSBRO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53038-2020</t>
        </is>
      </c>
      <c r="B144" s="1" t="n">
        <v>44120</v>
      </c>
      <c r="C144" s="1" t="n">
        <v>45205</v>
      </c>
      <c r="D144" t="inlineStr">
        <is>
          <t>DALARNAS LÄN</t>
        </is>
      </c>
      <c r="E144" t="inlineStr">
        <is>
          <t>VANSBRO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53227-2020</t>
        </is>
      </c>
      <c r="B145" s="1" t="n">
        <v>44123</v>
      </c>
      <c r="C145" s="1" t="n">
        <v>45205</v>
      </c>
      <c r="D145" t="inlineStr">
        <is>
          <t>DALARNAS LÄN</t>
        </is>
      </c>
      <c r="E145" t="inlineStr">
        <is>
          <t>VANSBRO</t>
        </is>
      </c>
      <c r="F145" t="inlineStr">
        <is>
          <t>Bergvik skog öst AB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53236-2020</t>
        </is>
      </c>
      <c r="B146" s="1" t="n">
        <v>44123</v>
      </c>
      <c r="C146" s="1" t="n">
        <v>45205</v>
      </c>
      <c r="D146" t="inlineStr">
        <is>
          <t>DALARNAS LÄN</t>
        </is>
      </c>
      <c r="E146" t="inlineStr">
        <is>
          <t>VANSBRO</t>
        </is>
      </c>
      <c r="F146" t="inlineStr">
        <is>
          <t>Bergvik skog öst AB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53267-2020</t>
        </is>
      </c>
      <c r="B147" s="1" t="n">
        <v>44123</v>
      </c>
      <c r="C147" s="1" t="n">
        <v>45205</v>
      </c>
      <c r="D147" t="inlineStr">
        <is>
          <t>DALARNAS LÄN</t>
        </is>
      </c>
      <c r="E147" t="inlineStr">
        <is>
          <t>VANSBRO</t>
        </is>
      </c>
      <c r="F147" t="inlineStr">
        <is>
          <t>Bergvik skog öst AB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53889-2020</t>
        </is>
      </c>
      <c r="B148" s="1" t="n">
        <v>44125</v>
      </c>
      <c r="C148" s="1" t="n">
        <v>45205</v>
      </c>
      <c r="D148" t="inlineStr">
        <is>
          <t>DALARNAS LÄN</t>
        </is>
      </c>
      <c r="E148" t="inlineStr">
        <is>
          <t>VANSBRO</t>
        </is>
      </c>
      <c r="F148" t="inlineStr">
        <is>
          <t>Bergvik skog väst AB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55271-2020</t>
        </is>
      </c>
      <c r="B149" s="1" t="n">
        <v>44130</v>
      </c>
      <c r="C149" s="1" t="n">
        <v>45205</v>
      </c>
      <c r="D149" t="inlineStr">
        <is>
          <t>DALARNAS LÄN</t>
        </is>
      </c>
      <c r="E149" t="inlineStr">
        <is>
          <t>VANSBRO</t>
        </is>
      </c>
      <c r="F149" t="inlineStr">
        <is>
          <t>Bergvik skog väst AB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56817-2020</t>
        </is>
      </c>
      <c r="B150" s="1" t="n">
        <v>44134</v>
      </c>
      <c r="C150" s="1" t="n">
        <v>45205</v>
      </c>
      <c r="D150" t="inlineStr">
        <is>
          <t>DALARNAS LÄN</t>
        </is>
      </c>
      <c r="E150" t="inlineStr">
        <is>
          <t>VANSBRO</t>
        </is>
      </c>
      <c r="F150" t="inlineStr">
        <is>
          <t>Kyrkan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58810-2020</t>
        </is>
      </c>
      <c r="B151" s="1" t="n">
        <v>44146</v>
      </c>
      <c r="C151" s="1" t="n">
        <v>45205</v>
      </c>
      <c r="D151" t="inlineStr">
        <is>
          <t>DALARNAS LÄN</t>
        </is>
      </c>
      <c r="E151" t="inlineStr">
        <is>
          <t>VANSBRO</t>
        </is>
      </c>
      <c r="F151" t="inlineStr">
        <is>
          <t>Bergvik skog öst AB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61684-2020</t>
        </is>
      </c>
      <c r="B152" s="1" t="n">
        <v>44158</v>
      </c>
      <c r="C152" s="1" t="n">
        <v>45205</v>
      </c>
      <c r="D152" t="inlineStr">
        <is>
          <t>DALARNAS LÄN</t>
        </is>
      </c>
      <c r="E152" t="inlineStr">
        <is>
          <t>VANSBRO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61471-2020</t>
        </is>
      </c>
      <c r="B153" s="1" t="n">
        <v>44158</v>
      </c>
      <c r="C153" s="1" t="n">
        <v>45205</v>
      </c>
      <c r="D153" t="inlineStr">
        <is>
          <t>DALARNAS LÄN</t>
        </is>
      </c>
      <c r="E153" t="inlineStr">
        <is>
          <t>VANSBRO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64082-2020</t>
        </is>
      </c>
      <c r="B154" s="1" t="n">
        <v>44167</v>
      </c>
      <c r="C154" s="1" t="n">
        <v>45205</v>
      </c>
      <c r="D154" t="inlineStr">
        <is>
          <t>DALARNAS LÄN</t>
        </is>
      </c>
      <c r="E154" t="inlineStr">
        <is>
          <t>VANSBRO</t>
        </is>
      </c>
      <c r="F154" t="inlineStr">
        <is>
          <t>Bergvik skog väst AB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64714-2020</t>
        </is>
      </c>
      <c r="B155" s="1" t="n">
        <v>44169</v>
      </c>
      <c r="C155" s="1" t="n">
        <v>45205</v>
      </c>
      <c r="D155" t="inlineStr">
        <is>
          <t>DALARNAS LÄN</t>
        </is>
      </c>
      <c r="E155" t="inlineStr">
        <is>
          <t>VANSBRO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65395-2020</t>
        </is>
      </c>
      <c r="B156" s="1" t="n">
        <v>44173</v>
      </c>
      <c r="C156" s="1" t="n">
        <v>45205</v>
      </c>
      <c r="D156" t="inlineStr">
        <is>
          <t>DALARNAS LÄN</t>
        </is>
      </c>
      <c r="E156" t="inlineStr">
        <is>
          <t>VANSBRO</t>
        </is>
      </c>
      <c r="F156" t="inlineStr">
        <is>
          <t>Bergvik skog väst AB</t>
        </is>
      </c>
      <c r="G156" t="n">
        <v>4.5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65391-2020</t>
        </is>
      </c>
      <c r="B157" s="1" t="n">
        <v>44173</v>
      </c>
      <c r="C157" s="1" t="n">
        <v>45205</v>
      </c>
      <c r="D157" t="inlineStr">
        <is>
          <t>DALARNAS LÄN</t>
        </is>
      </c>
      <c r="E157" t="inlineStr">
        <is>
          <t>VANSBRO</t>
        </is>
      </c>
      <c r="F157" t="inlineStr">
        <is>
          <t>Bergvik skog väst AB</t>
        </is>
      </c>
      <c r="G157" t="n">
        <v>4.5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65393-2020</t>
        </is>
      </c>
      <c r="B158" s="1" t="n">
        <v>44173</v>
      </c>
      <c r="C158" s="1" t="n">
        <v>45205</v>
      </c>
      <c r="D158" t="inlineStr">
        <is>
          <t>DALARNAS LÄN</t>
        </is>
      </c>
      <c r="E158" t="inlineStr">
        <is>
          <t>VANSBRO</t>
        </is>
      </c>
      <c r="F158" t="inlineStr">
        <is>
          <t>Bergvik skog väst AB</t>
        </is>
      </c>
      <c r="G158" t="n">
        <v>4.5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65322-2020</t>
        </is>
      </c>
      <c r="B159" s="1" t="n">
        <v>44173</v>
      </c>
      <c r="C159" s="1" t="n">
        <v>45205</v>
      </c>
      <c r="D159" t="inlineStr">
        <is>
          <t>DALARNAS LÄN</t>
        </is>
      </c>
      <c r="E159" t="inlineStr">
        <is>
          <t>VANSBRO</t>
        </is>
      </c>
      <c r="F159" t="inlineStr">
        <is>
          <t>Bergvik skog väst AB</t>
        </is>
      </c>
      <c r="G159" t="n">
        <v>9.9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65396-2020</t>
        </is>
      </c>
      <c r="B160" s="1" t="n">
        <v>44173</v>
      </c>
      <c r="C160" s="1" t="n">
        <v>45205</v>
      </c>
      <c r="D160" t="inlineStr">
        <is>
          <t>DALARNAS LÄN</t>
        </is>
      </c>
      <c r="E160" t="inlineStr">
        <is>
          <t>VANSBRO</t>
        </is>
      </c>
      <c r="F160" t="inlineStr">
        <is>
          <t>Bergvik skog väst AB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68551-2020</t>
        </is>
      </c>
      <c r="B161" s="1" t="n">
        <v>44186</v>
      </c>
      <c r="C161" s="1" t="n">
        <v>45205</v>
      </c>
      <c r="D161" t="inlineStr">
        <is>
          <t>DALARNAS LÄN</t>
        </is>
      </c>
      <c r="E161" t="inlineStr">
        <is>
          <t>VANSBRO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68849-2020</t>
        </is>
      </c>
      <c r="B162" s="1" t="n">
        <v>44187</v>
      </c>
      <c r="C162" s="1" t="n">
        <v>45205</v>
      </c>
      <c r="D162" t="inlineStr">
        <is>
          <t>DALARNAS LÄN</t>
        </is>
      </c>
      <c r="E162" t="inlineStr">
        <is>
          <t>VANSBRO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216-2021</t>
        </is>
      </c>
      <c r="B163" s="1" t="n">
        <v>44200</v>
      </c>
      <c r="C163" s="1" t="n">
        <v>45205</v>
      </c>
      <c r="D163" t="inlineStr">
        <is>
          <t>DALARNAS LÄN</t>
        </is>
      </c>
      <c r="E163" t="inlineStr">
        <is>
          <t>VANSBRO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1342-2021</t>
        </is>
      </c>
      <c r="B164" s="1" t="n">
        <v>44208</v>
      </c>
      <c r="C164" s="1" t="n">
        <v>45205</v>
      </c>
      <c r="D164" t="inlineStr">
        <is>
          <t>DALARNAS LÄN</t>
        </is>
      </c>
      <c r="E164" t="inlineStr">
        <is>
          <t>VANSBRO</t>
        </is>
      </c>
      <c r="F164" t="inlineStr">
        <is>
          <t>Bergvik skog öst AB</t>
        </is>
      </c>
      <c r="G164" t="n">
        <v>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1381-2021</t>
        </is>
      </c>
      <c r="B165" s="1" t="n">
        <v>44208</v>
      </c>
      <c r="C165" s="1" t="n">
        <v>45205</v>
      </c>
      <c r="D165" t="inlineStr">
        <is>
          <t>DALARNAS LÄN</t>
        </is>
      </c>
      <c r="E165" t="inlineStr">
        <is>
          <t>VANSBRO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1386-2021</t>
        </is>
      </c>
      <c r="B166" s="1" t="n">
        <v>44208</v>
      </c>
      <c r="C166" s="1" t="n">
        <v>45205</v>
      </c>
      <c r="D166" t="inlineStr">
        <is>
          <t>DALARNAS LÄN</t>
        </is>
      </c>
      <c r="E166" t="inlineStr">
        <is>
          <t>VANSBRO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2088-2021</t>
        </is>
      </c>
      <c r="B167" s="1" t="n">
        <v>44211</v>
      </c>
      <c r="C167" s="1" t="n">
        <v>45205</v>
      </c>
      <c r="D167" t="inlineStr">
        <is>
          <t>DALARNAS LÄN</t>
        </is>
      </c>
      <c r="E167" t="inlineStr">
        <is>
          <t>VANSBRO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3257-2021</t>
        </is>
      </c>
      <c r="B168" s="1" t="n">
        <v>44217</v>
      </c>
      <c r="C168" s="1" t="n">
        <v>45205</v>
      </c>
      <c r="D168" t="inlineStr">
        <is>
          <t>DALARNAS LÄN</t>
        </is>
      </c>
      <c r="E168" t="inlineStr">
        <is>
          <t>VANSBRO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5644-2021</t>
        </is>
      </c>
      <c r="B169" s="1" t="n">
        <v>44230</v>
      </c>
      <c r="C169" s="1" t="n">
        <v>45205</v>
      </c>
      <c r="D169" t="inlineStr">
        <is>
          <t>DALARNAS LÄN</t>
        </is>
      </c>
      <c r="E169" t="inlineStr">
        <is>
          <t>VANSBRO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6241-2021</t>
        </is>
      </c>
      <c r="B170" s="1" t="n">
        <v>44235</v>
      </c>
      <c r="C170" s="1" t="n">
        <v>45205</v>
      </c>
      <c r="D170" t="inlineStr">
        <is>
          <t>DALARNAS LÄN</t>
        </is>
      </c>
      <c r="E170" t="inlineStr">
        <is>
          <t>VANSBRO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8947-2021</t>
        </is>
      </c>
      <c r="B171" s="1" t="n">
        <v>44249</v>
      </c>
      <c r="C171" s="1" t="n">
        <v>45205</v>
      </c>
      <c r="D171" t="inlineStr">
        <is>
          <t>DALARNAS LÄN</t>
        </is>
      </c>
      <c r="E171" t="inlineStr">
        <is>
          <t>VANSBRO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10419-2021</t>
        </is>
      </c>
      <c r="B172" s="1" t="n">
        <v>44257</v>
      </c>
      <c r="C172" s="1" t="n">
        <v>45205</v>
      </c>
      <c r="D172" t="inlineStr">
        <is>
          <t>DALARNAS LÄN</t>
        </is>
      </c>
      <c r="E172" t="inlineStr">
        <is>
          <t>VANSBRO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13054-2021</t>
        </is>
      </c>
      <c r="B173" s="1" t="n">
        <v>44272</v>
      </c>
      <c r="C173" s="1" t="n">
        <v>45205</v>
      </c>
      <c r="D173" t="inlineStr">
        <is>
          <t>DALARNAS LÄN</t>
        </is>
      </c>
      <c r="E173" t="inlineStr">
        <is>
          <t>VANSBRO</t>
        </is>
      </c>
      <c r="G173" t="n">
        <v>3.9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17279-2021</t>
        </is>
      </c>
      <c r="B174" s="1" t="n">
        <v>44298</v>
      </c>
      <c r="C174" s="1" t="n">
        <v>45205</v>
      </c>
      <c r="D174" t="inlineStr">
        <is>
          <t>DALARNAS LÄN</t>
        </is>
      </c>
      <c r="E174" t="inlineStr">
        <is>
          <t>VANSBRO</t>
        </is>
      </c>
      <c r="F174" t="inlineStr">
        <is>
          <t>Bergvik skog väst AB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18829-2021</t>
        </is>
      </c>
      <c r="B175" s="1" t="n">
        <v>44307</v>
      </c>
      <c r="C175" s="1" t="n">
        <v>45205</v>
      </c>
      <c r="D175" t="inlineStr">
        <is>
          <t>DALARNAS LÄN</t>
        </is>
      </c>
      <c r="E175" t="inlineStr">
        <is>
          <t>VANSBRO</t>
        </is>
      </c>
      <c r="F175" t="inlineStr">
        <is>
          <t>Kyrkan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18833-2021</t>
        </is>
      </c>
      <c r="B176" s="1" t="n">
        <v>44307</v>
      </c>
      <c r="C176" s="1" t="n">
        <v>45205</v>
      </c>
      <c r="D176" t="inlineStr">
        <is>
          <t>DALARNAS LÄN</t>
        </is>
      </c>
      <c r="E176" t="inlineStr">
        <is>
          <t>VANSBRO</t>
        </is>
      </c>
      <c r="F176" t="inlineStr">
        <is>
          <t>Bergvik skog väst AB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19154-2021</t>
        </is>
      </c>
      <c r="B177" s="1" t="n">
        <v>44308</v>
      </c>
      <c r="C177" s="1" t="n">
        <v>45205</v>
      </c>
      <c r="D177" t="inlineStr">
        <is>
          <t>DALARNAS LÄN</t>
        </is>
      </c>
      <c r="E177" t="inlineStr">
        <is>
          <t>VANSBRO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21251-2021</t>
        </is>
      </c>
      <c r="B178" s="1" t="n">
        <v>44320</v>
      </c>
      <c r="C178" s="1" t="n">
        <v>45205</v>
      </c>
      <c r="D178" t="inlineStr">
        <is>
          <t>DALARNAS LÄN</t>
        </is>
      </c>
      <c r="E178" t="inlineStr">
        <is>
          <t>VANSBRO</t>
        </is>
      </c>
      <c r="G178" t="n">
        <v>7.5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22363-2021</t>
        </is>
      </c>
      <c r="B179" s="1" t="n">
        <v>44326</v>
      </c>
      <c r="C179" s="1" t="n">
        <v>45205</v>
      </c>
      <c r="D179" t="inlineStr">
        <is>
          <t>DALARNAS LÄN</t>
        </is>
      </c>
      <c r="E179" t="inlineStr">
        <is>
          <t>VANSBRO</t>
        </is>
      </c>
      <c r="F179" t="inlineStr">
        <is>
          <t>Bergvik skog väst AB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22803-2021</t>
        </is>
      </c>
      <c r="B180" s="1" t="n">
        <v>44328</v>
      </c>
      <c r="C180" s="1" t="n">
        <v>45205</v>
      </c>
      <c r="D180" t="inlineStr">
        <is>
          <t>DALARNAS LÄN</t>
        </is>
      </c>
      <c r="E180" t="inlineStr">
        <is>
          <t>VANSBRO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24077-2021</t>
        </is>
      </c>
      <c r="B181" s="1" t="n">
        <v>44336</v>
      </c>
      <c r="C181" s="1" t="n">
        <v>45205</v>
      </c>
      <c r="D181" t="inlineStr">
        <is>
          <t>DALARNAS LÄN</t>
        </is>
      </c>
      <c r="E181" t="inlineStr">
        <is>
          <t>VANSBRO</t>
        </is>
      </c>
      <c r="F181" t="inlineStr">
        <is>
          <t>Bergvik skog öst AB</t>
        </is>
      </c>
      <c r="G181" t="n">
        <v>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24067-2021</t>
        </is>
      </c>
      <c r="B182" s="1" t="n">
        <v>44336</v>
      </c>
      <c r="C182" s="1" t="n">
        <v>45205</v>
      </c>
      <c r="D182" t="inlineStr">
        <is>
          <t>DALARNAS LÄN</t>
        </is>
      </c>
      <c r="E182" t="inlineStr">
        <is>
          <t>VANSBRO</t>
        </is>
      </c>
      <c r="F182" t="inlineStr">
        <is>
          <t>Bergvik skog öst AB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24454-2021</t>
        </is>
      </c>
      <c r="B183" s="1" t="n">
        <v>44337</v>
      </c>
      <c r="C183" s="1" t="n">
        <v>45205</v>
      </c>
      <c r="D183" t="inlineStr">
        <is>
          <t>DALARNAS LÄN</t>
        </is>
      </c>
      <c r="E183" t="inlineStr">
        <is>
          <t>VANSBRO</t>
        </is>
      </c>
      <c r="F183" t="inlineStr">
        <is>
          <t>Bergvik skog öst AB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29323-2021</t>
        </is>
      </c>
      <c r="B184" s="1" t="n">
        <v>44361</v>
      </c>
      <c r="C184" s="1" t="n">
        <v>45205</v>
      </c>
      <c r="D184" t="inlineStr">
        <is>
          <t>DALARNAS LÄN</t>
        </is>
      </c>
      <c r="E184" t="inlineStr">
        <is>
          <t>VANSBRO</t>
        </is>
      </c>
      <c r="G184" t="n">
        <v>9.699999999999999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29328-2021</t>
        </is>
      </c>
      <c r="B185" s="1" t="n">
        <v>44361</v>
      </c>
      <c r="C185" s="1" t="n">
        <v>45205</v>
      </c>
      <c r="D185" t="inlineStr">
        <is>
          <t>DALARNAS LÄN</t>
        </is>
      </c>
      <c r="E185" t="inlineStr">
        <is>
          <t>VANSBRO</t>
        </is>
      </c>
      <c r="G185" t="n">
        <v>7.7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32158-2021</t>
        </is>
      </c>
      <c r="B186" s="1" t="n">
        <v>44371</v>
      </c>
      <c r="C186" s="1" t="n">
        <v>45205</v>
      </c>
      <c r="D186" t="inlineStr">
        <is>
          <t>DALARNAS LÄN</t>
        </is>
      </c>
      <c r="E186" t="inlineStr">
        <is>
          <t>VANSBRO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39128-2021</t>
        </is>
      </c>
      <c r="B187" s="1" t="n">
        <v>44412</v>
      </c>
      <c r="C187" s="1" t="n">
        <v>45205</v>
      </c>
      <c r="D187" t="inlineStr">
        <is>
          <t>DALARNAS LÄN</t>
        </is>
      </c>
      <c r="E187" t="inlineStr">
        <is>
          <t>VANSBRO</t>
        </is>
      </c>
      <c r="G187" t="n">
        <v>7.3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39438-2021</t>
        </is>
      </c>
      <c r="B188" s="1" t="n">
        <v>44414</v>
      </c>
      <c r="C188" s="1" t="n">
        <v>45205</v>
      </c>
      <c r="D188" t="inlineStr">
        <is>
          <t>DALARNAS LÄN</t>
        </is>
      </c>
      <c r="E188" t="inlineStr">
        <is>
          <t>VANSBRO</t>
        </is>
      </c>
      <c r="F188" t="inlineStr">
        <is>
          <t>Kyrkan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42207-2021</t>
        </is>
      </c>
      <c r="B189" s="1" t="n">
        <v>44426</v>
      </c>
      <c r="C189" s="1" t="n">
        <v>45205</v>
      </c>
      <c r="D189" t="inlineStr">
        <is>
          <t>DALARNAS LÄN</t>
        </is>
      </c>
      <c r="E189" t="inlineStr">
        <is>
          <t>VANSBRO</t>
        </is>
      </c>
      <c r="G189" t="n">
        <v>25.5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42431-2021</t>
        </is>
      </c>
      <c r="B190" s="1" t="n">
        <v>44427</v>
      </c>
      <c r="C190" s="1" t="n">
        <v>45205</v>
      </c>
      <c r="D190" t="inlineStr">
        <is>
          <t>DALARNAS LÄN</t>
        </is>
      </c>
      <c r="E190" t="inlineStr">
        <is>
          <t>VANSBRO</t>
        </is>
      </c>
      <c r="F190" t="inlineStr">
        <is>
          <t>Bergvik skog väst AB</t>
        </is>
      </c>
      <c r="G190" t="n">
        <v>7.6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42786-2021</t>
        </is>
      </c>
      <c r="B191" s="1" t="n">
        <v>44428</v>
      </c>
      <c r="C191" s="1" t="n">
        <v>45205</v>
      </c>
      <c r="D191" t="inlineStr">
        <is>
          <t>DALARNAS LÄN</t>
        </is>
      </c>
      <c r="E191" t="inlineStr">
        <is>
          <t>VANSBRO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45849-2021</t>
        </is>
      </c>
      <c r="B192" s="1" t="n">
        <v>44441</v>
      </c>
      <c r="C192" s="1" t="n">
        <v>45205</v>
      </c>
      <c r="D192" t="inlineStr">
        <is>
          <t>DALARNAS LÄN</t>
        </is>
      </c>
      <c r="E192" t="inlineStr">
        <is>
          <t>VANSBRO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46165-2021</t>
        </is>
      </c>
      <c r="B193" s="1" t="n">
        <v>44442</v>
      </c>
      <c r="C193" s="1" t="n">
        <v>45205</v>
      </c>
      <c r="D193" t="inlineStr">
        <is>
          <t>DALARNAS LÄN</t>
        </is>
      </c>
      <c r="E193" t="inlineStr">
        <is>
          <t>VANSBRO</t>
        </is>
      </c>
      <c r="G193" t="n">
        <v>4.8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46409-2021</t>
        </is>
      </c>
      <c r="B194" s="1" t="n">
        <v>44444</v>
      </c>
      <c r="C194" s="1" t="n">
        <v>45205</v>
      </c>
      <c r="D194" t="inlineStr">
        <is>
          <t>DALARNAS LÄN</t>
        </is>
      </c>
      <c r="E194" t="inlineStr">
        <is>
          <t>VANSBRO</t>
        </is>
      </c>
      <c r="G194" t="n">
        <v>6.7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51414-2021</t>
        </is>
      </c>
      <c r="B195" s="1" t="n">
        <v>44461</v>
      </c>
      <c r="C195" s="1" t="n">
        <v>45205</v>
      </c>
      <c r="D195" t="inlineStr">
        <is>
          <t>DALARNAS LÄN</t>
        </is>
      </c>
      <c r="E195" t="inlineStr">
        <is>
          <t>VANSBRO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55774-2021</t>
        </is>
      </c>
      <c r="B196" s="1" t="n">
        <v>44476</v>
      </c>
      <c r="C196" s="1" t="n">
        <v>45205</v>
      </c>
      <c r="D196" t="inlineStr">
        <is>
          <t>DALARNAS LÄN</t>
        </is>
      </c>
      <c r="E196" t="inlineStr">
        <is>
          <t>VANSBRO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58999-2021</t>
        </is>
      </c>
      <c r="B197" s="1" t="n">
        <v>44490</v>
      </c>
      <c r="C197" s="1" t="n">
        <v>45205</v>
      </c>
      <c r="D197" t="inlineStr">
        <is>
          <t>DALARNAS LÄN</t>
        </is>
      </c>
      <c r="E197" t="inlineStr">
        <is>
          <t>VANSBRO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62398-2021</t>
        </is>
      </c>
      <c r="B198" s="1" t="n">
        <v>44503</v>
      </c>
      <c r="C198" s="1" t="n">
        <v>45205</v>
      </c>
      <c r="D198" t="inlineStr">
        <is>
          <t>DALARNAS LÄN</t>
        </is>
      </c>
      <c r="E198" t="inlineStr">
        <is>
          <t>VANSBRO</t>
        </is>
      </c>
      <c r="F198" t="inlineStr">
        <is>
          <t>Bergvik skog öst AB</t>
        </is>
      </c>
      <c r="G198" t="n">
        <v>22.1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63816-2021</t>
        </is>
      </c>
      <c r="B199" s="1" t="n">
        <v>44509</v>
      </c>
      <c r="C199" s="1" t="n">
        <v>45205</v>
      </c>
      <c r="D199" t="inlineStr">
        <is>
          <t>DALARNAS LÄN</t>
        </is>
      </c>
      <c r="E199" t="inlineStr">
        <is>
          <t>VANSBRO</t>
        </is>
      </c>
      <c r="F199" t="inlineStr">
        <is>
          <t>Bergvik skog väst AB</t>
        </is>
      </c>
      <c r="G199" t="n">
        <v>17.6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63902-2021</t>
        </is>
      </c>
      <c r="B200" s="1" t="n">
        <v>44509</v>
      </c>
      <c r="C200" s="1" t="n">
        <v>45205</v>
      </c>
      <c r="D200" t="inlineStr">
        <is>
          <t>DALARNAS LÄN</t>
        </is>
      </c>
      <c r="E200" t="inlineStr">
        <is>
          <t>VANSBRO</t>
        </is>
      </c>
      <c r="F200" t="inlineStr">
        <is>
          <t>Bergvik skog väst AB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64028-2021</t>
        </is>
      </c>
      <c r="B201" s="1" t="n">
        <v>44510</v>
      </c>
      <c r="C201" s="1" t="n">
        <v>45205</v>
      </c>
      <c r="D201" t="inlineStr">
        <is>
          <t>DALARNAS LÄN</t>
        </is>
      </c>
      <c r="E201" t="inlineStr">
        <is>
          <t>VANSBRO</t>
        </is>
      </c>
      <c r="G201" t="n">
        <v>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64025-2021</t>
        </is>
      </c>
      <c r="B202" s="1" t="n">
        <v>44510</v>
      </c>
      <c r="C202" s="1" t="n">
        <v>45205</v>
      </c>
      <c r="D202" t="inlineStr">
        <is>
          <t>DALARNAS LÄN</t>
        </is>
      </c>
      <c r="E202" t="inlineStr">
        <is>
          <t>VANSBRO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66705-2021</t>
        </is>
      </c>
      <c r="B203" s="1" t="n">
        <v>44519</v>
      </c>
      <c r="C203" s="1" t="n">
        <v>45205</v>
      </c>
      <c r="D203" t="inlineStr">
        <is>
          <t>DALARNAS LÄN</t>
        </is>
      </c>
      <c r="E203" t="inlineStr">
        <is>
          <t>VANSBRO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66717-2021</t>
        </is>
      </c>
      <c r="B204" s="1" t="n">
        <v>44519</v>
      </c>
      <c r="C204" s="1" t="n">
        <v>45205</v>
      </c>
      <c r="D204" t="inlineStr">
        <is>
          <t>DALARNAS LÄN</t>
        </is>
      </c>
      <c r="E204" t="inlineStr">
        <is>
          <t>VANSBRO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70330-2021</t>
        </is>
      </c>
      <c r="B205" s="1" t="n">
        <v>44536</v>
      </c>
      <c r="C205" s="1" t="n">
        <v>45205</v>
      </c>
      <c r="D205" t="inlineStr">
        <is>
          <t>DALARNAS LÄN</t>
        </is>
      </c>
      <c r="E205" t="inlineStr">
        <is>
          <t>VANSBRO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71632-2021</t>
        </is>
      </c>
      <c r="B206" s="1" t="n">
        <v>44543</v>
      </c>
      <c r="C206" s="1" t="n">
        <v>45205</v>
      </c>
      <c r="D206" t="inlineStr">
        <is>
          <t>DALARNAS LÄN</t>
        </is>
      </c>
      <c r="E206" t="inlineStr">
        <is>
          <t>VANSBRO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72635-2021</t>
        </is>
      </c>
      <c r="B207" s="1" t="n">
        <v>44546</v>
      </c>
      <c r="C207" s="1" t="n">
        <v>45205</v>
      </c>
      <c r="D207" t="inlineStr">
        <is>
          <t>DALARNAS LÄN</t>
        </is>
      </c>
      <c r="E207" t="inlineStr">
        <is>
          <t>VANSBRO</t>
        </is>
      </c>
      <c r="F207" t="inlineStr">
        <is>
          <t>Bergvik skog väst AB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74501-2021</t>
        </is>
      </c>
      <c r="B208" s="1" t="n">
        <v>44560</v>
      </c>
      <c r="C208" s="1" t="n">
        <v>45205</v>
      </c>
      <c r="D208" t="inlineStr">
        <is>
          <t>DALARNAS LÄN</t>
        </is>
      </c>
      <c r="E208" t="inlineStr">
        <is>
          <t>VANSBRO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3324-2022</t>
        </is>
      </c>
      <c r="B209" s="1" t="n">
        <v>44585</v>
      </c>
      <c r="C209" s="1" t="n">
        <v>45205</v>
      </c>
      <c r="D209" t="inlineStr">
        <is>
          <t>DALARNAS LÄN</t>
        </is>
      </c>
      <c r="E209" t="inlineStr">
        <is>
          <t>VANSBRO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3344-2022</t>
        </is>
      </c>
      <c r="B210" s="1" t="n">
        <v>44585</v>
      </c>
      <c r="C210" s="1" t="n">
        <v>45205</v>
      </c>
      <c r="D210" t="inlineStr">
        <is>
          <t>DALARNAS LÄN</t>
        </is>
      </c>
      <c r="E210" t="inlineStr">
        <is>
          <t>VANSBRO</t>
        </is>
      </c>
      <c r="G210" t="n">
        <v>4.9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8327-2022</t>
        </is>
      </c>
      <c r="B211" s="1" t="n">
        <v>44610</v>
      </c>
      <c r="C211" s="1" t="n">
        <v>45205</v>
      </c>
      <c r="D211" t="inlineStr">
        <is>
          <t>DALARNAS LÄN</t>
        </is>
      </c>
      <c r="E211" t="inlineStr">
        <is>
          <t>VANSBRO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8448-2022</t>
        </is>
      </c>
      <c r="B212" s="1" t="n">
        <v>44612</v>
      </c>
      <c r="C212" s="1" t="n">
        <v>45205</v>
      </c>
      <c r="D212" t="inlineStr">
        <is>
          <t>DALARNAS LÄN</t>
        </is>
      </c>
      <c r="E212" t="inlineStr">
        <is>
          <t>VANSBRO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8447-2022</t>
        </is>
      </c>
      <c r="B213" s="1" t="n">
        <v>44612</v>
      </c>
      <c r="C213" s="1" t="n">
        <v>45205</v>
      </c>
      <c r="D213" t="inlineStr">
        <is>
          <t>DALARNAS LÄN</t>
        </is>
      </c>
      <c r="E213" t="inlineStr">
        <is>
          <t>VANSBRO</t>
        </is>
      </c>
      <c r="G213" t="n">
        <v>0.1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8890-2022</t>
        </is>
      </c>
      <c r="B214" s="1" t="n">
        <v>44614</v>
      </c>
      <c r="C214" s="1" t="n">
        <v>45205</v>
      </c>
      <c r="D214" t="inlineStr">
        <is>
          <t>DALARNAS LÄN</t>
        </is>
      </c>
      <c r="E214" t="inlineStr">
        <is>
          <t>VANSBRO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13094-2022</t>
        </is>
      </c>
      <c r="B215" s="1" t="n">
        <v>44643</v>
      </c>
      <c r="C215" s="1" t="n">
        <v>45205</v>
      </c>
      <c r="D215" t="inlineStr">
        <is>
          <t>DALARNAS LÄN</t>
        </is>
      </c>
      <c r="E215" t="inlineStr">
        <is>
          <t>VANSBRO</t>
        </is>
      </c>
      <c r="F215" t="inlineStr">
        <is>
          <t>Kyrkan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16640-2022</t>
        </is>
      </c>
      <c r="B216" s="1" t="n">
        <v>44672</v>
      </c>
      <c r="C216" s="1" t="n">
        <v>45205</v>
      </c>
      <c r="D216" t="inlineStr">
        <is>
          <t>DALARNAS LÄN</t>
        </is>
      </c>
      <c r="E216" t="inlineStr">
        <is>
          <t>VANSBRO</t>
        </is>
      </c>
      <c r="F216" t="inlineStr">
        <is>
          <t>Kyrkan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17807-2022</t>
        </is>
      </c>
      <c r="B217" s="1" t="n">
        <v>44673</v>
      </c>
      <c r="C217" s="1" t="n">
        <v>45205</v>
      </c>
      <c r="D217" t="inlineStr">
        <is>
          <t>DALARNAS LÄN</t>
        </is>
      </c>
      <c r="E217" t="inlineStr">
        <is>
          <t>VANSBRO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17804-2022</t>
        </is>
      </c>
      <c r="B218" s="1" t="n">
        <v>44673</v>
      </c>
      <c r="C218" s="1" t="n">
        <v>45205</v>
      </c>
      <c r="D218" t="inlineStr">
        <is>
          <t>DALARNAS LÄN</t>
        </is>
      </c>
      <c r="E218" t="inlineStr">
        <is>
          <t>VANSBRO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17494-2022</t>
        </is>
      </c>
      <c r="B219" s="1" t="n">
        <v>44679</v>
      </c>
      <c r="C219" s="1" t="n">
        <v>45205</v>
      </c>
      <c r="D219" t="inlineStr">
        <is>
          <t>DALARNAS LÄN</t>
        </is>
      </c>
      <c r="E219" t="inlineStr">
        <is>
          <t>VANSBRO</t>
        </is>
      </c>
      <c r="F219" t="inlineStr">
        <is>
          <t>Bergvik skog väst AB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20931-2022</t>
        </is>
      </c>
      <c r="B220" s="1" t="n">
        <v>44701</v>
      </c>
      <c r="C220" s="1" t="n">
        <v>45205</v>
      </c>
      <c r="D220" t="inlineStr">
        <is>
          <t>DALARNAS LÄN</t>
        </is>
      </c>
      <c r="E220" t="inlineStr">
        <is>
          <t>VANSBRO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21752-2022</t>
        </is>
      </c>
      <c r="B221" s="1" t="n">
        <v>44708</v>
      </c>
      <c r="C221" s="1" t="n">
        <v>45205</v>
      </c>
      <c r="D221" t="inlineStr">
        <is>
          <t>DALARNAS LÄN</t>
        </is>
      </c>
      <c r="E221" t="inlineStr">
        <is>
          <t>VANSBRO</t>
        </is>
      </c>
      <c r="G221" t="n">
        <v>7.2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23085-2022</t>
        </is>
      </c>
      <c r="B222" s="1" t="n">
        <v>44719</v>
      </c>
      <c r="C222" s="1" t="n">
        <v>45205</v>
      </c>
      <c r="D222" t="inlineStr">
        <is>
          <t>DALARNAS LÄN</t>
        </is>
      </c>
      <c r="E222" t="inlineStr">
        <is>
          <t>VANSBRO</t>
        </is>
      </c>
      <c r="G222" t="n">
        <v>4.1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23808-2022</t>
        </is>
      </c>
      <c r="B223" s="1" t="n">
        <v>44722</v>
      </c>
      <c r="C223" s="1" t="n">
        <v>45205</v>
      </c>
      <c r="D223" t="inlineStr">
        <is>
          <t>DALARNAS LÄN</t>
        </is>
      </c>
      <c r="E223" t="inlineStr">
        <is>
          <t>VANSBRO</t>
        </is>
      </c>
      <c r="G223" t="n">
        <v>3.5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24839-2022</t>
        </is>
      </c>
      <c r="B224" s="1" t="n">
        <v>44728</v>
      </c>
      <c r="C224" s="1" t="n">
        <v>45205</v>
      </c>
      <c r="D224" t="inlineStr">
        <is>
          <t>DALARNAS LÄN</t>
        </is>
      </c>
      <c r="E224" t="inlineStr">
        <is>
          <t>VANSBRO</t>
        </is>
      </c>
      <c r="F224" t="inlineStr">
        <is>
          <t>Bergvik skog öst AB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25181-2022</t>
        </is>
      </c>
      <c r="B225" s="1" t="n">
        <v>44729</v>
      </c>
      <c r="C225" s="1" t="n">
        <v>45205</v>
      </c>
      <c r="D225" t="inlineStr">
        <is>
          <t>DALARNAS LÄN</t>
        </is>
      </c>
      <c r="E225" t="inlineStr">
        <is>
          <t>VANSBRO</t>
        </is>
      </c>
      <c r="F225" t="inlineStr">
        <is>
          <t>Bergvik skog väst AB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25624-2022</t>
        </is>
      </c>
      <c r="B226" s="1" t="n">
        <v>44732</v>
      </c>
      <c r="C226" s="1" t="n">
        <v>45205</v>
      </c>
      <c r="D226" t="inlineStr">
        <is>
          <t>DALARNAS LÄN</t>
        </is>
      </c>
      <c r="E226" t="inlineStr">
        <is>
          <t>VANSBRO</t>
        </is>
      </c>
      <c r="F226" t="inlineStr">
        <is>
          <t>Kyrkan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26571-2022</t>
        </is>
      </c>
      <c r="B227" s="1" t="n">
        <v>44739</v>
      </c>
      <c r="C227" s="1" t="n">
        <v>45205</v>
      </c>
      <c r="D227" t="inlineStr">
        <is>
          <t>DALARNAS LÄN</t>
        </is>
      </c>
      <c r="E227" t="inlineStr">
        <is>
          <t>VANSBRO</t>
        </is>
      </c>
      <c r="F227" t="inlineStr">
        <is>
          <t>Kommuner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26658-2022</t>
        </is>
      </c>
      <c r="B228" s="1" t="n">
        <v>44739</v>
      </c>
      <c r="C228" s="1" t="n">
        <v>45205</v>
      </c>
      <c r="D228" t="inlineStr">
        <is>
          <t>DALARNAS LÄN</t>
        </is>
      </c>
      <c r="E228" t="inlineStr">
        <is>
          <t>VANSBRO</t>
        </is>
      </c>
      <c r="F228" t="inlineStr">
        <is>
          <t>Bergvik skog väst AB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27712-2022</t>
        </is>
      </c>
      <c r="B229" s="1" t="n">
        <v>44743</v>
      </c>
      <c r="C229" s="1" t="n">
        <v>45205</v>
      </c>
      <c r="D229" t="inlineStr">
        <is>
          <t>DALARNAS LÄN</t>
        </is>
      </c>
      <c r="E229" t="inlineStr">
        <is>
          <t>VANSBRO</t>
        </is>
      </c>
      <c r="F229" t="inlineStr">
        <is>
          <t>Bergvik skog öst AB</t>
        </is>
      </c>
      <c r="G229" t="n">
        <v>9.5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29497-2022</t>
        </is>
      </c>
      <c r="B230" s="1" t="n">
        <v>44753</v>
      </c>
      <c r="C230" s="1" t="n">
        <v>45205</v>
      </c>
      <c r="D230" t="inlineStr">
        <is>
          <t>DALARNAS LÄN</t>
        </is>
      </c>
      <c r="E230" t="inlineStr">
        <is>
          <t>VANSBRO</t>
        </is>
      </c>
      <c r="G230" t="n">
        <v>3.2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31383-2022</t>
        </is>
      </c>
      <c r="B231" s="1" t="n">
        <v>44774</v>
      </c>
      <c r="C231" s="1" t="n">
        <v>45205</v>
      </c>
      <c r="D231" t="inlineStr">
        <is>
          <t>DALARNAS LÄN</t>
        </is>
      </c>
      <c r="E231" t="inlineStr">
        <is>
          <t>VANSBRO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32017-2022</t>
        </is>
      </c>
      <c r="B232" s="1" t="n">
        <v>44778</v>
      </c>
      <c r="C232" s="1" t="n">
        <v>45205</v>
      </c>
      <c r="D232" t="inlineStr">
        <is>
          <t>DALARNAS LÄN</t>
        </is>
      </c>
      <c r="E232" t="inlineStr">
        <is>
          <t>VANSBRO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33161-2022</t>
        </is>
      </c>
      <c r="B233" s="1" t="n">
        <v>44785</v>
      </c>
      <c r="C233" s="1" t="n">
        <v>45205</v>
      </c>
      <c r="D233" t="inlineStr">
        <is>
          <t>DALARNAS LÄN</t>
        </is>
      </c>
      <c r="E233" t="inlineStr">
        <is>
          <t>VANSBRO</t>
        </is>
      </c>
      <c r="F233" t="inlineStr">
        <is>
          <t>Bergvik skog väst AB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33898-2022</t>
        </is>
      </c>
      <c r="B234" s="1" t="n">
        <v>44790</v>
      </c>
      <c r="C234" s="1" t="n">
        <v>45205</v>
      </c>
      <c r="D234" t="inlineStr">
        <is>
          <t>DALARNAS LÄN</t>
        </is>
      </c>
      <c r="E234" t="inlineStr">
        <is>
          <t>VANSBRO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33899-2022</t>
        </is>
      </c>
      <c r="B235" s="1" t="n">
        <v>44790</v>
      </c>
      <c r="C235" s="1" t="n">
        <v>45205</v>
      </c>
      <c r="D235" t="inlineStr">
        <is>
          <t>DALARNAS LÄN</t>
        </is>
      </c>
      <c r="E235" t="inlineStr">
        <is>
          <t>VANSBRO</t>
        </is>
      </c>
      <c r="G235" t="n">
        <v>5.5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34277-2022</t>
        </is>
      </c>
      <c r="B236" s="1" t="n">
        <v>44791</v>
      </c>
      <c r="C236" s="1" t="n">
        <v>45205</v>
      </c>
      <c r="D236" t="inlineStr">
        <is>
          <t>DALARNAS LÄN</t>
        </is>
      </c>
      <c r="E236" t="inlineStr">
        <is>
          <t>VANSBRO</t>
        </is>
      </c>
      <c r="G236" t="n">
        <v>3.1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35365-2022</t>
        </is>
      </c>
      <c r="B237" s="1" t="n">
        <v>44798</v>
      </c>
      <c r="C237" s="1" t="n">
        <v>45205</v>
      </c>
      <c r="D237" t="inlineStr">
        <is>
          <t>DALARNAS LÄN</t>
        </is>
      </c>
      <c r="E237" t="inlineStr">
        <is>
          <t>VANSBRO</t>
        </is>
      </c>
      <c r="F237" t="inlineStr">
        <is>
          <t>Kommuner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36855-2022</t>
        </is>
      </c>
      <c r="B238" s="1" t="n">
        <v>44805</v>
      </c>
      <c r="C238" s="1" t="n">
        <v>45205</v>
      </c>
      <c r="D238" t="inlineStr">
        <is>
          <t>DALARNAS LÄN</t>
        </is>
      </c>
      <c r="E238" t="inlineStr">
        <is>
          <t>VANSBRO</t>
        </is>
      </c>
      <c r="F238" t="inlineStr">
        <is>
          <t>Bergvik skog väst AB</t>
        </is>
      </c>
      <c r="G238" t="n">
        <v>5.6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37147-2022</t>
        </is>
      </c>
      <c r="B239" s="1" t="n">
        <v>44806</v>
      </c>
      <c r="C239" s="1" t="n">
        <v>45205</v>
      </c>
      <c r="D239" t="inlineStr">
        <is>
          <t>DALARNAS LÄN</t>
        </is>
      </c>
      <c r="E239" t="inlineStr">
        <is>
          <t>VANSBRO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39468-2022</t>
        </is>
      </c>
      <c r="B240" s="1" t="n">
        <v>44818</v>
      </c>
      <c r="C240" s="1" t="n">
        <v>45205</v>
      </c>
      <c r="D240" t="inlineStr">
        <is>
          <t>DALARNAS LÄN</t>
        </is>
      </c>
      <c r="E240" t="inlineStr">
        <is>
          <t>VANSBRO</t>
        </is>
      </c>
      <c r="F240" t="inlineStr">
        <is>
          <t>Bergvik skog väst AB</t>
        </is>
      </c>
      <c r="G240" t="n">
        <v>9.699999999999999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39974-2022</t>
        </is>
      </c>
      <c r="B241" s="1" t="n">
        <v>44820</v>
      </c>
      <c r="C241" s="1" t="n">
        <v>45205</v>
      </c>
      <c r="D241" t="inlineStr">
        <is>
          <t>DALARNAS LÄN</t>
        </is>
      </c>
      <c r="E241" t="inlineStr">
        <is>
          <t>VANSBRO</t>
        </is>
      </c>
      <c r="G241" t="n">
        <v>7.3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41216-2022</t>
        </is>
      </c>
      <c r="B242" s="1" t="n">
        <v>44826</v>
      </c>
      <c r="C242" s="1" t="n">
        <v>45205</v>
      </c>
      <c r="D242" t="inlineStr">
        <is>
          <t>DALARNAS LÄN</t>
        </is>
      </c>
      <c r="E242" t="inlineStr">
        <is>
          <t>VANSBRO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43589-2022</t>
        </is>
      </c>
      <c r="B243" s="1" t="n">
        <v>44837</v>
      </c>
      <c r="C243" s="1" t="n">
        <v>45205</v>
      </c>
      <c r="D243" t="inlineStr">
        <is>
          <t>DALARNAS LÄN</t>
        </is>
      </c>
      <c r="E243" t="inlineStr">
        <is>
          <t>VANSBRO</t>
        </is>
      </c>
      <c r="F243" t="inlineStr">
        <is>
          <t>Bergvik skog väst AB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44644-2022</t>
        </is>
      </c>
      <c r="B244" s="1" t="n">
        <v>44840</v>
      </c>
      <c r="C244" s="1" t="n">
        <v>45205</v>
      </c>
      <c r="D244" t="inlineStr">
        <is>
          <t>DALARNAS LÄN</t>
        </is>
      </c>
      <c r="E244" t="inlineStr">
        <is>
          <t>VANSBRO</t>
        </is>
      </c>
      <c r="G244" t="n">
        <v>5.9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44864-2022</t>
        </is>
      </c>
      <c r="B245" s="1" t="n">
        <v>44841</v>
      </c>
      <c r="C245" s="1" t="n">
        <v>45205</v>
      </c>
      <c r="D245" t="inlineStr">
        <is>
          <t>DALARNAS LÄN</t>
        </is>
      </c>
      <c r="E245" t="inlineStr">
        <is>
          <t>VANSBRO</t>
        </is>
      </c>
      <c r="F245" t="inlineStr">
        <is>
          <t>Bergvik skog öst AB</t>
        </is>
      </c>
      <c r="G245" t="n">
        <v>4.6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46866-2022</t>
        </is>
      </c>
      <c r="B246" s="1" t="n">
        <v>44851</v>
      </c>
      <c r="C246" s="1" t="n">
        <v>45205</v>
      </c>
      <c r="D246" t="inlineStr">
        <is>
          <t>DALARNAS LÄN</t>
        </is>
      </c>
      <c r="E246" t="inlineStr">
        <is>
          <t>VANSBRO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46874-2022</t>
        </is>
      </c>
      <c r="B247" s="1" t="n">
        <v>44851</v>
      </c>
      <c r="C247" s="1" t="n">
        <v>45205</v>
      </c>
      <c r="D247" t="inlineStr">
        <is>
          <t>DALARNAS LÄN</t>
        </is>
      </c>
      <c r="E247" t="inlineStr">
        <is>
          <t>VANSBRO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48158-2022</t>
        </is>
      </c>
      <c r="B248" s="1" t="n">
        <v>44858</v>
      </c>
      <c r="C248" s="1" t="n">
        <v>45205</v>
      </c>
      <c r="D248" t="inlineStr">
        <is>
          <t>DALARNAS LÄN</t>
        </is>
      </c>
      <c r="E248" t="inlineStr">
        <is>
          <t>VANSBRO</t>
        </is>
      </c>
      <c r="F248" t="inlineStr">
        <is>
          <t>Bergvik skog väst AB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49565-2022</t>
        </is>
      </c>
      <c r="B249" s="1" t="n">
        <v>44862</v>
      </c>
      <c r="C249" s="1" t="n">
        <v>45205</v>
      </c>
      <c r="D249" t="inlineStr">
        <is>
          <t>DALARNAS LÄN</t>
        </is>
      </c>
      <c r="E249" t="inlineStr">
        <is>
          <t>VANSBRO</t>
        </is>
      </c>
      <c r="F249" t="inlineStr">
        <is>
          <t>Bergvik skog väst AB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50736-2022</t>
        </is>
      </c>
      <c r="B250" s="1" t="n">
        <v>44867</v>
      </c>
      <c r="C250" s="1" t="n">
        <v>45205</v>
      </c>
      <c r="D250" t="inlineStr">
        <is>
          <t>DALARNAS LÄN</t>
        </is>
      </c>
      <c r="E250" t="inlineStr">
        <is>
          <t>VANSBRO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51396-2022</t>
        </is>
      </c>
      <c r="B251" s="1" t="n">
        <v>44869</v>
      </c>
      <c r="C251" s="1" t="n">
        <v>45205</v>
      </c>
      <c r="D251" t="inlineStr">
        <is>
          <t>DALARNAS LÄN</t>
        </is>
      </c>
      <c r="E251" t="inlineStr">
        <is>
          <t>VANSBRO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52119-2022</t>
        </is>
      </c>
      <c r="B252" s="1" t="n">
        <v>44873</v>
      </c>
      <c r="C252" s="1" t="n">
        <v>45205</v>
      </c>
      <c r="D252" t="inlineStr">
        <is>
          <t>DALARNAS LÄN</t>
        </is>
      </c>
      <c r="E252" t="inlineStr">
        <is>
          <t>VANSBRO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54159-2022</t>
        </is>
      </c>
      <c r="B253" s="1" t="n">
        <v>44881</v>
      </c>
      <c r="C253" s="1" t="n">
        <v>45205</v>
      </c>
      <c r="D253" t="inlineStr">
        <is>
          <t>DALARNAS LÄN</t>
        </is>
      </c>
      <c r="E253" t="inlineStr">
        <is>
          <t>VANSBRO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55078-2022</t>
        </is>
      </c>
      <c r="B254" s="1" t="n">
        <v>44886</v>
      </c>
      <c r="C254" s="1" t="n">
        <v>45205</v>
      </c>
      <c r="D254" t="inlineStr">
        <is>
          <t>DALARNAS LÄN</t>
        </is>
      </c>
      <c r="E254" t="inlineStr">
        <is>
          <t>VANSBRO</t>
        </is>
      </c>
      <c r="G254" t="n">
        <v>0.3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55346-2022</t>
        </is>
      </c>
      <c r="B255" s="1" t="n">
        <v>44887</v>
      </c>
      <c r="C255" s="1" t="n">
        <v>45205</v>
      </c>
      <c r="D255" t="inlineStr">
        <is>
          <t>DALARNAS LÄN</t>
        </is>
      </c>
      <c r="E255" t="inlineStr">
        <is>
          <t>VANSBRO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57882-2022</t>
        </is>
      </c>
      <c r="B256" s="1" t="n">
        <v>44899</v>
      </c>
      <c r="C256" s="1" t="n">
        <v>45205</v>
      </c>
      <c r="D256" t="inlineStr">
        <is>
          <t>DALARNAS LÄN</t>
        </is>
      </c>
      <c r="E256" t="inlineStr">
        <is>
          <t>VANSBRO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59736-2022</t>
        </is>
      </c>
      <c r="B257" s="1" t="n">
        <v>44908</v>
      </c>
      <c r="C257" s="1" t="n">
        <v>45205</v>
      </c>
      <c r="D257" t="inlineStr">
        <is>
          <t>DALARNAS LÄN</t>
        </is>
      </c>
      <c r="E257" t="inlineStr">
        <is>
          <t>VANSBRO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60031-2022</t>
        </is>
      </c>
      <c r="B258" s="1" t="n">
        <v>44909</v>
      </c>
      <c r="C258" s="1" t="n">
        <v>45205</v>
      </c>
      <c r="D258" t="inlineStr">
        <is>
          <t>DALARNAS LÄN</t>
        </is>
      </c>
      <c r="E258" t="inlineStr">
        <is>
          <t>VANSBRO</t>
        </is>
      </c>
      <c r="G258" t="n">
        <v>0.1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62143-2022</t>
        </is>
      </c>
      <c r="B259" s="1" t="n">
        <v>44914</v>
      </c>
      <c r="C259" s="1" t="n">
        <v>45205</v>
      </c>
      <c r="D259" t="inlineStr">
        <is>
          <t>DALARNAS LÄN</t>
        </is>
      </c>
      <c r="E259" t="inlineStr">
        <is>
          <t>VANSBRO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61053-2022</t>
        </is>
      </c>
      <c r="B260" s="1" t="n">
        <v>44915</v>
      </c>
      <c r="C260" s="1" t="n">
        <v>45205</v>
      </c>
      <c r="D260" t="inlineStr">
        <is>
          <t>DALARNAS LÄN</t>
        </is>
      </c>
      <c r="E260" t="inlineStr">
        <is>
          <t>VANSBRO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61515-2022</t>
        </is>
      </c>
      <c r="B261" s="1" t="n">
        <v>44916</v>
      </c>
      <c r="C261" s="1" t="n">
        <v>45205</v>
      </c>
      <c r="D261" t="inlineStr">
        <is>
          <t>DALARNAS LÄN</t>
        </is>
      </c>
      <c r="E261" t="inlineStr">
        <is>
          <t>VANSBRO</t>
        </is>
      </c>
      <c r="F261" t="inlineStr">
        <is>
          <t>Bergvik skog väst AB</t>
        </is>
      </c>
      <c r="G261" t="n">
        <v>0.1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61418-2022</t>
        </is>
      </c>
      <c r="B262" s="1" t="n">
        <v>44916</v>
      </c>
      <c r="C262" s="1" t="n">
        <v>45205</v>
      </c>
      <c r="D262" t="inlineStr">
        <is>
          <t>DALARNAS LÄN</t>
        </is>
      </c>
      <c r="E262" t="inlineStr">
        <is>
          <t>VANSBRO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228-2023</t>
        </is>
      </c>
      <c r="B263" s="1" t="n">
        <v>44922</v>
      </c>
      <c r="C263" s="1" t="n">
        <v>45205</v>
      </c>
      <c r="D263" t="inlineStr">
        <is>
          <t>DALARNAS LÄN</t>
        </is>
      </c>
      <c r="E263" t="inlineStr">
        <is>
          <t>VANSBRO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323-2023</t>
        </is>
      </c>
      <c r="B264" s="1" t="n">
        <v>44922</v>
      </c>
      <c r="C264" s="1" t="n">
        <v>45205</v>
      </c>
      <c r="D264" t="inlineStr">
        <is>
          <t>DALARNAS LÄN</t>
        </is>
      </c>
      <c r="E264" t="inlineStr">
        <is>
          <t>VANSBRO</t>
        </is>
      </c>
      <c r="G264" t="n">
        <v>17.9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62622-2022</t>
        </is>
      </c>
      <c r="B265" s="1" t="n">
        <v>44925</v>
      </c>
      <c r="C265" s="1" t="n">
        <v>45205</v>
      </c>
      <c r="D265" t="inlineStr">
        <is>
          <t>DALARNAS LÄN</t>
        </is>
      </c>
      <c r="E265" t="inlineStr">
        <is>
          <t>VANSBRO</t>
        </is>
      </c>
      <c r="F265" t="inlineStr">
        <is>
          <t>Bergvik skog väst AB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2310-2023</t>
        </is>
      </c>
      <c r="B266" s="1" t="n">
        <v>44942</v>
      </c>
      <c r="C266" s="1" t="n">
        <v>45205</v>
      </c>
      <c r="D266" t="inlineStr">
        <is>
          <t>DALARNAS LÄN</t>
        </is>
      </c>
      <c r="E266" t="inlineStr">
        <is>
          <t>VANSBRO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2472-2023</t>
        </is>
      </c>
      <c r="B267" s="1" t="n">
        <v>44943</v>
      </c>
      <c r="C267" s="1" t="n">
        <v>45205</v>
      </c>
      <c r="D267" t="inlineStr">
        <is>
          <t>DALARNAS LÄN</t>
        </is>
      </c>
      <c r="E267" t="inlineStr">
        <is>
          <t>VANSBRO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4680-2023</t>
        </is>
      </c>
      <c r="B268" s="1" t="n">
        <v>44957</v>
      </c>
      <c r="C268" s="1" t="n">
        <v>45205</v>
      </c>
      <c r="D268" t="inlineStr">
        <is>
          <t>DALARNAS LÄN</t>
        </is>
      </c>
      <c r="E268" t="inlineStr">
        <is>
          <t>VANSBRO</t>
        </is>
      </c>
      <c r="F268" t="inlineStr">
        <is>
          <t>Bergvik skog öst AB</t>
        </is>
      </c>
      <c r="G268" t="n">
        <v>3.6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5295-2023</t>
        </is>
      </c>
      <c r="B269" s="1" t="n">
        <v>44959</v>
      </c>
      <c r="C269" s="1" t="n">
        <v>45205</v>
      </c>
      <c r="D269" t="inlineStr">
        <is>
          <t>DALARNAS LÄN</t>
        </is>
      </c>
      <c r="E269" t="inlineStr">
        <is>
          <t>VANSBRO</t>
        </is>
      </c>
      <c r="G269" t="n">
        <v>6.2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5477-2023</t>
        </is>
      </c>
      <c r="B270" s="1" t="n">
        <v>44960</v>
      </c>
      <c r="C270" s="1" t="n">
        <v>45205</v>
      </c>
      <c r="D270" t="inlineStr">
        <is>
          <t>DALARNAS LÄN</t>
        </is>
      </c>
      <c r="E270" t="inlineStr">
        <is>
          <t>VANSBRO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6551-2023</t>
        </is>
      </c>
      <c r="B271" s="1" t="n">
        <v>44966</v>
      </c>
      <c r="C271" s="1" t="n">
        <v>45205</v>
      </c>
      <c r="D271" t="inlineStr">
        <is>
          <t>DALARNAS LÄN</t>
        </is>
      </c>
      <c r="E271" t="inlineStr">
        <is>
          <t>VANSBRO</t>
        </is>
      </c>
      <c r="G271" t="n">
        <v>5.2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6534-2023</t>
        </is>
      </c>
      <c r="B272" s="1" t="n">
        <v>44966</v>
      </c>
      <c r="C272" s="1" t="n">
        <v>45205</v>
      </c>
      <c r="D272" t="inlineStr">
        <is>
          <t>DALARNAS LÄN</t>
        </is>
      </c>
      <c r="E272" t="inlineStr">
        <is>
          <t>VANSBRO</t>
        </is>
      </c>
      <c r="G272" t="n">
        <v>4.4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7135-2023</t>
        </is>
      </c>
      <c r="B273" s="1" t="n">
        <v>44970</v>
      </c>
      <c r="C273" s="1" t="n">
        <v>45205</v>
      </c>
      <c r="D273" t="inlineStr">
        <is>
          <t>DALARNAS LÄN</t>
        </is>
      </c>
      <c r="E273" t="inlineStr">
        <is>
          <t>VANSBRO</t>
        </is>
      </c>
      <c r="G273" t="n">
        <v>4.5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8694-2023</t>
        </is>
      </c>
      <c r="B274" s="1" t="n">
        <v>44972</v>
      </c>
      <c r="C274" s="1" t="n">
        <v>45205</v>
      </c>
      <c r="D274" t="inlineStr">
        <is>
          <t>DALARNAS LÄN</t>
        </is>
      </c>
      <c r="E274" t="inlineStr">
        <is>
          <t>VANSBRO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18010-2023</t>
        </is>
      </c>
      <c r="B275" s="1" t="n">
        <v>45040</v>
      </c>
      <c r="C275" s="1" t="n">
        <v>45205</v>
      </c>
      <c r="D275" t="inlineStr">
        <is>
          <t>DALARNAS LÄN</t>
        </is>
      </c>
      <c r="E275" t="inlineStr">
        <is>
          <t>VANSBRO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21026-2023</t>
        </is>
      </c>
      <c r="B276" s="1" t="n">
        <v>45061</v>
      </c>
      <c r="C276" s="1" t="n">
        <v>45205</v>
      </c>
      <c r="D276" t="inlineStr">
        <is>
          <t>DALARNAS LÄN</t>
        </is>
      </c>
      <c r="E276" t="inlineStr">
        <is>
          <t>VANSBRO</t>
        </is>
      </c>
      <c r="F276" t="inlineStr">
        <is>
          <t>Bergvik skog väst AB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21418-2023</t>
        </is>
      </c>
      <c r="B277" s="1" t="n">
        <v>45063</v>
      </c>
      <c r="C277" s="1" t="n">
        <v>45205</v>
      </c>
      <c r="D277" t="inlineStr">
        <is>
          <t>DALARNAS LÄN</t>
        </is>
      </c>
      <c r="E277" t="inlineStr">
        <is>
          <t>VANSBRO</t>
        </is>
      </c>
      <c r="F277" t="inlineStr">
        <is>
          <t>Bergvik skog öst AB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22209-2023</t>
        </is>
      </c>
      <c r="B278" s="1" t="n">
        <v>45069</v>
      </c>
      <c r="C278" s="1" t="n">
        <v>45205</v>
      </c>
      <c r="D278" t="inlineStr">
        <is>
          <t>DALARNAS LÄN</t>
        </is>
      </c>
      <c r="E278" t="inlineStr">
        <is>
          <t>VANSBRO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22885-2023</t>
        </is>
      </c>
      <c r="B279" s="1" t="n">
        <v>45072</v>
      </c>
      <c r="C279" s="1" t="n">
        <v>45205</v>
      </c>
      <c r="D279" t="inlineStr">
        <is>
          <t>DALARNAS LÄN</t>
        </is>
      </c>
      <c r="E279" t="inlineStr">
        <is>
          <t>VANSBRO</t>
        </is>
      </c>
      <c r="G279" t="n">
        <v>8.4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23698-2023</t>
        </is>
      </c>
      <c r="B280" s="1" t="n">
        <v>45077</v>
      </c>
      <c r="C280" s="1" t="n">
        <v>45205</v>
      </c>
      <c r="D280" t="inlineStr">
        <is>
          <t>DALARNAS LÄN</t>
        </is>
      </c>
      <c r="E280" t="inlineStr">
        <is>
          <t>VANSBRO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23899-2023</t>
        </is>
      </c>
      <c r="B281" s="1" t="n">
        <v>45078</v>
      </c>
      <c r="C281" s="1" t="n">
        <v>45205</v>
      </c>
      <c r="D281" t="inlineStr">
        <is>
          <t>DALARNAS LÄN</t>
        </is>
      </c>
      <c r="E281" t="inlineStr">
        <is>
          <t>VANSBRO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23914-2023</t>
        </is>
      </c>
      <c r="B282" s="1" t="n">
        <v>45078</v>
      </c>
      <c r="C282" s="1" t="n">
        <v>45205</v>
      </c>
      <c r="D282" t="inlineStr">
        <is>
          <t>DALARNAS LÄN</t>
        </is>
      </c>
      <c r="E282" t="inlineStr">
        <is>
          <t>VANSBRO</t>
        </is>
      </c>
      <c r="G282" t="n">
        <v>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24498-2023</t>
        </is>
      </c>
      <c r="B283" s="1" t="n">
        <v>45082</v>
      </c>
      <c r="C283" s="1" t="n">
        <v>45205</v>
      </c>
      <c r="D283" t="inlineStr">
        <is>
          <t>DALARNAS LÄN</t>
        </is>
      </c>
      <c r="E283" t="inlineStr">
        <is>
          <t>VANSBRO</t>
        </is>
      </c>
      <c r="G283" t="n">
        <v>14.9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24481-2023</t>
        </is>
      </c>
      <c r="B284" s="1" t="n">
        <v>45082</v>
      </c>
      <c r="C284" s="1" t="n">
        <v>45205</v>
      </c>
      <c r="D284" t="inlineStr">
        <is>
          <t>DALARNAS LÄN</t>
        </is>
      </c>
      <c r="E284" t="inlineStr">
        <is>
          <t>VANSBRO</t>
        </is>
      </c>
      <c r="F284" t="inlineStr">
        <is>
          <t>Bergvik skog väst AB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24979-2023</t>
        </is>
      </c>
      <c r="B285" s="1" t="n">
        <v>45085</v>
      </c>
      <c r="C285" s="1" t="n">
        <v>45205</v>
      </c>
      <c r="D285" t="inlineStr">
        <is>
          <t>DALARNAS LÄN</t>
        </is>
      </c>
      <c r="E285" t="inlineStr">
        <is>
          <t>VANSBRO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24972-2023</t>
        </is>
      </c>
      <c r="B286" s="1" t="n">
        <v>45085</v>
      </c>
      <c r="C286" s="1" t="n">
        <v>45205</v>
      </c>
      <c r="D286" t="inlineStr">
        <is>
          <t>DALARNAS LÄN</t>
        </is>
      </c>
      <c r="E286" t="inlineStr">
        <is>
          <t>VANSBRO</t>
        </is>
      </c>
      <c r="G286" t="n">
        <v>2.8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24982-2023</t>
        </is>
      </c>
      <c r="B287" s="1" t="n">
        <v>45085</v>
      </c>
      <c r="C287" s="1" t="n">
        <v>45205</v>
      </c>
      <c r="D287" t="inlineStr">
        <is>
          <t>DALARNAS LÄN</t>
        </is>
      </c>
      <c r="E287" t="inlineStr">
        <is>
          <t>VANSBRO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25127-2023</t>
        </is>
      </c>
      <c r="B288" s="1" t="n">
        <v>45086</v>
      </c>
      <c r="C288" s="1" t="n">
        <v>45205</v>
      </c>
      <c r="D288" t="inlineStr">
        <is>
          <t>DALARNAS LÄN</t>
        </is>
      </c>
      <c r="E288" t="inlineStr">
        <is>
          <t>VANSBRO</t>
        </is>
      </c>
      <c r="F288" t="inlineStr">
        <is>
          <t>Bergvik skog väst AB</t>
        </is>
      </c>
      <c r="G288" t="n">
        <v>5.8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27137-2023</t>
        </is>
      </c>
      <c r="B289" s="1" t="n">
        <v>45096</v>
      </c>
      <c r="C289" s="1" t="n">
        <v>45205</v>
      </c>
      <c r="D289" t="inlineStr">
        <is>
          <t>DALARNAS LÄN</t>
        </is>
      </c>
      <c r="E289" t="inlineStr">
        <is>
          <t>VANSBRO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30024-2023</t>
        </is>
      </c>
      <c r="B290" s="1" t="n">
        <v>45110</v>
      </c>
      <c r="C290" s="1" t="n">
        <v>45205</v>
      </c>
      <c r="D290" t="inlineStr">
        <is>
          <t>DALARNAS LÄN</t>
        </is>
      </c>
      <c r="E290" t="inlineStr">
        <is>
          <t>VANSBRO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30342-2023</t>
        </is>
      </c>
      <c r="B291" s="1" t="n">
        <v>45111</v>
      </c>
      <c r="C291" s="1" t="n">
        <v>45205</v>
      </c>
      <c r="D291" t="inlineStr">
        <is>
          <t>DALARNAS LÄN</t>
        </is>
      </c>
      <c r="E291" t="inlineStr">
        <is>
          <t>VANSBRO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30761-2023</t>
        </is>
      </c>
      <c r="B292" s="1" t="n">
        <v>45112</v>
      </c>
      <c r="C292" s="1" t="n">
        <v>45205</v>
      </c>
      <c r="D292" t="inlineStr">
        <is>
          <t>DALARNAS LÄN</t>
        </is>
      </c>
      <c r="E292" t="inlineStr">
        <is>
          <t>VANSBRO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31259-2023</t>
        </is>
      </c>
      <c r="B293" s="1" t="n">
        <v>45114</v>
      </c>
      <c r="C293" s="1" t="n">
        <v>45205</v>
      </c>
      <c r="D293" t="inlineStr">
        <is>
          <t>DALARNAS LÄN</t>
        </is>
      </c>
      <c r="E293" t="inlineStr">
        <is>
          <t>VANSBRO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35156-2023</t>
        </is>
      </c>
      <c r="B294" s="1" t="n">
        <v>45145</v>
      </c>
      <c r="C294" s="1" t="n">
        <v>45205</v>
      </c>
      <c r="D294" t="inlineStr">
        <is>
          <t>DALARNAS LÄN</t>
        </is>
      </c>
      <c r="E294" t="inlineStr">
        <is>
          <t>VANSBRO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41434-2023</t>
        </is>
      </c>
      <c r="B295" s="1" t="n">
        <v>45175</v>
      </c>
      <c r="C295" s="1" t="n">
        <v>45205</v>
      </c>
      <c r="D295" t="inlineStr">
        <is>
          <t>DALARNAS LÄN</t>
        </is>
      </c>
      <c r="E295" t="inlineStr">
        <is>
          <t>VANSBRO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42308-2023</t>
        </is>
      </c>
      <c r="B296" s="1" t="n">
        <v>45180</v>
      </c>
      <c r="C296" s="1" t="n">
        <v>45205</v>
      </c>
      <c r="D296" t="inlineStr">
        <is>
          <t>DALARNAS LÄN</t>
        </is>
      </c>
      <c r="E296" t="inlineStr">
        <is>
          <t>VANSBRO</t>
        </is>
      </c>
      <c r="F296" t="inlineStr">
        <is>
          <t>Bergvik skog öst AB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42527-2023</t>
        </is>
      </c>
      <c r="B297" s="1" t="n">
        <v>45181</v>
      </c>
      <c r="C297" s="1" t="n">
        <v>45205</v>
      </c>
      <c r="D297" t="inlineStr">
        <is>
          <t>DALARNAS LÄN</t>
        </is>
      </c>
      <c r="E297" t="inlineStr">
        <is>
          <t>VANSBRO</t>
        </is>
      </c>
      <c r="G297" t="n">
        <v>14.3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>
      <c r="A298" t="inlineStr">
        <is>
          <t>A 45833-2023</t>
        </is>
      </c>
      <c r="B298" s="1" t="n">
        <v>45195</v>
      </c>
      <c r="C298" s="1" t="n">
        <v>45205</v>
      </c>
      <c r="D298" t="inlineStr">
        <is>
          <t>DALARNAS LÄN</t>
        </is>
      </c>
      <c r="E298" t="inlineStr">
        <is>
          <t>VANSBRO</t>
        </is>
      </c>
      <c r="G298" t="n">
        <v>7.2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2023-10-06T15:49:17Z</dcterms:created>
  <dcterms:modified xmlns:dcterms="http://purl.org/dc/terms/" xmlns:xsi="http://www.w3.org/2001/XMLSchema-instance" xsi:type="dcterms:W3CDTF">2023-10-06T15:49:17Z</dcterms:modified>
</cp:coreProperties>
</file>