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45202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HYPERLINK("https://klasma.github.io/Logging_VARGARDA/artfynd/A 4424-2021.xlsx", "A 4424-2021")</f>
        <v/>
      </c>
      <c r="T2">
        <f>HYPERLINK("https://klasma.github.io/Logging_VARGARDA/kartor/A 4424-2021.png", "A 4424-2021")</f>
        <v/>
      </c>
      <c r="U2">
        <f>HYPERLINK("https://klasma.github.io/Logging_VARGARDA/knärot/A 4424-2021.png", "A 4424-2021")</f>
        <v/>
      </c>
      <c r="V2">
        <f>HYPERLINK("https://klasma.github.io/Logging_VARGARDA/klagomål/A 4424-2021.docx", "A 4424-2021")</f>
        <v/>
      </c>
      <c r="W2">
        <f>HYPERLINK("https://klasma.github.io/Logging_VARGARDA/klagomålsmail/A 4424-2021.docx", "A 4424-2021")</f>
        <v/>
      </c>
      <c r="X2">
        <f>HYPERLINK("https://klasma.github.io/Logging_VARGARDA/tillsyn/A 4424-2021.docx", "A 4424-2021")</f>
        <v/>
      </c>
      <c r="Y2">
        <f>HYPERLINK("https://klasma.github.io/Logging_VARGARDA/tillsynsmail/A 4424-2021.docx", "A 4424-2021")</f>
        <v/>
      </c>
    </row>
    <row r="3" ht="15" customHeight="1">
      <c r="A3" t="inlineStr">
        <is>
          <t>A 31341-2022</t>
        </is>
      </c>
      <c r="B3" s="1" t="n">
        <v>44774</v>
      </c>
      <c r="C3" s="1" t="n">
        <v>45202</v>
      </c>
      <c r="D3" t="inlineStr">
        <is>
          <t>VÄSTRA GÖTALANDS LÄN</t>
        </is>
      </c>
      <c r="E3" t="inlineStr">
        <is>
          <t>VÅRGÅRDA</t>
        </is>
      </c>
      <c r="G3" t="n">
        <v>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Grönvit nattviol</t>
        </is>
      </c>
      <c r="S3">
        <f>HYPERLINK("https://klasma.github.io/Logging_VARGARDA/artfynd/A 31341-2022.xlsx", "A 31341-2022")</f>
        <v/>
      </c>
      <c r="T3">
        <f>HYPERLINK("https://klasma.github.io/Logging_VARGARDA/kartor/A 31341-2022.png", "A 31341-2022")</f>
        <v/>
      </c>
      <c r="V3">
        <f>HYPERLINK("https://klasma.github.io/Logging_VARGARDA/klagomål/A 31341-2022.docx", "A 31341-2022")</f>
        <v/>
      </c>
      <c r="W3">
        <f>HYPERLINK("https://klasma.github.io/Logging_VARGARDA/klagomålsmail/A 31341-2022.docx", "A 31341-2022")</f>
        <v/>
      </c>
      <c r="X3">
        <f>HYPERLINK("https://klasma.github.io/Logging_VARGARDA/tillsyn/A 31341-2022.docx", "A 31341-2022")</f>
        <v/>
      </c>
      <c r="Y3">
        <f>HYPERLINK("https://klasma.github.io/Logging_VARGARDA/tillsynsmail/A 31341-2022.docx", "A 31341-2022")</f>
        <v/>
      </c>
    </row>
    <row r="4" ht="15" customHeight="1">
      <c r="A4" t="inlineStr">
        <is>
          <t>A 43453-2018</t>
        </is>
      </c>
      <c r="B4" s="1" t="n">
        <v>43354</v>
      </c>
      <c r="C4" s="1" t="n">
        <v>45202</v>
      </c>
      <c r="D4" t="inlineStr">
        <is>
          <t>VÄSTRA GÖTALANDS LÄN</t>
        </is>
      </c>
      <c r="E4" t="inlineStr">
        <is>
          <t>VÅRGÅRDA</t>
        </is>
      </c>
      <c r="G4" t="n">
        <v>8.699999999999999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Svinrot</t>
        </is>
      </c>
      <c r="S4">
        <f>HYPERLINK("https://klasma.github.io/Logging_VARGARDA/artfynd/A 43453-2018.xlsx", "A 43453-2018")</f>
        <v/>
      </c>
      <c r="T4">
        <f>HYPERLINK("https://klasma.github.io/Logging_VARGARDA/kartor/A 43453-2018.png", "A 43453-2018")</f>
        <v/>
      </c>
      <c r="V4">
        <f>HYPERLINK("https://klasma.github.io/Logging_VARGARDA/klagomål/A 43453-2018.docx", "A 43453-2018")</f>
        <v/>
      </c>
      <c r="W4">
        <f>HYPERLINK("https://klasma.github.io/Logging_VARGARDA/klagomålsmail/A 43453-2018.docx", "A 43453-2018")</f>
        <v/>
      </c>
      <c r="X4">
        <f>HYPERLINK("https://klasma.github.io/Logging_VARGARDA/tillsyn/A 43453-2018.docx", "A 43453-2018")</f>
        <v/>
      </c>
      <c r="Y4">
        <f>HYPERLINK("https://klasma.github.io/Logging_VARGARDA/tillsynsmail/A 43453-2018.docx", "A 43453-2018")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45202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HYPERLINK("https://klasma.github.io/Logging_VARGARDA/artfynd/A 11214-2023.xlsx", "A 11214-2023")</f>
        <v/>
      </c>
      <c r="T5">
        <f>HYPERLINK("https://klasma.github.io/Logging_VARGARDA/kartor/A 11214-2023.png", "A 11214-2023")</f>
        <v/>
      </c>
      <c r="V5">
        <f>HYPERLINK("https://klasma.github.io/Logging_VARGARDA/klagomål/A 11214-2023.docx", "A 11214-2023")</f>
        <v/>
      </c>
      <c r="W5">
        <f>HYPERLINK("https://klasma.github.io/Logging_VARGARDA/klagomålsmail/A 11214-2023.docx", "A 11214-2023")</f>
        <v/>
      </c>
      <c r="X5">
        <f>HYPERLINK("https://klasma.github.io/Logging_VARGARDA/tillsyn/A 11214-2023.docx", "A 11214-2023")</f>
        <v/>
      </c>
      <c r="Y5">
        <f>HYPERLINK("https://klasma.github.io/Logging_VARGARDA/tillsynsmail/A 11214-2023.docx", "A 11214-2023")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45202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HYPERLINK("https://klasma.github.io/Logging_VARGARDA/artfynd/A 13991-2023.xlsx", "A 13991-2023")</f>
        <v/>
      </c>
      <c r="T6">
        <f>HYPERLINK("https://klasma.github.io/Logging_VARGARDA/kartor/A 13991-2023.png", "A 13991-2023")</f>
        <v/>
      </c>
      <c r="V6">
        <f>HYPERLINK("https://klasma.github.io/Logging_VARGARDA/klagomål/A 13991-2023.docx", "A 13991-2023")</f>
        <v/>
      </c>
      <c r="W6">
        <f>HYPERLINK("https://klasma.github.io/Logging_VARGARDA/klagomålsmail/A 13991-2023.docx", "A 13991-2023")</f>
        <v/>
      </c>
      <c r="X6">
        <f>HYPERLINK("https://klasma.github.io/Logging_VARGARDA/tillsyn/A 13991-2023.docx", "A 13991-2023")</f>
        <v/>
      </c>
      <c r="Y6">
        <f>HYPERLINK("https://klasma.github.io/Logging_VARGARDA/tillsynsmail/A 13991-2023.docx", "A 13991-2023")</f>
        <v/>
      </c>
    </row>
    <row r="7" ht="15" customHeight="1">
      <c r="A7" t="inlineStr">
        <is>
          <t>A 35293-2018</t>
        </is>
      </c>
      <c r="B7" s="1" t="n">
        <v>43325</v>
      </c>
      <c r="C7" s="1" t="n">
        <v>45202</v>
      </c>
      <c r="D7" t="inlineStr">
        <is>
          <t>VÄSTRA GÖTALANDS LÄN</t>
        </is>
      </c>
      <c r="E7" t="inlineStr">
        <is>
          <t>VÅRGÅRDA</t>
        </is>
      </c>
      <c r="G7" t="n">
        <v>12.7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47576-2018</t>
        </is>
      </c>
      <c r="B8" s="1" t="n">
        <v>43370</v>
      </c>
      <c r="C8" s="1" t="n">
        <v>45202</v>
      </c>
      <c r="D8" t="inlineStr">
        <is>
          <t>VÄSTRA GÖTALANDS LÄN</t>
        </is>
      </c>
      <c r="E8" t="inlineStr">
        <is>
          <t>VÅRGÅRDA</t>
        </is>
      </c>
      <c r="F8" t="inlineStr">
        <is>
          <t>Allmännings- och besparingsskogar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55498-2018</t>
        </is>
      </c>
      <c r="B9" s="1" t="n">
        <v>43397</v>
      </c>
      <c r="C9" s="1" t="n">
        <v>45202</v>
      </c>
      <c r="D9" t="inlineStr">
        <is>
          <t>VÄSTRA GÖTALANDS LÄN</t>
        </is>
      </c>
      <c r="E9" t="inlineStr">
        <is>
          <t>VÅRGÅRDA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61509-2018</t>
        </is>
      </c>
      <c r="B10" s="1" t="n">
        <v>43424</v>
      </c>
      <c r="C10" s="1" t="n">
        <v>45202</v>
      </c>
      <c r="D10" t="inlineStr">
        <is>
          <t>VÄSTRA GÖTALANDS LÄN</t>
        </is>
      </c>
      <c r="E10" t="inlineStr">
        <is>
          <t>VÅRGÅRDA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64179-2018</t>
        </is>
      </c>
      <c r="B11" s="1" t="n">
        <v>43430</v>
      </c>
      <c r="C11" s="1" t="n">
        <v>45202</v>
      </c>
      <c r="D11" t="inlineStr">
        <is>
          <t>VÄSTRA GÖTALANDS LÄN</t>
        </is>
      </c>
      <c r="E11" t="inlineStr">
        <is>
          <t>VÅRGÅRDA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65575-2018</t>
        </is>
      </c>
      <c r="B12" s="1" t="n">
        <v>43433</v>
      </c>
      <c r="C12" s="1" t="n">
        <v>45202</v>
      </c>
      <c r="D12" t="inlineStr">
        <is>
          <t>VÄSTRA GÖTALANDS LÄN</t>
        </is>
      </c>
      <c r="E12" t="inlineStr">
        <is>
          <t>VÅRGÅRDA</t>
        </is>
      </c>
      <c r="F12" t="inlineStr">
        <is>
          <t>Sveaskog</t>
        </is>
      </c>
      <c r="G12" t="n">
        <v>0.1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65582-2018</t>
        </is>
      </c>
      <c r="B13" s="1" t="n">
        <v>43433</v>
      </c>
      <c r="C13" s="1" t="n">
        <v>45202</v>
      </c>
      <c r="D13" t="inlineStr">
        <is>
          <t>VÄSTRA GÖTALANDS LÄN</t>
        </is>
      </c>
      <c r="E13" t="inlineStr">
        <is>
          <t>VÅRGÅRDA</t>
        </is>
      </c>
      <c r="F13" t="inlineStr">
        <is>
          <t>Sveaskog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65789-2018</t>
        </is>
      </c>
      <c r="B14" s="1" t="n">
        <v>43433</v>
      </c>
      <c r="C14" s="1" t="n">
        <v>45202</v>
      </c>
      <c r="D14" t="inlineStr">
        <is>
          <t>VÄSTRA GÖTALANDS LÄN</t>
        </is>
      </c>
      <c r="E14" t="inlineStr">
        <is>
          <t>VÅRGÅRDA</t>
        </is>
      </c>
      <c r="G14" t="n">
        <v>4.5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65577-2018</t>
        </is>
      </c>
      <c r="B15" s="1" t="n">
        <v>43433</v>
      </c>
      <c r="C15" s="1" t="n">
        <v>45202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Sveaskog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66997-2018</t>
        </is>
      </c>
      <c r="B16" s="1" t="n">
        <v>43438</v>
      </c>
      <c r="C16" s="1" t="n">
        <v>45202</v>
      </c>
      <c r="D16" t="inlineStr">
        <is>
          <t>VÄSTRA GÖTALANDS LÄN</t>
        </is>
      </c>
      <c r="E16" t="inlineStr">
        <is>
          <t>VÅRGÅRDA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67062-2018</t>
        </is>
      </c>
      <c r="B17" s="1" t="n">
        <v>43438</v>
      </c>
      <c r="C17" s="1" t="n">
        <v>45202</v>
      </c>
      <c r="D17" t="inlineStr">
        <is>
          <t>VÄSTRA GÖTALANDS LÄN</t>
        </is>
      </c>
      <c r="E17" t="inlineStr">
        <is>
          <t>VÅRGÅRDA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68779-2018</t>
        </is>
      </c>
      <c r="B18" s="1" t="n">
        <v>43440</v>
      </c>
      <c r="C18" s="1" t="n">
        <v>45202</v>
      </c>
      <c r="D18" t="inlineStr">
        <is>
          <t>VÄSTRA GÖTALANDS LÄN</t>
        </is>
      </c>
      <c r="E18" t="inlineStr">
        <is>
          <t>VÅRGÅRDA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69533-2018</t>
        </is>
      </c>
      <c r="B19" s="1" t="n">
        <v>43446</v>
      </c>
      <c r="C19" s="1" t="n">
        <v>45202</v>
      </c>
      <c r="D19" t="inlineStr">
        <is>
          <t>VÄSTRA GÖTALANDS LÄN</t>
        </is>
      </c>
      <c r="E19" t="inlineStr">
        <is>
          <t>VÅRGÅRDA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69626-2018</t>
        </is>
      </c>
      <c r="B20" s="1" t="n">
        <v>43447</v>
      </c>
      <c r="C20" s="1" t="n">
        <v>45202</v>
      </c>
      <c r="D20" t="inlineStr">
        <is>
          <t>VÄSTRA GÖTALANDS LÄN</t>
        </is>
      </c>
      <c r="E20" t="inlineStr">
        <is>
          <t>VÅRGÅRDA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71751-2018</t>
        </is>
      </c>
      <c r="B21" s="1" t="n">
        <v>43454</v>
      </c>
      <c r="C21" s="1" t="n">
        <v>45202</v>
      </c>
      <c r="D21" t="inlineStr">
        <is>
          <t>VÄSTRA GÖTALANDS LÄN</t>
        </is>
      </c>
      <c r="E21" t="inlineStr">
        <is>
          <t>VÅRGÅRDA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2700-2019</t>
        </is>
      </c>
      <c r="B22" s="1" t="n">
        <v>43469</v>
      </c>
      <c r="C22" s="1" t="n">
        <v>45202</v>
      </c>
      <c r="D22" t="inlineStr">
        <is>
          <t>VÄSTRA GÖTALANDS LÄN</t>
        </is>
      </c>
      <c r="E22" t="inlineStr">
        <is>
          <t>VÅRGÅRDA</t>
        </is>
      </c>
      <c r="G22" t="n">
        <v>4.8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908-2019</t>
        </is>
      </c>
      <c r="B23" s="1" t="n">
        <v>43472</v>
      </c>
      <c r="C23" s="1" t="n">
        <v>45202</v>
      </c>
      <c r="D23" t="inlineStr">
        <is>
          <t>VÄSTRA GÖTALANDS LÄN</t>
        </is>
      </c>
      <c r="E23" t="inlineStr">
        <is>
          <t>VÅRGÅRDA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2611-2019</t>
        </is>
      </c>
      <c r="B24" s="1" t="n">
        <v>43477</v>
      </c>
      <c r="C24" s="1" t="n">
        <v>45202</v>
      </c>
      <c r="D24" t="inlineStr">
        <is>
          <t>VÄSTRA GÖTALANDS LÄN</t>
        </is>
      </c>
      <c r="E24" t="inlineStr">
        <is>
          <t>VÅRGÅRDA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5306-2019</t>
        </is>
      </c>
      <c r="B25" s="1" t="n">
        <v>43481</v>
      </c>
      <c r="C25" s="1" t="n">
        <v>45202</v>
      </c>
      <c r="D25" t="inlineStr">
        <is>
          <t>VÄSTRA GÖTALANDS LÄN</t>
        </is>
      </c>
      <c r="E25" t="inlineStr">
        <is>
          <t>VÅRGÅRDA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5299-2019</t>
        </is>
      </c>
      <c r="B26" s="1" t="n">
        <v>43481</v>
      </c>
      <c r="C26" s="1" t="n">
        <v>45202</v>
      </c>
      <c r="D26" t="inlineStr">
        <is>
          <t>VÄSTRA GÖTALANDS LÄN</t>
        </is>
      </c>
      <c r="E26" t="inlineStr">
        <is>
          <t>VÅRGÅRDA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5572-2019</t>
        </is>
      </c>
      <c r="B27" s="1" t="n">
        <v>43482</v>
      </c>
      <c r="C27" s="1" t="n">
        <v>45202</v>
      </c>
      <c r="D27" t="inlineStr">
        <is>
          <t>VÄSTRA GÖTALANDS LÄN</t>
        </is>
      </c>
      <c r="E27" t="inlineStr">
        <is>
          <t>VÅRGÅRDA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5826-2019</t>
        </is>
      </c>
      <c r="B28" s="1" t="n">
        <v>43490</v>
      </c>
      <c r="C28" s="1" t="n">
        <v>45202</v>
      </c>
      <c r="D28" t="inlineStr">
        <is>
          <t>VÄSTRA GÖTALANDS LÄN</t>
        </is>
      </c>
      <c r="E28" t="inlineStr">
        <is>
          <t>VÅRGÅRDA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9470-2019</t>
        </is>
      </c>
      <c r="B29" s="1" t="n">
        <v>43507</v>
      </c>
      <c r="C29" s="1" t="n">
        <v>45202</v>
      </c>
      <c r="D29" t="inlineStr">
        <is>
          <t>VÄSTRA GÖTALANDS LÄN</t>
        </is>
      </c>
      <c r="E29" t="inlineStr">
        <is>
          <t>VÅRGÅRDA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12417-2019</t>
        </is>
      </c>
      <c r="B30" s="1" t="n">
        <v>43523</v>
      </c>
      <c r="C30" s="1" t="n">
        <v>45202</v>
      </c>
      <c r="D30" t="inlineStr">
        <is>
          <t>VÄSTRA GÖTALANDS LÄN</t>
        </is>
      </c>
      <c r="E30" t="inlineStr">
        <is>
          <t>VÅRGÅRDA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  <c r="U30">
        <f>HYPERLINK("https://klasma.github.io/Logging_VARGARDA/knärot/A 12417-2019.png", "A 12417-2019")</f>
        <v/>
      </c>
      <c r="V30">
        <f>HYPERLINK("https://klasma.github.io/Logging_VARGARDA/klagomål/A 12417-2019.docx", "A 12417-2019")</f>
        <v/>
      </c>
      <c r="W30">
        <f>HYPERLINK("https://klasma.github.io/Logging_VARGARDA/klagomålsmail/A 12417-2019.docx", "A 12417-2019")</f>
        <v/>
      </c>
      <c r="X30">
        <f>HYPERLINK("https://klasma.github.io/Logging_VARGARDA/tillsyn/A 12417-2019.docx", "A 12417-2019")</f>
        <v/>
      </c>
      <c r="Y30">
        <f>HYPERLINK("https://klasma.github.io/Logging_VARGARDA/tillsynsmail/A 12417-2019.docx", "A 12417-2019")</f>
        <v/>
      </c>
    </row>
    <row r="31" ht="15" customHeight="1">
      <c r="A31" t="inlineStr">
        <is>
          <t>A 13367-2019</t>
        </is>
      </c>
      <c r="B31" s="1" t="n">
        <v>43529</v>
      </c>
      <c r="C31" s="1" t="n">
        <v>45202</v>
      </c>
      <c r="D31" t="inlineStr">
        <is>
          <t>VÄSTRA GÖTALANDS LÄN</t>
        </is>
      </c>
      <c r="E31" t="inlineStr">
        <is>
          <t>VÅRGÅRDA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16927-2019</t>
        </is>
      </c>
      <c r="B32" s="1" t="n">
        <v>43550</v>
      </c>
      <c r="C32" s="1" t="n">
        <v>45202</v>
      </c>
      <c r="D32" t="inlineStr">
        <is>
          <t>VÄSTRA GÖTALANDS LÄN</t>
        </is>
      </c>
      <c r="E32" t="inlineStr">
        <is>
          <t>VÅRGÅRDA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17349-2019</t>
        </is>
      </c>
      <c r="B33" s="1" t="n">
        <v>43551</v>
      </c>
      <c r="C33" s="1" t="n">
        <v>45202</v>
      </c>
      <c r="D33" t="inlineStr">
        <is>
          <t>VÄSTRA GÖTALANDS LÄN</t>
        </is>
      </c>
      <c r="E33" t="inlineStr">
        <is>
          <t>VÅRGÅRDA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17650-2019</t>
        </is>
      </c>
      <c r="B34" s="1" t="n">
        <v>43556</v>
      </c>
      <c r="C34" s="1" t="n">
        <v>45202</v>
      </c>
      <c r="D34" t="inlineStr">
        <is>
          <t>VÄSTRA GÖTALANDS LÄN</t>
        </is>
      </c>
      <c r="E34" t="inlineStr">
        <is>
          <t>VÅRGÅRDA</t>
        </is>
      </c>
      <c r="F34" t="inlineStr">
        <is>
          <t>Kyrkan</t>
        </is>
      </c>
      <c r="G34" t="n">
        <v>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17649-2019</t>
        </is>
      </c>
      <c r="B35" s="1" t="n">
        <v>43556</v>
      </c>
      <c r="C35" s="1" t="n">
        <v>45202</v>
      </c>
      <c r="D35" t="inlineStr">
        <is>
          <t>VÄSTRA GÖTALANDS LÄN</t>
        </is>
      </c>
      <c r="E35" t="inlineStr">
        <is>
          <t>VÅRGÅRDA</t>
        </is>
      </c>
      <c r="F35" t="inlineStr">
        <is>
          <t>Kyrkan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17645-2019</t>
        </is>
      </c>
      <c r="B36" s="1" t="n">
        <v>43556</v>
      </c>
      <c r="C36" s="1" t="n">
        <v>45202</v>
      </c>
      <c r="D36" t="inlineStr">
        <is>
          <t>VÄSTRA GÖTALANDS LÄN</t>
        </is>
      </c>
      <c r="E36" t="inlineStr">
        <is>
          <t>VÅRGÅRDA</t>
        </is>
      </c>
      <c r="F36" t="inlineStr">
        <is>
          <t>Kyrkan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20574-2019</t>
        </is>
      </c>
      <c r="B37" s="1" t="n">
        <v>43572</v>
      </c>
      <c r="C37" s="1" t="n">
        <v>45202</v>
      </c>
      <c r="D37" t="inlineStr">
        <is>
          <t>VÄSTRA GÖTALANDS LÄN</t>
        </is>
      </c>
      <c r="E37" t="inlineStr">
        <is>
          <t>VÅRGÅRDA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24075-2019</t>
        </is>
      </c>
      <c r="B38" s="1" t="n">
        <v>43598</v>
      </c>
      <c r="C38" s="1" t="n">
        <v>45202</v>
      </c>
      <c r="D38" t="inlineStr">
        <is>
          <t>VÄSTRA GÖTALANDS LÄN</t>
        </is>
      </c>
      <c r="E38" t="inlineStr">
        <is>
          <t>VÅRGÅRDA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25237-2019</t>
        </is>
      </c>
      <c r="B39" s="1" t="n">
        <v>43605</v>
      </c>
      <c r="C39" s="1" t="n">
        <v>45202</v>
      </c>
      <c r="D39" t="inlineStr">
        <is>
          <t>VÄSTRA GÖTALANDS LÄN</t>
        </is>
      </c>
      <c r="E39" t="inlineStr">
        <is>
          <t>VÅRGÅRDA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25415-2019</t>
        </is>
      </c>
      <c r="B40" s="1" t="n">
        <v>43606</v>
      </c>
      <c r="C40" s="1" t="n">
        <v>45202</v>
      </c>
      <c r="D40" t="inlineStr">
        <is>
          <t>VÄSTRA GÖTALANDS LÄN</t>
        </is>
      </c>
      <c r="E40" t="inlineStr">
        <is>
          <t>VÅRGÅRDA</t>
        </is>
      </c>
      <c r="G40" t="n">
        <v>8.199999999999999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27309-2019</t>
        </is>
      </c>
      <c r="B41" s="1" t="n">
        <v>43616</v>
      </c>
      <c r="C41" s="1" t="n">
        <v>45202</v>
      </c>
      <c r="D41" t="inlineStr">
        <is>
          <t>VÄSTRA GÖTALANDS LÄN</t>
        </is>
      </c>
      <c r="E41" t="inlineStr">
        <is>
          <t>VÅRGÅRDA</t>
        </is>
      </c>
      <c r="F41" t="inlineStr">
        <is>
          <t>Kommuner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29000-2019</t>
        </is>
      </c>
      <c r="B42" s="1" t="n">
        <v>43620</v>
      </c>
      <c r="C42" s="1" t="n">
        <v>45202</v>
      </c>
      <c r="D42" t="inlineStr">
        <is>
          <t>VÄSTRA GÖTALANDS LÄN</t>
        </is>
      </c>
      <c r="E42" t="inlineStr">
        <is>
          <t>VÅRGÅRDA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29830-2019</t>
        </is>
      </c>
      <c r="B43" s="1" t="n">
        <v>43633</v>
      </c>
      <c r="C43" s="1" t="n">
        <v>45202</v>
      </c>
      <c r="D43" t="inlineStr">
        <is>
          <t>VÄSTRA GÖTALANDS LÄN</t>
        </is>
      </c>
      <c r="E43" t="inlineStr">
        <is>
          <t>VÅRGÅRDA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30688-2019</t>
        </is>
      </c>
      <c r="B44" s="1" t="n">
        <v>43636</v>
      </c>
      <c r="C44" s="1" t="n">
        <v>45202</v>
      </c>
      <c r="D44" t="inlineStr">
        <is>
          <t>VÄSTRA GÖTALANDS LÄN</t>
        </is>
      </c>
      <c r="E44" t="inlineStr">
        <is>
          <t>VÅRGÅRDA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34349-2019</t>
        </is>
      </c>
      <c r="B45" s="1" t="n">
        <v>43656</v>
      </c>
      <c r="C45" s="1" t="n">
        <v>45202</v>
      </c>
      <c r="D45" t="inlineStr">
        <is>
          <t>VÄSTRA GÖTALANDS LÄN</t>
        </is>
      </c>
      <c r="E45" t="inlineStr">
        <is>
          <t>VÅRGÅRDA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34389-2019</t>
        </is>
      </c>
      <c r="B46" s="1" t="n">
        <v>43656</v>
      </c>
      <c r="C46" s="1" t="n">
        <v>45202</v>
      </c>
      <c r="D46" t="inlineStr">
        <is>
          <t>VÄSTRA GÖTALANDS LÄN</t>
        </is>
      </c>
      <c r="E46" t="inlineStr">
        <is>
          <t>VÅRGÅRDA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37611-2019</t>
        </is>
      </c>
      <c r="B47" s="1" t="n">
        <v>43681</v>
      </c>
      <c r="C47" s="1" t="n">
        <v>45202</v>
      </c>
      <c r="D47" t="inlineStr">
        <is>
          <t>VÄSTRA GÖTALANDS LÄN</t>
        </is>
      </c>
      <c r="E47" t="inlineStr">
        <is>
          <t>VÅRGÅRDA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38029-2019</t>
        </is>
      </c>
      <c r="B48" s="1" t="n">
        <v>43683</v>
      </c>
      <c r="C48" s="1" t="n">
        <v>45202</v>
      </c>
      <c r="D48" t="inlineStr">
        <is>
          <t>VÄSTRA GÖTALANDS LÄN</t>
        </is>
      </c>
      <c r="E48" t="inlineStr">
        <is>
          <t>VÅRGÅRDA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38043-2019</t>
        </is>
      </c>
      <c r="B49" s="1" t="n">
        <v>43683</v>
      </c>
      <c r="C49" s="1" t="n">
        <v>45202</v>
      </c>
      <c r="D49" t="inlineStr">
        <is>
          <t>VÄSTRA GÖTALANDS LÄN</t>
        </is>
      </c>
      <c r="E49" t="inlineStr">
        <is>
          <t>VÅRGÅRDA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40168-2019</t>
        </is>
      </c>
      <c r="B50" s="1" t="n">
        <v>43693</v>
      </c>
      <c r="C50" s="1" t="n">
        <v>45202</v>
      </c>
      <c r="D50" t="inlineStr">
        <is>
          <t>VÄSTRA GÖTALANDS LÄN</t>
        </is>
      </c>
      <c r="E50" t="inlineStr">
        <is>
          <t>VÅRGÅRDA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46717-2019</t>
        </is>
      </c>
      <c r="B51" s="1" t="n">
        <v>43719</v>
      </c>
      <c r="C51" s="1" t="n">
        <v>45202</v>
      </c>
      <c r="D51" t="inlineStr">
        <is>
          <t>VÄSTRA GÖTALANDS LÄN</t>
        </is>
      </c>
      <c r="E51" t="inlineStr">
        <is>
          <t>VÅRGÅRDA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52906-2019</t>
        </is>
      </c>
      <c r="B52" s="1" t="n">
        <v>43746</v>
      </c>
      <c r="C52" s="1" t="n">
        <v>45202</v>
      </c>
      <c r="D52" t="inlineStr">
        <is>
          <t>VÄSTRA GÖTALANDS LÄN</t>
        </is>
      </c>
      <c r="E52" t="inlineStr">
        <is>
          <t>VÅRGÅRDA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55126-2019</t>
        </is>
      </c>
      <c r="B53" s="1" t="n">
        <v>43756</v>
      </c>
      <c r="C53" s="1" t="n">
        <v>45202</v>
      </c>
      <c r="D53" t="inlineStr">
        <is>
          <t>VÄSTRA GÖTALANDS LÄN</t>
        </is>
      </c>
      <c r="E53" t="inlineStr">
        <is>
          <t>VÅRGÅRDA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55557-2019</t>
        </is>
      </c>
      <c r="B54" s="1" t="n">
        <v>43759</v>
      </c>
      <c r="C54" s="1" t="n">
        <v>45202</v>
      </c>
      <c r="D54" t="inlineStr">
        <is>
          <t>VÄSTRA GÖTALANDS LÄN</t>
        </is>
      </c>
      <c r="E54" t="inlineStr">
        <is>
          <t>VÅRGÅRDA</t>
        </is>
      </c>
      <c r="F54" t="inlineStr">
        <is>
          <t>Sveaskog</t>
        </is>
      </c>
      <c r="G54" t="n">
        <v>9.9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55526-2019</t>
        </is>
      </c>
      <c r="B55" s="1" t="n">
        <v>43759</v>
      </c>
      <c r="C55" s="1" t="n">
        <v>45202</v>
      </c>
      <c r="D55" t="inlineStr">
        <is>
          <t>VÄSTRA GÖTALANDS LÄN</t>
        </is>
      </c>
      <c r="E55" t="inlineStr">
        <is>
          <t>VÅRGÅRDA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63687-2019</t>
        </is>
      </c>
      <c r="B56" s="1" t="n">
        <v>43795</v>
      </c>
      <c r="C56" s="1" t="n">
        <v>45202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64939-2019</t>
        </is>
      </c>
      <c r="B57" s="1" t="n">
        <v>43801</v>
      </c>
      <c r="C57" s="1" t="n">
        <v>45202</v>
      </c>
      <c r="D57" t="inlineStr">
        <is>
          <t>VÄSTRA GÖTALANDS LÄN</t>
        </is>
      </c>
      <c r="E57" t="inlineStr">
        <is>
          <t>VÅRGÅRDA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3041-2020</t>
        </is>
      </c>
      <c r="B58" s="1" t="n">
        <v>43851</v>
      </c>
      <c r="C58" s="1" t="n">
        <v>45202</v>
      </c>
      <c r="D58" t="inlineStr">
        <is>
          <t>VÄSTRA GÖTALANDS LÄN</t>
        </is>
      </c>
      <c r="E58" t="inlineStr">
        <is>
          <t>VÅRGÅRDA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7705-2020</t>
        </is>
      </c>
      <c r="B59" s="1" t="n">
        <v>43872</v>
      </c>
      <c r="C59" s="1" t="n">
        <v>45202</v>
      </c>
      <c r="D59" t="inlineStr">
        <is>
          <t>VÄSTRA GÖTALANDS LÄN</t>
        </is>
      </c>
      <c r="E59" t="inlineStr">
        <is>
          <t>VÅRGÅRDA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8035-2020</t>
        </is>
      </c>
      <c r="B60" s="1" t="n">
        <v>43873</v>
      </c>
      <c r="C60" s="1" t="n">
        <v>45202</v>
      </c>
      <c r="D60" t="inlineStr">
        <is>
          <t>VÄSTRA GÖTALANDS LÄN</t>
        </is>
      </c>
      <c r="E60" t="inlineStr">
        <is>
          <t>VÅRGÅRDA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8701-2020</t>
        </is>
      </c>
      <c r="B61" s="1" t="n">
        <v>43875</v>
      </c>
      <c r="C61" s="1" t="n">
        <v>45202</v>
      </c>
      <c r="D61" t="inlineStr">
        <is>
          <t>VÄSTRA GÖTALANDS LÄN</t>
        </is>
      </c>
      <c r="E61" t="inlineStr">
        <is>
          <t>VÅRGÅRDA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9025-2020</t>
        </is>
      </c>
      <c r="B62" s="1" t="n">
        <v>43879</v>
      </c>
      <c r="C62" s="1" t="n">
        <v>45202</v>
      </c>
      <c r="D62" t="inlineStr">
        <is>
          <t>VÄSTRA GÖTALANDS LÄN</t>
        </is>
      </c>
      <c r="E62" t="inlineStr">
        <is>
          <t>VÅRGÅRDA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11302-2020</t>
        </is>
      </c>
      <c r="B63" s="1" t="n">
        <v>43892</v>
      </c>
      <c r="C63" s="1" t="n">
        <v>45202</v>
      </c>
      <c r="D63" t="inlineStr">
        <is>
          <t>VÄSTRA GÖTALANDS LÄN</t>
        </is>
      </c>
      <c r="E63" t="inlineStr">
        <is>
          <t>VÅRGÅRDA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13020-2020</t>
        </is>
      </c>
      <c r="B64" s="1" t="n">
        <v>43900</v>
      </c>
      <c r="C64" s="1" t="n">
        <v>45202</v>
      </c>
      <c r="D64" t="inlineStr">
        <is>
          <t>VÄSTRA GÖTALANDS LÄN</t>
        </is>
      </c>
      <c r="E64" t="inlineStr">
        <is>
          <t>VÅRGÅRDA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13016-2020</t>
        </is>
      </c>
      <c r="B65" s="1" t="n">
        <v>43900</v>
      </c>
      <c r="C65" s="1" t="n">
        <v>45202</v>
      </c>
      <c r="D65" t="inlineStr">
        <is>
          <t>VÄSTRA GÖTALANDS LÄN</t>
        </is>
      </c>
      <c r="E65" t="inlineStr">
        <is>
          <t>VÅRGÅRDA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14625-2020</t>
        </is>
      </c>
      <c r="B66" s="1" t="n">
        <v>43909</v>
      </c>
      <c r="C66" s="1" t="n">
        <v>45202</v>
      </c>
      <c r="D66" t="inlineStr">
        <is>
          <t>VÄSTRA GÖTALANDS LÄN</t>
        </is>
      </c>
      <c r="E66" t="inlineStr">
        <is>
          <t>VÅRGÅRDA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19092-2020</t>
        </is>
      </c>
      <c r="B67" s="1" t="n">
        <v>43935</v>
      </c>
      <c r="C67" s="1" t="n">
        <v>45202</v>
      </c>
      <c r="D67" t="inlineStr">
        <is>
          <t>VÄSTRA GÖTALANDS LÄN</t>
        </is>
      </c>
      <c r="E67" t="inlineStr">
        <is>
          <t>VÅRGÅRDA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20149-2020</t>
        </is>
      </c>
      <c r="B68" s="1" t="n">
        <v>43944</v>
      </c>
      <c r="C68" s="1" t="n">
        <v>45202</v>
      </c>
      <c r="D68" t="inlineStr">
        <is>
          <t>VÄSTRA GÖTALANDS LÄN</t>
        </is>
      </c>
      <c r="E68" t="inlineStr">
        <is>
          <t>VÅRGÅRDA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24739-2020</t>
        </is>
      </c>
      <c r="B69" s="1" t="n">
        <v>43978</v>
      </c>
      <c r="C69" s="1" t="n">
        <v>45202</v>
      </c>
      <c r="D69" t="inlineStr">
        <is>
          <t>VÄSTRA GÖTALANDS LÄN</t>
        </is>
      </c>
      <c r="E69" t="inlineStr">
        <is>
          <t>VÅRGÅRDA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29526-2020</t>
        </is>
      </c>
      <c r="B70" s="1" t="n">
        <v>44005</v>
      </c>
      <c r="C70" s="1" t="n">
        <v>45202</v>
      </c>
      <c r="D70" t="inlineStr">
        <is>
          <t>VÄSTRA GÖTALANDS LÄN</t>
        </is>
      </c>
      <c r="E70" t="inlineStr">
        <is>
          <t>VÅRGÅRDA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33700-2020</t>
        </is>
      </c>
      <c r="B71" s="1" t="n">
        <v>44026</v>
      </c>
      <c r="C71" s="1" t="n">
        <v>45202</v>
      </c>
      <c r="D71" t="inlineStr">
        <is>
          <t>VÄSTRA GÖTALANDS LÄN</t>
        </is>
      </c>
      <c r="E71" t="inlineStr">
        <is>
          <t>VÅRGÅRDA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34862-2020</t>
        </is>
      </c>
      <c r="B72" s="1" t="n">
        <v>44036</v>
      </c>
      <c r="C72" s="1" t="n">
        <v>45202</v>
      </c>
      <c r="D72" t="inlineStr">
        <is>
          <t>VÄSTRA GÖTALANDS LÄN</t>
        </is>
      </c>
      <c r="E72" t="inlineStr">
        <is>
          <t>VÅRGÅRDA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36107-2020</t>
        </is>
      </c>
      <c r="B73" s="1" t="n">
        <v>44048</v>
      </c>
      <c r="C73" s="1" t="n">
        <v>45202</v>
      </c>
      <c r="D73" t="inlineStr">
        <is>
          <t>VÄSTRA GÖTALANDS LÄN</t>
        </is>
      </c>
      <c r="E73" t="inlineStr">
        <is>
          <t>VÅRGÅRDA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38718-2020</t>
        </is>
      </c>
      <c r="B74" s="1" t="n">
        <v>44061</v>
      </c>
      <c r="C74" s="1" t="n">
        <v>45202</v>
      </c>
      <c r="D74" t="inlineStr">
        <is>
          <t>VÄSTRA GÖTALANDS LÄN</t>
        </is>
      </c>
      <c r="E74" t="inlineStr">
        <is>
          <t>VÅRGÅRDA</t>
        </is>
      </c>
      <c r="F74" t="inlineStr">
        <is>
          <t>Allmännings- och besparingsskogar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38702-2020</t>
        </is>
      </c>
      <c r="B75" s="1" t="n">
        <v>44061</v>
      </c>
      <c r="C75" s="1" t="n">
        <v>45202</v>
      </c>
      <c r="D75" t="inlineStr">
        <is>
          <t>VÄSTRA GÖTALANDS LÄN</t>
        </is>
      </c>
      <c r="E75" t="inlineStr">
        <is>
          <t>VÅRGÅRDA</t>
        </is>
      </c>
      <c r="F75" t="inlineStr">
        <is>
          <t>Allmännings- och besparingsskogar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42931-2020</t>
        </is>
      </c>
      <c r="B76" s="1" t="n">
        <v>44078</v>
      </c>
      <c r="C76" s="1" t="n">
        <v>45202</v>
      </c>
      <c r="D76" t="inlineStr">
        <is>
          <t>VÄSTRA GÖTALANDS LÄN</t>
        </is>
      </c>
      <c r="E76" t="inlineStr">
        <is>
          <t>VÅRGÅRDA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49688-2020</t>
        </is>
      </c>
      <c r="B77" s="1" t="n">
        <v>44106</v>
      </c>
      <c r="C77" s="1" t="n">
        <v>45202</v>
      </c>
      <c r="D77" t="inlineStr">
        <is>
          <t>VÄSTRA GÖTALANDS LÄN</t>
        </is>
      </c>
      <c r="E77" t="inlineStr">
        <is>
          <t>VÅRGÅRDA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55775-2020</t>
        </is>
      </c>
      <c r="B78" s="1" t="n">
        <v>44132</v>
      </c>
      <c r="C78" s="1" t="n">
        <v>45202</v>
      </c>
      <c r="D78" t="inlineStr">
        <is>
          <t>VÄSTRA GÖTALANDS LÄN</t>
        </is>
      </c>
      <c r="E78" t="inlineStr">
        <is>
          <t>VÅRGÅRDA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55771-2020</t>
        </is>
      </c>
      <c r="B79" s="1" t="n">
        <v>44132</v>
      </c>
      <c r="C79" s="1" t="n">
        <v>45202</v>
      </c>
      <c r="D79" t="inlineStr">
        <is>
          <t>VÄSTRA GÖTALANDS LÄN</t>
        </is>
      </c>
      <c r="E79" t="inlineStr">
        <is>
          <t>VÅRGÅRDA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55977-2020</t>
        </is>
      </c>
      <c r="B80" s="1" t="n">
        <v>44133</v>
      </c>
      <c r="C80" s="1" t="n">
        <v>45202</v>
      </c>
      <c r="D80" t="inlineStr">
        <is>
          <t>VÄSTRA GÖTALANDS LÄN</t>
        </is>
      </c>
      <c r="E80" t="inlineStr">
        <is>
          <t>VÅRGÅRDA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59544-2020</t>
        </is>
      </c>
      <c r="B81" s="1" t="n">
        <v>44148</v>
      </c>
      <c r="C81" s="1" t="n">
        <v>45202</v>
      </c>
      <c r="D81" t="inlineStr">
        <is>
          <t>VÄSTRA GÖTALANDS LÄN</t>
        </is>
      </c>
      <c r="E81" t="inlineStr">
        <is>
          <t>VÅRGÅRDA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60662-2020</t>
        </is>
      </c>
      <c r="B82" s="1" t="n">
        <v>44152</v>
      </c>
      <c r="C82" s="1" t="n">
        <v>45202</v>
      </c>
      <c r="D82" t="inlineStr">
        <is>
          <t>VÄSTRA GÖTALANDS LÄN</t>
        </is>
      </c>
      <c r="E82" t="inlineStr">
        <is>
          <t>VÅRGÅRDA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66123-2020</t>
        </is>
      </c>
      <c r="B83" s="1" t="n">
        <v>44175</v>
      </c>
      <c r="C83" s="1" t="n">
        <v>45202</v>
      </c>
      <c r="D83" t="inlineStr">
        <is>
          <t>VÄSTRA GÖTALANDS LÄN</t>
        </is>
      </c>
      <c r="E83" t="inlineStr">
        <is>
          <t>VÅRGÅRDA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66155-2020</t>
        </is>
      </c>
      <c r="B84" s="1" t="n">
        <v>44175</v>
      </c>
      <c r="C84" s="1" t="n">
        <v>45202</v>
      </c>
      <c r="D84" t="inlineStr">
        <is>
          <t>VÄSTRA GÖTALANDS LÄN</t>
        </is>
      </c>
      <c r="E84" t="inlineStr">
        <is>
          <t>VÅRGÅRDA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68569-2020</t>
        </is>
      </c>
      <c r="B85" s="1" t="n">
        <v>44186</v>
      </c>
      <c r="C85" s="1" t="n">
        <v>45202</v>
      </c>
      <c r="D85" t="inlineStr">
        <is>
          <t>VÄSTRA GÖTALANDS LÄN</t>
        </is>
      </c>
      <c r="E85" t="inlineStr">
        <is>
          <t>VÅRGÅRDA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69118-2020</t>
        </is>
      </c>
      <c r="B86" s="1" t="n">
        <v>44188</v>
      </c>
      <c r="C86" s="1" t="n">
        <v>45202</v>
      </c>
      <c r="D86" t="inlineStr">
        <is>
          <t>VÄSTRA GÖTALANDS LÄN</t>
        </is>
      </c>
      <c r="E86" t="inlineStr">
        <is>
          <t>VÅRGÅRDA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732-2021</t>
        </is>
      </c>
      <c r="B87" s="1" t="n">
        <v>44204</v>
      </c>
      <c r="C87" s="1" t="n">
        <v>45202</v>
      </c>
      <c r="D87" t="inlineStr">
        <is>
          <t>VÄSTRA GÖTALANDS LÄN</t>
        </is>
      </c>
      <c r="E87" t="inlineStr">
        <is>
          <t>VÅRGÅRDA</t>
        </is>
      </c>
      <c r="F87" t="inlineStr">
        <is>
          <t>Övriga statliga verk och myndigheter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2041-2021</t>
        </is>
      </c>
      <c r="B88" s="1" t="n">
        <v>44211</v>
      </c>
      <c r="C88" s="1" t="n">
        <v>45202</v>
      </c>
      <c r="D88" t="inlineStr">
        <is>
          <t>VÄSTRA GÖTALANDS LÄN</t>
        </is>
      </c>
      <c r="E88" t="inlineStr">
        <is>
          <t>VÅRGÅRDA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2393-2021</t>
        </is>
      </c>
      <c r="B89" s="1" t="n">
        <v>44211</v>
      </c>
      <c r="C89" s="1" t="n">
        <v>45202</v>
      </c>
      <c r="D89" t="inlineStr">
        <is>
          <t>VÄSTRA GÖTALANDS LÄN</t>
        </is>
      </c>
      <c r="E89" t="inlineStr">
        <is>
          <t>VÅRGÅRDA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2478-2021</t>
        </is>
      </c>
      <c r="B90" s="1" t="n">
        <v>44214</v>
      </c>
      <c r="C90" s="1" t="n">
        <v>45202</v>
      </c>
      <c r="D90" t="inlineStr">
        <is>
          <t>VÄSTRA GÖTALANDS LÄN</t>
        </is>
      </c>
      <c r="E90" t="inlineStr">
        <is>
          <t>VÅRGÅRDA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4585-2021</t>
        </is>
      </c>
      <c r="B91" s="1" t="n">
        <v>44223</v>
      </c>
      <c r="C91" s="1" t="n">
        <v>45202</v>
      </c>
      <c r="D91" t="inlineStr">
        <is>
          <t>VÄSTRA GÖTALANDS LÄN</t>
        </is>
      </c>
      <c r="E91" t="inlineStr">
        <is>
          <t>VÅRGÅRDA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5135-2021</t>
        </is>
      </c>
      <c r="B92" s="1" t="n">
        <v>44228</v>
      </c>
      <c r="C92" s="1" t="n">
        <v>45202</v>
      </c>
      <c r="D92" t="inlineStr">
        <is>
          <t>VÄSTRA GÖTALANDS LÄN</t>
        </is>
      </c>
      <c r="E92" t="inlineStr">
        <is>
          <t>VÅRGÅRDA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6766-2021</t>
        </is>
      </c>
      <c r="B93" s="1" t="n">
        <v>44236</v>
      </c>
      <c r="C93" s="1" t="n">
        <v>45202</v>
      </c>
      <c r="D93" t="inlineStr">
        <is>
          <t>VÄSTRA GÖTALANDS LÄN</t>
        </is>
      </c>
      <c r="E93" t="inlineStr">
        <is>
          <t>VÅRGÅRDA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6794-2021</t>
        </is>
      </c>
      <c r="B94" s="1" t="n">
        <v>44236</v>
      </c>
      <c r="C94" s="1" t="n">
        <v>45202</v>
      </c>
      <c r="D94" t="inlineStr">
        <is>
          <t>VÄSTRA GÖTALANDS LÄN</t>
        </is>
      </c>
      <c r="E94" t="inlineStr">
        <is>
          <t>VÅRGÅRDA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7824-2021</t>
        </is>
      </c>
      <c r="B95" s="1" t="n">
        <v>44242</v>
      </c>
      <c r="C95" s="1" t="n">
        <v>45202</v>
      </c>
      <c r="D95" t="inlineStr">
        <is>
          <t>VÄSTRA GÖTALANDS LÄN</t>
        </is>
      </c>
      <c r="E95" t="inlineStr">
        <is>
          <t>VÅRGÅRDA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8028-2021</t>
        </is>
      </c>
      <c r="B96" s="1" t="n">
        <v>44243</v>
      </c>
      <c r="C96" s="1" t="n">
        <v>45202</v>
      </c>
      <c r="D96" t="inlineStr">
        <is>
          <t>VÄSTRA GÖTALANDS LÄN</t>
        </is>
      </c>
      <c r="E96" t="inlineStr">
        <is>
          <t>VÅRGÅRDA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10158-2021</t>
        </is>
      </c>
      <c r="B97" s="1" t="n">
        <v>44256</v>
      </c>
      <c r="C97" s="1" t="n">
        <v>45202</v>
      </c>
      <c r="D97" t="inlineStr">
        <is>
          <t>VÄSTRA GÖTALANDS LÄN</t>
        </is>
      </c>
      <c r="E97" t="inlineStr">
        <is>
          <t>VÅRGÅRDA</t>
        </is>
      </c>
      <c r="F97" t="inlineStr">
        <is>
          <t>Sveaskog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12918-2021</t>
        </is>
      </c>
      <c r="B98" s="1" t="n">
        <v>44271</v>
      </c>
      <c r="C98" s="1" t="n">
        <v>45202</v>
      </c>
      <c r="D98" t="inlineStr">
        <is>
          <t>VÄSTRA GÖTALANDS LÄN</t>
        </is>
      </c>
      <c r="E98" t="inlineStr">
        <is>
          <t>VÅRGÅRDA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15117-2021</t>
        </is>
      </c>
      <c r="B99" s="1" t="n">
        <v>44282</v>
      </c>
      <c r="C99" s="1" t="n">
        <v>45202</v>
      </c>
      <c r="D99" t="inlineStr">
        <is>
          <t>VÄSTRA GÖTALANDS LÄN</t>
        </is>
      </c>
      <c r="E99" t="inlineStr">
        <is>
          <t>VÅRGÅRDA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15291-2021</t>
        </is>
      </c>
      <c r="B100" s="1" t="n">
        <v>44284</v>
      </c>
      <c r="C100" s="1" t="n">
        <v>45202</v>
      </c>
      <c r="D100" t="inlineStr">
        <is>
          <t>VÄSTRA GÖTALANDS LÄN</t>
        </is>
      </c>
      <c r="E100" t="inlineStr">
        <is>
          <t>VÅRGÅRDA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17393-2021</t>
        </is>
      </c>
      <c r="B101" s="1" t="n">
        <v>44299</v>
      </c>
      <c r="C101" s="1" t="n">
        <v>45202</v>
      </c>
      <c r="D101" t="inlineStr">
        <is>
          <t>VÄSTRA GÖTALANDS LÄN</t>
        </is>
      </c>
      <c r="E101" t="inlineStr">
        <is>
          <t>VÅRGÅRDA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20270-2021</t>
        </is>
      </c>
      <c r="B102" s="1" t="n">
        <v>44314</v>
      </c>
      <c r="C102" s="1" t="n">
        <v>45202</v>
      </c>
      <c r="D102" t="inlineStr">
        <is>
          <t>VÄSTRA GÖTALANDS LÄN</t>
        </is>
      </c>
      <c r="E102" t="inlineStr">
        <is>
          <t>VÅRGÅRDA</t>
        </is>
      </c>
      <c r="F102" t="inlineStr">
        <is>
          <t>Kyrkan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20260-2021</t>
        </is>
      </c>
      <c r="B103" s="1" t="n">
        <v>44314</v>
      </c>
      <c r="C103" s="1" t="n">
        <v>45202</v>
      </c>
      <c r="D103" t="inlineStr">
        <is>
          <t>VÄSTRA GÖTALANDS LÄN</t>
        </is>
      </c>
      <c r="E103" t="inlineStr">
        <is>
          <t>VÅRGÅRDA</t>
        </is>
      </c>
      <c r="F103" t="inlineStr">
        <is>
          <t>Kyrkan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20272-2021</t>
        </is>
      </c>
      <c r="B104" s="1" t="n">
        <v>44314</v>
      </c>
      <c r="C104" s="1" t="n">
        <v>45202</v>
      </c>
      <c r="D104" t="inlineStr">
        <is>
          <t>VÄSTRA GÖTALANDS LÄN</t>
        </is>
      </c>
      <c r="E104" t="inlineStr">
        <is>
          <t>VÅRGÅRDA</t>
        </is>
      </c>
      <c r="F104" t="inlineStr">
        <is>
          <t>Kyrkan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20267-2021</t>
        </is>
      </c>
      <c r="B105" s="1" t="n">
        <v>44314</v>
      </c>
      <c r="C105" s="1" t="n">
        <v>45202</v>
      </c>
      <c r="D105" t="inlineStr">
        <is>
          <t>VÄSTRA GÖTALANDS LÄN</t>
        </is>
      </c>
      <c r="E105" t="inlineStr">
        <is>
          <t>VÅRGÅRDA</t>
        </is>
      </c>
      <c r="F105" t="inlineStr">
        <is>
          <t>Kyrkan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26169-2021</t>
        </is>
      </c>
      <c r="B106" s="1" t="n">
        <v>44347</v>
      </c>
      <c r="C106" s="1" t="n">
        <v>45202</v>
      </c>
      <c r="D106" t="inlineStr">
        <is>
          <t>VÄSTRA GÖTALANDS LÄN</t>
        </is>
      </c>
      <c r="E106" t="inlineStr">
        <is>
          <t>VÅRGÅRDA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29025-2021</t>
        </is>
      </c>
      <c r="B107" s="1" t="n">
        <v>44358</v>
      </c>
      <c r="C107" s="1" t="n">
        <v>45202</v>
      </c>
      <c r="D107" t="inlineStr">
        <is>
          <t>VÄSTRA GÖTALANDS LÄN</t>
        </is>
      </c>
      <c r="E107" t="inlineStr">
        <is>
          <t>VÅRGÅRDA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30061-2021</t>
        </is>
      </c>
      <c r="B108" s="1" t="n">
        <v>44363</v>
      </c>
      <c r="C108" s="1" t="n">
        <v>45202</v>
      </c>
      <c r="D108" t="inlineStr">
        <is>
          <t>VÄSTRA GÖTALANDS LÄN</t>
        </is>
      </c>
      <c r="E108" t="inlineStr">
        <is>
          <t>VÅRGÅRDA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34546-2021</t>
        </is>
      </c>
      <c r="B109" s="1" t="n">
        <v>44382</v>
      </c>
      <c r="C109" s="1" t="n">
        <v>45202</v>
      </c>
      <c r="D109" t="inlineStr">
        <is>
          <t>VÄSTRA GÖTALANDS LÄN</t>
        </is>
      </c>
      <c r="E109" t="inlineStr">
        <is>
          <t>VÅRGÅRDA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52016-2021</t>
        </is>
      </c>
      <c r="B110" s="1" t="n">
        <v>44463</v>
      </c>
      <c r="C110" s="1" t="n">
        <v>45202</v>
      </c>
      <c r="D110" t="inlineStr">
        <is>
          <t>VÄSTRA GÖTALANDS LÄN</t>
        </is>
      </c>
      <c r="E110" t="inlineStr">
        <is>
          <t>VÅRGÅRDA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59631-2021</t>
        </is>
      </c>
      <c r="B111" s="1" t="n">
        <v>44492</v>
      </c>
      <c r="C111" s="1" t="n">
        <v>45202</v>
      </c>
      <c r="D111" t="inlineStr">
        <is>
          <t>VÄSTRA GÖTALANDS LÄN</t>
        </is>
      </c>
      <c r="E111" t="inlineStr">
        <is>
          <t>VÅRGÅRDA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60880-2021</t>
        </is>
      </c>
      <c r="B112" s="1" t="n">
        <v>44496</v>
      </c>
      <c r="C112" s="1" t="n">
        <v>45202</v>
      </c>
      <c r="D112" t="inlineStr">
        <is>
          <t>VÄSTRA GÖTALANDS LÄN</t>
        </is>
      </c>
      <c r="E112" t="inlineStr">
        <is>
          <t>VÅRGÅRDA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60865-2021</t>
        </is>
      </c>
      <c r="B113" s="1" t="n">
        <v>44496</v>
      </c>
      <c r="C113" s="1" t="n">
        <v>45202</v>
      </c>
      <c r="D113" t="inlineStr">
        <is>
          <t>VÄSTRA GÖTALANDS LÄN</t>
        </is>
      </c>
      <c r="E113" t="inlineStr">
        <is>
          <t>VÅRGÅRDA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62124-2021</t>
        </is>
      </c>
      <c r="B114" s="1" t="n">
        <v>44501</v>
      </c>
      <c r="C114" s="1" t="n">
        <v>45202</v>
      </c>
      <c r="D114" t="inlineStr">
        <is>
          <t>VÄSTRA GÖTALANDS LÄN</t>
        </is>
      </c>
      <c r="E114" t="inlineStr">
        <is>
          <t>VÅRGÅRDA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62049-2021</t>
        </is>
      </c>
      <c r="B115" s="1" t="n">
        <v>44501</v>
      </c>
      <c r="C115" s="1" t="n">
        <v>45202</v>
      </c>
      <c r="D115" t="inlineStr">
        <is>
          <t>VÄSTRA GÖTALANDS LÄN</t>
        </is>
      </c>
      <c r="E115" t="inlineStr">
        <is>
          <t>VÅRGÅRDA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63142-2021</t>
        </is>
      </c>
      <c r="B116" s="1" t="n">
        <v>44505</v>
      </c>
      <c r="C116" s="1" t="n">
        <v>45202</v>
      </c>
      <c r="D116" t="inlineStr">
        <is>
          <t>VÄSTRA GÖTALANDS LÄN</t>
        </is>
      </c>
      <c r="E116" t="inlineStr">
        <is>
          <t>VÅRGÅRDA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64389-2021</t>
        </is>
      </c>
      <c r="B117" s="1" t="n">
        <v>44511</v>
      </c>
      <c r="C117" s="1" t="n">
        <v>45202</v>
      </c>
      <c r="D117" t="inlineStr">
        <is>
          <t>VÄSTRA GÖTALANDS LÄN</t>
        </is>
      </c>
      <c r="E117" t="inlineStr">
        <is>
          <t>VÅRGÅRDA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64386-2021</t>
        </is>
      </c>
      <c r="B118" s="1" t="n">
        <v>44511</v>
      </c>
      <c r="C118" s="1" t="n">
        <v>45202</v>
      </c>
      <c r="D118" t="inlineStr">
        <is>
          <t>VÄSTRA GÖTALANDS LÄN</t>
        </is>
      </c>
      <c r="E118" t="inlineStr">
        <is>
          <t>VÅRGÅRDA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64396-2021</t>
        </is>
      </c>
      <c r="B119" s="1" t="n">
        <v>44511</v>
      </c>
      <c r="C119" s="1" t="n">
        <v>45202</v>
      </c>
      <c r="D119" t="inlineStr">
        <is>
          <t>VÄSTRA GÖTALANDS LÄN</t>
        </is>
      </c>
      <c r="E119" t="inlineStr">
        <is>
          <t>VÅRGÅRDA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65303-2021</t>
        </is>
      </c>
      <c r="B120" s="1" t="n">
        <v>44515</v>
      </c>
      <c r="C120" s="1" t="n">
        <v>45202</v>
      </c>
      <c r="D120" t="inlineStr">
        <is>
          <t>VÄSTRA GÖTALANDS LÄN</t>
        </is>
      </c>
      <c r="E120" t="inlineStr">
        <is>
          <t>VÅRGÅRDA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66386-2021</t>
        </is>
      </c>
      <c r="B121" s="1" t="n">
        <v>44518</v>
      </c>
      <c r="C121" s="1" t="n">
        <v>45202</v>
      </c>
      <c r="D121" t="inlineStr">
        <is>
          <t>VÄSTRA GÖTALANDS LÄN</t>
        </is>
      </c>
      <c r="E121" t="inlineStr">
        <is>
          <t>VÅRGÅRDA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69935-2021</t>
        </is>
      </c>
      <c r="B122" s="1" t="n">
        <v>44533</v>
      </c>
      <c r="C122" s="1" t="n">
        <v>45202</v>
      </c>
      <c r="D122" t="inlineStr">
        <is>
          <t>VÄSTRA GÖTALANDS LÄN</t>
        </is>
      </c>
      <c r="E122" t="inlineStr">
        <is>
          <t>VÅRGÅRDA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127-2022</t>
        </is>
      </c>
      <c r="B123" s="1" t="n">
        <v>44564</v>
      </c>
      <c r="C123" s="1" t="n">
        <v>45202</v>
      </c>
      <c r="D123" t="inlineStr">
        <is>
          <t>VÄSTRA GÖTALANDS LÄN</t>
        </is>
      </c>
      <c r="E123" t="inlineStr">
        <is>
          <t>VÅRGÅRDA</t>
        </is>
      </c>
      <c r="F123" t="inlineStr">
        <is>
          <t>Kyrkan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130-2022</t>
        </is>
      </c>
      <c r="B124" s="1" t="n">
        <v>44564</v>
      </c>
      <c r="C124" s="1" t="n">
        <v>45202</v>
      </c>
      <c r="D124" t="inlineStr">
        <is>
          <t>VÄSTRA GÖTALANDS LÄN</t>
        </is>
      </c>
      <c r="E124" t="inlineStr">
        <is>
          <t>VÅRGÅRDA</t>
        </is>
      </c>
      <c r="F124" t="inlineStr">
        <is>
          <t>Kyrkan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180-2022</t>
        </is>
      </c>
      <c r="B125" s="1" t="n">
        <v>44564</v>
      </c>
      <c r="C125" s="1" t="n">
        <v>45202</v>
      </c>
      <c r="D125" t="inlineStr">
        <is>
          <t>VÄSTRA GÖTALANDS LÄN</t>
        </is>
      </c>
      <c r="E125" t="inlineStr">
        <is>
          <t>VÅRGÅRDA</t>
        </is>
      </c>
      <c r="F125" t="inlineStr">
        <is>
          <t>Kyrkan</t>
        </is>
      </c>
      <c r="G125" t="n">
        <v>7.6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799-2022</t>
        </is>
      </c>
      <c r="B126" s="1" t="n">
        <v>44571</v>
      </c>
      <c r="C126" s="1" t="n">
        <v>45202</v>
      </c>
      <c r="D126" t="inlineStr">
        <is>
          <t>VÄSTRA GÖTALANDS LÄN</t>
        </is>
      </c>
      <c r="E126" t="inlineStr">
        <is>
          <t>VÅRGÅRDA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1109-2022</t>
        </is>
      </c>
      <c r="B127" s="1" t="n">
        <v>44572</v>
      </c>
      <c r="C127" s="1" t="n">
        <v>45202</v>
      </c>
      <c r="D127" t="inlineStr">
        <is>
          <t>VÄSTRA GÖTALANDS LÄN</t>
        </is>
      </c>
      <c r="E127" t="inlineStr">
        <is>
          <t>VÅRGÅRDA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2597-2022</t>
        </is>
      </c>
      <c r="B128" s="1" t="n">
        <v>44580</v>
      </c>
      <c r="C128" s="1" t="n">
        <v>45202</v>
      </c>
      <c r="D128" t="inlineStr">
        <is>
          <t>VÄSTRA GÖTALANDS LÄN</t>
        </is>
      </c>
      <c r="E128" t="inlineStr">
        <is>
          <t>VÅRGÅRDA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6624-2022</t>
        </is>
      </c>
      <c r="B129" s="1" t="n">
        <v>44601</v>
      </c>
      <c r="C129" s="1" t="n">
        <v>45202</v>
      </c>
      <c r="D129" t="inlineStr">
        <is>
          <t>VÄSTRA GÖTALANDS LÄN</t>
        </is>
      </c>
      <c r="E129" t="inlineStr">
        <is>
          <t>VÅRGÅRDA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7531-2022</t>
        </is>
      </c>
      <c r="B130" s="1" t="n">
        <v>44607</v>
      </c>
      <c r="C130" s="1" t="n">
        <v>45202</v>
      </c>
      <c r="D130" t="inlineStr">
        <is>
          <t>VÄSTRA GÖTALANDS LÄN</t>
        </is>
      </c>
      <c r="E130" t="inlineStr">
        <is>
          <t>VÅRGÅRDA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7734-2022</t>
        </is>
      </c>
      <c r="B131" s="1" t="n">
        <v>44608</v>
      </c>
      <c r="C131" s="1" t="n">
        <v>45202</v>
      </c>
      <c r="D131" t="inlineStr">
        <is>
          <t>VÄSTRA GÖTALANDS LÄN</t>
        </is>
      </c>
      <c r="E131" t="inlineStr">
        <is>
          <t>VÅRGÅRDA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9473-2022</t>
        </is>
      </c>
      <c r="B132" s="1" t="n">
        <v>44616</v>
      </c>
      <c r="C132" s="1" t="n">
        <v>45202</v>
      </c>
      <c r="D132" t="inlineStr">
        <is>
          <t>VÄSTRA GÖTALANDS LÄN</t>
        </is>
      </c>
      <c r="E132" t="inlineStr">
        <is>
          <t>VÅRGÅRDA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9470-2022</t>
        </is>
      </c>
      <c r="B133" s="1" t="n">
        <v>44616</v>
      </c>
      <c r="C133" s="1" t="n">
        <v>45202</v>
      </c>
      <c r="D133" t="inlineStr">
        <is>
          <t>VÄSTRA GÖTALANDS LÄN</t>
        </is>
      </c>
      <c r="E133" t="inlineStr">
        <is>
          <t>VÅRGÅRDA</t>
        </is>
      </c>
      <c r="G133" t="n">
        <v>21.5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14655-2022</t>
        </is>
      </c>
      <c r="B134" s="1" t="n">
        <v>44655</v>
      </c>
      <c r="C134" s="1" t="n">
        <v>45202</v>
      </c>
      <c r="D134" t="inlineStr">
        <is>
          <t>VÄSTRA GÖTALANDS LÄN</t>
        </is>
      </c>
      <c r="E134" t="inlineStr">
        <is>
          <t>VÅRGÅRDA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15992-2022</t>
        </is>
      </c>
      <c r="B135" s="1" t="n">
        <v>44665</v>
      </c>
      <c r="C135" s="1" t="n">
        <v>45202</v>
      </c>
      <c r="D135" t="inlineStr">
        <is>
          <t>VÄSTRA GÖTALANDS LÄN</t>
        </is>
      </c>
      <c r="E135" t="inlineStr">
        <is>
          <t>VÅRGÅRDA</t>
        </is>
      </c>
      <c r="G135" t="n">
        <v>8.9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17201-2022</t>
        </is>
      </c>
      <c r="B136" s="1" t="n">
        <v>44677</v>
      </c>
      <c r="C136" s="1" t="n">
        <v>45202</v>
      </c>
      <c r="D136" t="inlineStr">
        <is>
          <t>VÄSTRA GÖTALANDS LÄN</t>
        </is>
      </c>
      <c r="E136" t="inlineStr">
        <is>
          <t>VÅRGÅRDA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17661-2022</t>
        </is>
      </c>
      <c r="B137" s="1" t="n">
        <v>44680</v>
      </c>
      <c r="C137" s="1" t="n">
        <v>45202</v>
      </c>
      <c r="D137" t="inlineStr">
        <is>
          <t>VÄSTRA GÖTALANDS LÄN</t>
        </is>
      </c>
      <c r="E137" t="inlineStr">
        <is>
          <t>VÅRGÅRDA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19473-2022</t>
        </is>
      </c>
      <c r="B138" s="1" t="n">
        <v>44693</v>
      </c>
      <c r="C138" s="1" t="n">
        <v>45202</v>
      </c>
      <c r="D138" t="inlineStr">
        <is>
          <t>VÄSTRA GÖTALANDS LÄN</t>
        </is>
      </c>
      <c r="E138" t="inlineStr">
        <is>
          <t>VÅRGÅRDA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19540-2022</t>
        </is>
      </c>
      <c r="B139" s="1" t="n">
        <v>44693</v>
      </c>
      <c r="C139" s="1" t="n">
        <v>45202</v>
      </c>
      <c r="D139" t="inlineStr">
        <is>
          <t>VÄSTRA GÖTALANDS LÄN</t>
        </is>
      </c>
      <c r="E139" t="inlineStr">
        <is>
          <t>VÅRGÅRDA</t>
        </is>
      </c>
      <c r="F139" t="inlineStr">
        <is>
          <t>Sveaskog</t>
        </is>
      </c>
      <c r="G139" t="n">
        <v>8.9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32489-2022</t>
        </is>
      </c>
      <c r="B140" s="1" t="n">
        <v>44782</v>
      </c>
      <c r="C140" s="1" t="n">
        <v>45202</v>
      </c>
      <c r="D140" t="inlineStr">
        <is>
          <t>VÄSTRA GÖTALANDS LÄN</t>
        </is>
      </c>
      <c r="E140" t="inlineStr">
        <is>
          <t>VÅRGÅRDA</t>
        </is>
      </c>
      <c r="G140" t="n">
        <v>8.800000000000001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35284-2022</t>
        </is>
      </c>
      <c r="B141" s="1" t="n">
        <v>44798</v>
      </c>
      <c r="C141" s="1" t="n">
        <v>45202</v>
      </c>
      <c r="D141" t="inlineStr">
        <is>
          <t>VÄSTRA GÖTALANDS LÄN</t>
        </is>
      </c>
      <c r="E141" t="inlineStr">
        <is>
          <t>VÅRGÅRDA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39499-2022</t>
        </is>
      </c>
      <c r="B142" s="1" t="n">
        <v>44818</v>
      </c>
      <c r="C142" s="1" t="n">
        <v>45202</v>
      </c>
      <c r="D142" t="inlineStr">
        <is>
          <t>VÄSTRA GÖTALANDS LÄN</t>
        </is>
      </c>
      <c r="E142" t="inlineStr">
        <is>
          <t>VÅRGÅRDA</t>
        </is>
      </c>
      <c r="G142" t="n">
        <v>8.300000000000001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41440-2022</t>
        </is>
      </c>
      <c r="B143" s="1" t="n">
        <v>44826</v>
      </c>
      <c r="C143" s="1" t="n">
        <v>45202</v>
      </c>
      <c r="D143" t="inlineStr">
        <is>
          <t>VÄSTRA GÖTALANDS LÄN</t>
        </is>
      </c>
      <c r="E143" t="inlineStr">
        <is>
          <t>VÅRGÅRDA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49411-2022</t>
        </is>
      </c>
      <c r="B144" s="1" t="n">
        <v>44861</v>
      </c>
      <c r="C144" s="1" t="n">
        <v>45202</v>
      </c>
      <c r="D144" t="inlineStr">
        <is>
          <t>VÄSTRA GÖTALANDS LÄN</t>
        </is>
      </c>
      <c r="E144" t="inlineStr">
        <is>
          <t>VÅRGÅRDA</t>
        </is>
      </c>
      <c r="G144" t="n">
        <v>6.9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54937-2022</t>
        </is>
      </c>
      <c r="B145" s="1" t="n">
        <v>44881</v>
      </c>
      <c r="C145" s="1" t="n">
        <v>45202</v>
      </c>
      <c r="D145" t="inlineStr">
        <is>
          <t>VÄSTRA GÖTALANDS LÄN</t>
        </is>
      </c>
      <c r="E145" t="inlineStr">
        <is>
          <t>VÅRGÅRDA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57921-2022</t>
        </is>
      </c>
      <c r="B146" s="1" t="n">
        <v>44900</v>
      </c>
      <c r="C146" s="1" t="n">
        <v>45202</v>
      </c>
      <c r="D146" t="inlineStr">
        <is>
          <t>VÄSTRA GÖTALANDS LÄN</t>
        </is>
      </c>
      <c r="E146" t="inlineStr">
        <is>
          <t>VÅRGÅRDA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59684-2022</t>
        </is>
      </c>
      <c r="B147" s="1" t="n">
        <v>44908</v>
      </c>
      <c r="C147" s="1" t="n">
        <v>45202</v>
      </c>
      <c r="D147" t="inlineStr">
        <is>
          <t>VÄSTRA GÖTALANDS LÄN</t>
        </is>
      </c>
      <c r="E147" t="inlineStr">
        <is>
          <t>VÅRGÅRDA</t>
        </is>
      </c>
      <c r="F147" t="inlineStr">
        <is>
          <t>Sveaskog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60191-2022</t>
        </is>
      </c>
      <c r="B148" s="1" t="n">
        <v>44910</v>
      </c>
      <c r="C148" s="1" t="n">
        <v>45202</v>
      </c>
      <c r="D148" t="inlineStr">
        <is>
          <t>VÄSTRA GÖTALANDS LÄN</t>
        </is>
      </c>
      <c r="E148" t="inlineStr">
        <is>
          <t>VÅRGÅRDA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61969-2022</t>
        </is>
      </c>
      <c r="B149" s="1" t="n">
        <v>44914</v>
      </c>
      <c r="C149" s="1" t="n">
        <v>45202</v>
      </c>
      <c r="D149" t="inlineStr">
        <is>
          <t>VÄSTRA GÖTALANDS LÄN</t>
        </is>
      </c>
      <c r="E149" t="inlineStr">
        <is>
          <t>VÅRGÅRDA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62097-2022</t>
        </is>
      </c>
      <c r="B150" s="1" t="n">
        <v>44920</v>
      </c>
      <c r="C150" s="1" t="n">
        <v>45202</v>
      </c>
      <c r="D150" t="inlineStr">
        <is>
          <t>VÄSTRA GÖTALANDS LÄN</t>
        </is>
      </c>
      <c r="E150" t="inlineStr">
        <is>
          <t>VÅRGÅRDA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62589-2022</t>
        </is>
      </c>
      <c r="B151" s="1" t="n">
        <v>44925</v>
      </c>
      <c r="C151" s="1" t="n">
        <v>45202</v>
      </c>
      <c r="D151" t="inlineStr">
        <is>
          <t>VÄSTRA GÖTALANDS LÄN</t>
        </is>
      </c>
      <c r="E151" t="inlineStr">
        <is>
          <t>VÅRGÅRDA</t>
        </is>
      </c>
      <c r="G151" t="n">
        <v>9.300000000000001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1400-2023</t>
        </is>
      </c>
      <c r="B152" s="1" t="n">
        <v>44936</v>
      </c>
      <c r="C152" s="1" t="n">
        <v>45202</v>
      </c>
      <c r="D152" t="inlineStr">
        <is>
          <t>VÄSTRA GÖTALANDS LÄN</t>
        </is>
      </c>
      <c r="E152" t="inlineStr">
        <is>
          <t>VÅRGÅRDA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2345-2023</t>
        </is>
      </c>
      <c r="B153" s="1" t="n">
        <v>44942</v>
      </c>
      <c r="C153" s="1" t="n">
        <v>45202</v>
      </c>
      <c r="D153" t="inlineStr">
        <is>
          <t>VÄSTRA GÖTALANDS LÄN</t>
        </is>
      </c>
      <c r="E153" t="inlineStr">
        <is>
          <t>VÅRGÅRDA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2917-2023</t>
        </is>
      </c>
      <c r="B154" s="1" t="n">
        <v>44943</v>
      </c>
      <c r="C154" s="1" t="n">
        <v>45202</v>
      </c>
      <c r="D154" t="inlineStr">
        <is>
          <t>VÄSTRA GÖTALANDS LÄN</t>
        </is>
      </c>
      <c r="E154" t="inlineStr">
        <is>
          <t>VÅRGÅRDA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3058-2023</t>
        </is>
      </c>
      <c r="B155" s="1" t="n">
        <v>44946</v>
      </c>
      <c r="C155" s="1" t="n">
        <v>45202</v>
      </c>
      <c r="D155" t="inlineStr">
        <is>
          <t>VÄSTRA GÖTALANDS LÄN</t>
        </is>
      </c>
      <c r="E155" t="inlineStr">
        <is>
          <t>VÅRGÅRDA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3057-2023</t>
        </is>
      </c>
      <c r="B156" s="1" t="n">
        <v>44946</v>
      </c>
      <c r="C156" s="1" t="n">
        <v>45202</v>
      </c>
      <c r="D156" t="inlineStr">
        <is>
          <t>VÄSTRA GÖTALANDS LÄN</t>
        </is>
      </c>
      <c r="E156" t="inlineStr">
        <is>
          <t>VÅRGÅRDA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3754-2023</t>
        </is>
      </c>
      <c r="B157" s="1" t="n">
        <v>44951</v>
      </c>
      <c r="C157" s="1" t="n">
        <v>45202</v>
      </c>
      <c r="D157" t="inlineStr">
        <is>
          <t>VÄSTRA GÖTALANDS LÄN</t>
        </is>
      </c>
      <c r="E157" t="inlineStr">
        <is>
          <t>VÅRGÅRDA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4068-2023</t>
        </is>
      </c>
      <c r="B158" s="1" t="n">
        <v>44952</v>
      </c>
      <c r="C158" s="1" t="n">
        <v>45202</v>
      </c>
      <c r="D158" t="inlineStr">
        <is>
          <t>VÄSTRA GÖTALANDS LÄN</t>
        </is>
      </c>
      <c r="E158" t="inlineStr">
        <is>
          <t>VÅRGÅRDA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4065-2023</t>
        </is>
      </c>
      <c r="B159" s="1" t="n">
        <v>44952</v>
      </c>
      <c r="C159" s="1" t="n">
        <v>45202</v>
      </c>
      <c r="D159" t="inlineStr">
        <is>
          <t>VÄSTRA GÖTALANDS LÄN</t>
        </is>
      </c>
      <c r="E159" t="inlineStr">
        <is>
          <t>VÅRGÅRDA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5500-2023</t>
        </is>
      </c>
      <c r="B160" s="1" t="n">
        <v>44960</v>
      </c>
      <c r="C160" s="1" t="n">
        <v>45202</v>
      </c>
      <c r="D160" t="inlineStr">
        <is>
          <t>VÄSTRA GÖTALANDS LÄN</t>
        </is>
      </c>
      <c r="E160" t="inlineStr">
        <is>
          <t>VÅRGÅRDA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5523-2023</t>
        </is>
      </c>
      <c r="B161" s="1" t="n">
        <v>44960</v>
      </c>
      <c r="C161" s="1" t="n">
        <v>45202</v>
      </c>
      <c r="D161" t="inlineStr">
        <is>
          <t>VÄSTRA GÖTALANDS LÄN</t>
        </is>
      </c>
      <c r="E161" t="inlineStr">
        <is>
          <t>VÅRGÅRDA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7047-2023</t>
        </is>
      </c>
      <c r="B162" s="1" t="n">
        <v>44968</v>
      </c>
      <c r="C162" s="1" t="n">
        <v>45202</v>
      </c>
      <c r="D162" t="inlineStr">
        <is>
          <t>VÄSTRA GÖTALANDS LÄN</t>
        </is>
      </c>
      <c r="E162" t="inlineStr">
        <is>
          <t>VÅRGÅRDA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7732-2023</t>
        </is>
      </c>
      <c r="B163" s="1" t="n">
        <v>44973</v>
      </c>
      <c r="C163" s="1" t="n">
        <v>45202</v>
      </c>
      <c r="D163" t="inlineStr">
        <is>
          <t>VÄSTRA GÖTALANDS LÄN</t>
        </is>
      </c>
      <c r="E163" t="inlineStr">
        <is>
          <t>VÅRGÅRDA</t>
        </is>
      </c>
      <c r="F163" t="inlineStr">
        <is>
          <t>Sveaskog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8895-2023</t>
        </is>
      </c>
      <c r="B164" s="1" t="n">
        <v>44979</v>
      </c>
      <c r="C164" s="1" t="n">
        <v>45202</v>
      </c>
      <c r="D164" t="inlineStr">
        <is>
          <t>VÄSTRA GÖTALANDS LÄN</t>
        </is>
      </c>
      <c r="E164" t="inlineStr">
        <is>
          <t>VÅRGÅRDA</t>
        </is>
      </c>
      <c r="F164" t="inlineStr">
        <is>
          <t>Sveaskog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9721-2023</t>
        </is>
      </c>
      <c r="B165" s="1" t="n">
        <v>44984</v>
      </c>
      <c r="C165" s="1" t="n">
        <v>45202</v>
      </c>
      <c r="D165" t="inlineStr">
        <is>
          <t>VÄSTRA GÖTALANDS LÄN</t>
        </is>
      </c>
      <c r="E165" t="inlineStr">
        <is>
          <t>VÅRGÅRDA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9725-2023</t>
        </is>
      </c>
      <c r="B166" s="1" t="n">
        <v>44984</v>
      </c>
      <c r="C166" s="1" t="n">
        <v>45202</v>
      </c>
      <c r="D166" t="inlineStr">
        <is>
          <t>VÄSTRA GÖTALANDS LÄN</t>
        </is>
      </c>
      <c r="E166" t="inlineStr">
        <is>
          <t>VÅRGÅRDA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9749-2023</t>
        </is>
      </c>
      <c r="B167" s="1" t="n">
        <v>44984</v>
      </c>
      <c r="C167" s="1" t="n">
        <v>45202</v>
      </c>
      <c r="D167" t="inlineStr">
        <is>
          <t>VÄSTRA GÖTALANDS LÄN</t>
        </is>
      </c>
      <c r="E167" t="inlineStr">
        <is>
          <t>VÅRGÅRDA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11209-2023</t>
        </is>
      </c>
      <c r="B168" s="1" t="n">
        <v>44992</v>
      </c>
      <c r="C168" s="1" t="n">
        <v>45202</v>
      </c>
      <c r="D168" t="inlineStr">
        <is>
          <t>VÄSTRA GÖTALANDS LÄN</t>
        </is>
      </c>
      <c r="E168" t="inlineStr">
        <is>
          <t>VÅRGÅRDA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11252-2023</t>
        </is>
      </c>
      <c r="B169" s="1" t="n">
        <v>44992</v>
      </c>
      <c r="C169" s="1" t="n">
        <v>45202</v>
      </c>
      <c r="D169" t="inlineStr">
        <is>
          <t>VÄSTRA GÖTALANDS LÄN</t>
        </is>
      </c>
      <c r="E169" t="inlineStr">
        <is>
          <t>VÅRGÅRDA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12367-2023</t>
        </is>
      </c>
      <c r="B170" s="1" t="n">
        <v>44999</v>
      </c>
      <c r="C170" s="1" t="n">
        <v>45202</v>
      </c>
      <c r="D170" t="inlineStr">
        <is>
          <t>VÄSTRA GÖTALANDS LÄN</t>
        </is>
      </c>
      <c r="E170" t="inlineStr">
        <is>
          <t>VÅRGÅRDA</t>
        </is>
      </c>
      <c r="G170" t="n">
        <v>8.5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13115-2023</t>
        </is>
      </c>
      <c r="B171" s="1" t="n">
        <v>45002</v>
      </c>
      <c r="C171" s="1" t="n">
        <v>45202</v>
      </c>
      <c r="D171" t="inlineStr">
        <is>
          <t>VÄSTRA GÖTALANDS LÄN</t>
        </is>
      </c>
      <c r="E171" t="inlineStr">
        <is>
          <t>VÅRGÅRDA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16884-2023</t>
        </is>
      </c>
      <c r="B172" s="1" t="n">
        <v>45033</v>
      </c>
      <c r="C172" s="1" t="n">
        <v>45202</v>
      </c>
      <c r="D172" t="inlineStr">
        <is>
          <t>VÄSTRA GÖTALANDS LÄN</t>
        </is>
      </c>
      <c r="E172" t="inlineStr">
        <is>
          <t>VÅRGÅRDA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17682-2023</t>
        </is>
      </c>
      <c r="B173" s="1" t="n">
        <v>45037</v>
      </c>
      <c r="C173" s="1" t="n">
        <v>45202</v>
      </c>
      <c r="D173" t="inlineStr">
        <is>
          <t>VÄSTRA GÖTALANDS LÄN</t>
        </is>
      </c>
      <c r="E173" t="inlineStr">
        <is>
          <t>VÅRGÅRDA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17972-2023</t>
        </is>
      </c>
      <c r="B174" s="1" t="n">
        <v>45040</v>
      </c>
      <c r="C174" s="1" t="n">
        <v>45202</v>
      </c>
      <c r="D174" t="inlineStr">
        <is>
          <t>VÄSTRA GÖTALANDS LÄN</t>
        </is>
      </c>
      <c r="E174" t="inlineStr">
        <is>
          <t>VÅRGÅRDA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17951-2023</t>
        </is>
      </c>
      <c r="B175" s="1" t="n">
        <v>45040</v>
      </c>
      <c r="C175" s="1" t="n">
        <v>45202</v>
      </c>
      <c r="D175" t="inlineStr">
        <is>
          <t>VÄSTRA GÖTALANDS LÄN</t>
        </is>
      </c>
      <c r="E175" t="inlineStr">
        <is>
          <t>VÅRGÅRDA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18437-2023</t>
        </is>
      </c>
      <c r="B176" s="1" t="n">
        <v>45041</v>
      </c>
      <c r="C176" s="1" t="n">
        <v>45202</v>
      </c>
      <c r="D176" t="inlineStr">
        <is>
          <t>VÄSTRA GÖTALANDS LÄN</t>
        </is>
      </c>
      <c r="E176" t="inlineStr">
        <is>
          <t>VÅRGÅRDA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19458-2023</t>
        </is>
      </c>
      <c r="B177" s="1" t="n">
        <v>45050</v>
      </c>
      <c r="C177" s="1" t="n">
        <v>45202</v>
      </c>
      <c r="D177" t="inlineStr">
        <is>
          <t>VÄSTRA GÖTALANDS LÄN</t>
        </is>
      </c>
      <c r="E177" t="inlineStr">
        <is>
          <t>VÅRGÅRDA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20475-2023</t>
        </is>
      </c>
      <c r="B178" s="1" t="n">
        <v>45057</v>
      </c>
      <c r="C178" s="1" t="n">
        <v>45202</v>
      </c>
      <c r="D178" t="inlineStr">
        <is>
          <t>VÄSTRA GÖTALANDS LÄN</t>
        </is>
      </c>
      <c r="E178" t="inlineStr">
        <is>
          <t>VÅRGÅRDA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20806-2023</t>
        </is>
      </c>
      <c r="B179" s="1" t="n">
        <v>45058</v>
      </c>
      <c r="C179" s="1" t="n">
        <v>45202</v>
      </c>
      <c r="D179" t="inlineStr">
        <is>
          <t>VÄSTRA GÖTALANDS LÄN</t>
        </is>
      </c>
      <c r="E179" t="inlineStr">
        <is>
          <t>VÅRGÅRDA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24176-2023</t>
        </is>
      </c>
      <c r="B180" s="1" t="n">
        <v>45079</v>
      </c>
      <c r="C180" s="1" t="n">
        <v>45202</v>
      </c>
      <c r="D180" t="inlineStr">
        <is>
          <t>VÄSTRA GÖTALANDS LÄN</t>
        </is>
      </c>
      <c r="E180" t="inlineStr">
        <is>
          <t>VÅRGÅRDA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25757-2023</t>
        </is>
      </c>
      <c r="B181" s="1" t="n">
        <v>45090</v>
      </c>
      <c r="C181" s="1" t="n">
        <v>45202</v>
      </c>
      <c r="D181" t="inlineStr">
        <is>
          <t>VÄSTRA GÖTALANDS LÄN</t>
        </is>
      </c>
      <c r="E181" t="inlineStr">
        <is>
          <t>VÅRGÅRDA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27994-2023</t>
        </is>
      </c>
      <c r="B182" s="1" t="n">
        <v>45098</v>
      </c>
      <c r="C182" s="1" t="n">
        <v>45202</v>
      </c>
      <c r="D182" t="inlineStr">
        <is>
          <t>VÄSTRA GÖTALANDS LÄN</t>
        </is>
      </c>
      <c r="E182" t="inlineStr">
        <is>
          <t>VÅRGÅRDA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30674-2023</t>
        </is>
      </c>
      <c r="B183" s="1" t="n">
        <v>45112</v>
      </c>
      <c r="C183" s="1" t="n">
        <v>45202</v>
      </c>
      <c r="D183" t="inlineStr">
        <is>
          <t>VÄSTRA GÖTALANDS LÄN</t>
        </is>
      </c>
      <c r="E183" t="inlineStr">
        <is>
          <t>VÅRGÅRDA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35920-2023</t>
        </is>
      </c>
      <c r="B184" s="1" t="n">
        <v>45148</v>
      </c>
      <c r="C184" s="1" t="n">
        <v>45202</v>
      </c>
      <c r="D184" t="inlineStr">
        <is>
          <t>VÄSTRA GÖTALANDS LÄN</t>
        </is>
      </c>
      <c r="E184" t="inlineStr">
        <is>
          <t>VÅRGÅRDA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39475-2023</t>
        </is>
      </c>
      <c r="B185" s="1" t="n">
        <v>45166</v>
      </c>
      <c r="C185" s="1" t="n">
        <v>45202</v>
      </c>
      <c r="D185" t="inlineStr">
        <is>
          <t>VÄSTRA GÖTALANDS LÄN</t>
        </is>
      </c>
      <c r="E185" t="inlineStr">
        <is>
          <t>VÅRGÅRDA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>
      <c r="A186" t="inlineStr">
        <is>
          <t>A 44669-2023</t>
        </is>
      </c>
      <c r="B186" s="1" t="n">
        <v>45189</v>
      </c>
      <c r="C186" s="1" t="n">
        <v>45202</v>
      </c>
      <c r="D186" t="inlineStr">
        <is>
          <t>VÄSTRA GÖTALANDS LÄN</t>
        </is>
      </c>
      <c r="E186" t="inlineStr">
        <is>
          <t>VÅRGÅRDA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2023-10-03T05:59:24Z</dcterms:created>
  <dcterms:modified xmlns:dcterms="http://purl.org/dc/terms/" xmlns:xsi="http://www.w3.org/2001/XMLSchema-instance" xsi:type="dcterms:W3CDTF">2023-10-03T05:59:24Z</dcterms:modified>
</cp:coreProperties>
</file>