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45180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45180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45180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45180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45180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45180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45180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45180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45180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45180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45180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45180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45180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45180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45180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45180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45180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45180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45180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45180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45180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45180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45180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45180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45180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45180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45180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45180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45180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45180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45180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45180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45180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45180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45180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45180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45180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45180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45180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45180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45180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45180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45180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45180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45180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45180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45180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45180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5571-2019.xlsx")</f>
        <v/>
      </c>
      <c r="T50">
        <f>HYPERLINK("https://klasma.github.io/Logging_VETLANDA/kartor/A 5571-2019.png")</f>
        <v/>
      </c>
      <c r="V50">
        <f>HYPERLINK("https://klasma.github.io/Logging_VETLANDA/klagomål/A 5571-2019.docx")</f>
        <v/>
      </c>
      <c r="W50">
        <f>HYPERLINK("https://klasma.github.io/Logging_VETLANDA/klagomålsmail/A 5571-2019.docx")</f>
        <v/>
      </c>
      <c r="X50">
        <f>HYPERLINK("https://klasma.github.io/Logging_VETLANDA/tillsyn/A 5571-2019.docx")</f>
        <v/>
      </c>
      <c r="Y50">
        <f>HYPERLINK("https://klasma.github.io/Logging_VETLANDA/tillsynsmail/A 5571-2019.docx")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45180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11495-2019.xlsx")</f>
        <v/>
      </c>
      <c r="T51">
        <f>HYPERLINK("https://klasma.github.io/Logging_VETLANDA/kartor/A 11495-2019.png")</f>
        <v/>
      </c>
      <c r="V51">
        <f>HYPERLINK("https://klasma.github.io/Logging_VETLANDA/klagomål/A 11495-2019.docx")</f>
        <v/>
      </c>
      <c r="W51">
        <f>HYPERLINK("https://klasma.github.io/Logging_VETLANDA/klagomålsmail/A 11495-2019.docx")</f>
        <v/>
      </c>
      <c r="X51">
        <f>HYPERLINK("https://klasma.github.io/Logging_VETLANDA/tillsyn/A 11495-2019.docx")</f>
        <v/>
      </c>
      <c r="Y51">
        <f>HYPERLINK("https://klasma.github.io/Logging_VETLANDA/tillsynsmail/A 11495-2019.docx")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45180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12981-2019.xlsx")</f>
        <v/>
      </c>
      <c r="T52">
        <f>HYPERLINK("https://klasma.github.io/Logging_VETLANDA/kartor/A 12981-2019.png")</f>
        <v/>
      </c>
      <c r="V52">
        <f>HYPERLINK("https://klasma.github.io/Logging_VETLANDA/klagomål/A 12981-2019.docx")</f>
        <v/>
      </c>
      <c r="W52">
        <f>HYPERLINK("https://klasma.github.io/Logging_VETLANDA/klagomålsmail/A 12981-2019.docx")</f>
        <v/>
      </c>
      <c r="X52">
        <f>HYPERLINK("https://klasma.github.io/Logging_VETLANDA/tillsyn/A 12981-2019.docx")</f>
        <v/>
      </c>
      <c r="Y52">
        <f>HYPERLINK("https://klasma.github.io/Logging_VETLANDA/tillsynsmail/A 12981-2019.docx")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45180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20306-2019.xlsx")</f>
        <v/>
      </c>
      <c r="T53">
        <f>HYPERLINK("https://klasma.github.io/Logging_VETLANDA/kartor/A 20306-2019.png")</f>
        <v/>
      </c>
      <c r="V53">
        <f>HYPERLINK("https://klasma.github.io/Logging_VETLANDA/klagomål/A 20306-2019.docx")</f>
        <v/>
      </c>
      <c r="W53">
        <f>HYPERLINK("https://klasma.github.io/Logging_VETLANDA/klagomålsmail/A 20306-2019.docx")</f>
        <v/>
      </c>
      <c r="X53">
        <f>HYPERLINK("https://klasma.github.io/Logging_VETLANDA/tillsyn/A 20306-2019.docx")</f>
        <v/>
      </c>
      <c r="Y53">
        <f>HYPERLINK("https://klasma.github.io/Logging_VETLANDA/tillsynsmail/A 20306-2019.docx")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45180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20308-2019.xlsx")</f>
        <v/>
      </c>
      <c r="T54">
        <f>HYPERLINK("https://klasma.github.io/Logging_VETLANDA/kartor/A 20308-2019.png")</f>
        <v/>
      </c>
      <c r="U54">
        <f>HYPERLINK("https://klasma.github.io/Logging_VETLANDA/knärot/A 20308-2019.png")</f>
        <v/>
      </c>
      <c r="V54">
        <f>HYPERLINK("https://klasma.github.io/Logging_VETLANDA/klagomål/A 20308-2019.docx")</f>
        <v/>
      </c>
      <c r="W54">
        <f>HYPERLINK("https://klasma.github.io/Logging_VETLANDA/klagomålsmail/A 20308-2019.docx")</f>
        <v/>
      </c>
      <c r="X54">
        <f>HYPERLINK("https://klasma.github.io/Logging_VETLANDA/tillsyn/A 20308-2019.docx")</f>
        <v/>
      </c>
      <c r="Y54">
        <f>HYPERLINK("https://klasma.github.io/Logging_VETLANDA/tillsynsmail/A 20308-2019.docx")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45180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23988-2019.xlsx")</f>
        <v/>
      </c>
      <c r="T55">
        <f>HYPERLINK("https://klasma.github.io/Logging_VETLANDA/kartor/A 23988-2019.png")</f>
        <v/>
      </c>
      <c r="V55">
        <f>HYPERLINK("https://klasma.github.io/Logging_VETLANDA/klagomål/A 23988-2019.docx")</f>
        <v/>
      </c>
      <c r="W55">
        <f>HYPERLINK("https://klasma.github.io/Logging_VETLANDA/klagomålsmail/A 23988-2019.docx")</f>
        <v/>
      </c>
      <c r="X55">
        <f>HYPERLINK("https://klasma.github.io/Logging_VETLANDA/tillsyn/A 23988-2019.docx")</f>
        <v/>
      </c>
      <c r="Y55">
        <f>HYPERLINK("https://klasma.github.io/Logging_VETLANDA/tillsynsmail/A 23988-2019.docx")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45180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25880-2019.xlsx")</f>
        <v/>
      </c>
      <c r="T56">
        <f>HYPERLINK("https://klasma.github.io/Logging_VETLANDA/kartor/A 25880-2019.png")</f>
        <v/>
      </c>
      <c r="U56">
        <f>HYPERLINK("https://klasma.github.io/Logging_VETLANDA/knärot/A 25880-2019.png")</f>
        <v/>
      </c>
      <c r="V56">
        <f>HYPERLINK("https://klasma.github.io/Logging_VETLANDA/klagomål/A 25880-2019.docx")</f>
        <v/>
      </c>
      <c r="W56">
        <f>HYPERLINK("https://klasma.github.io/Logging_VETLANDA/klagomålsmail/A 25880-2019.docx")</f>
        <v/>
      </c>
      <c r="X56">
        <f>HYPERLINK("https://klasma.github.io/Logging_VETLANDA/tillsyn/A 25880-2019.docx")</f>
        <v/>
      </c>
      <c r="Y56">
        <f>HYPERLINK("https://klasma.github.io/Logging_VETLANDA/tillsynsmail/A 25880-2019.docx")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45180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29578-2019.xlsx")</f>
        <v/>
      </c>
      <c r="T57">
        <f>HYPERLINK("https://klasma.github.io/Logging_VETLANDA/kartor/A 29578-2019.png")</f>
        <v/>
      </c>
      <c r="U57">
        <f>HYPERLINK("https://klasma.github.io/Logging_VETLANDA/knärot/A 29578-2019.png")</f>
        <v/>
      </c>
      <c r="V57">
        <f>HYPERLINK("https://klasma.github.io/Logging_VETLANDA/klagomål/A 29578-2019.docx")</f>
        <v/>
      </c>
      <c r="W57">
        <f>HYPERLINK("https://klasma.github.io/Logging_VETLANDA/klagomålsmail/A 29578-2019.docx")</f>
        <v/>
      </c>
      <c r="X57">
        <f>HYPERLINK("https://klasma.github.io/Logging_VETLANDA/tillsyn/A 29578-2019.docx")</f>
        <v/>
      </c>
      <c r="Y57">
        <f>HYPERLINK("https://klasma.github.io/Logging_VETLANDA/tillsynsmail/A 29578-2019.docx")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45180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30971-2019.xlsx")</f>
        <v/>
      </c>
      <c r="T58">
        <f>HYPERLINK("https://klasma.github.io/Logging_VETLANDA/kartor/A 30971-2019.png")</f>
        <v/>
      </c>
      <c r="V58">
        <f>HYPERLINK("https://klasma.github.io/Logging_VETLANDA/klagomål/A 30971-2019.docx")</f>
        <v/>
      </c>
      <c r="W58">
        <f>HYPERLINK("https://klasma.github.io/Logging_VETLANDA/klagomålsmail/A 30971-2019.docx")</f>
        <v/>
      </c>
      <c r="X58">
        <f>HYPERLINK("https://klasma.github.io/Logging_VETLANDA/tillsyn/A 30971-2019.docx")</f>
        <v/>
      </c>
      <c r="Y58">
        <f>HYPERLINK("https://klasma.github.io/Logging_VETLANDA/tillsynsmail/A 30971-2019.docx")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45180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45093-2019.xlsx")</f>
        <v/>
      </c>
      <c r="T59">
        <f>HYPERLINK("https://klasma.github.io/Logging_VETLANDA/kartor/A 45093-2019.png")</f>
        <v/>
      </c>
      <c r="V59">
        <f>HYPERLINK("https://klasma.github.io/Logging_VETLANDA/klagomål/A 45093-2019.docx")</f>
        <v/>
      </c>
      <c r="W59">
        <f>HYPERLINK("https://klasma.github.io/Logging_VETLANDA/klagomålsmail/A 45093-2019.docx")</f>
        <v/>
      </c>
      <c r="X59">
        <f>HYPERLINK("https://klasma.github.io/Logging_VETLANDA/tillsyn/A 45093-2019.docx")</f>
        <v/>
      </c>
      <c r="Y59">
        <f>HYPERLINK("https://klasma.github.io/Logging_VETLANDA/tillsynsmail/A 45093-2019.docx")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45180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46208-2019.xlsx")</f>
        <v/>
      </c>
      <c r="T60">
        <f>HYPERLINK("https://klasma.github.io/Logging_VETLANDA/kartor/A 46208-2019.png")</f>
        <v/>
      </c>
      <c r="V60">
        <f>HYPERLINK("https://klasma.github.io/Logging_VETLANDA/klagomål/A 46208-2019.docx")</f>
        <v/>
      </c>
      <c r="W60">
        <f>HYPERLINK("https://klasma.github.io/Logging_VETLANDA/klagomålsmail/A 46208-2019.docx")</f>
        <v/>
      </c>
      <c r="X60">
        <f>HYPERLINK("https://klasma.github.io/Logging_VETLANDA/tillsyn/A 46208-2019.docx")</f>
        <v/>
      </c>
      <c r="Y60">
        <f>HYPERLINK("https://klasma.github.io/Logging_VETLANDA/tillsynsmail/A 46208-2019.docx")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45180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47251-2019.xlsx")</f>
        <v/>
      </c>
      <c r="T61">
        <f>HYPERLINK("https://klasma.github.io/Logging_VETLANDA/kartor/A 47251-2019.png")</f>
        <v/>
      </c>
      <c r="U61">
        <f>HYPERLINK("https://klasma.github.io/Logging_VETLANDA/knärot/A 47251-2019.png")</f>
        <v/>
      </c>
      <c r="V61">
        <f>HYPERLINK("https://klasma.github.io/Logging_VETLANDA/klagomål/A 47251-2019.docx")</f>
        <v/>
      </c>
      <c r="W61">
        <f>HYPERLINK("https://klasma.github.io/Logging_VETLANDA/klagomålsmail/A 47251-2019.docx")</f>
        <v/>
      </c>
      <c r="X61">
        <f>HYPERLINK("https://klasma.github.io/Logging_VETLANDA/tillsyn/A 47251-2019.docx")</f>
        <v/>
      </c>
      <c r="Y61">
        <f>HYPERLINK("https://klasma.github.io/Logging_VETLANDA/tillsynsmail/A 47251-2019.docx")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45180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53433-2019.xlsx")</f>
        <v/>
      </c>
      <c r="T62">
        <f>HYPERLINK("https://klasma.github.io/Logging_VETLANDA/kartor/A 53433-2019.png")</f>
        <v/>
      </c>
      <c r="V62">
        <f>HYPERLINK("https://klasma.github.io/Logging_VETLANDA/klagomål/A 53433-2019.docx")</f>
        <v/>
      </c>
      <c r="W62">
        <f>HYPERLINK("https://klasma.github.io/Logging_VETLANDA/klagomålsmail/A 53433-2019.docx")</f>
        <v/>
      </c>
      <c r="X62">
        <f>HYPERLINK("https://klasma.github.io/Logging_VETLANDA/tillsyn/A 53433-2019.docx")</f>
        <v/>
      </c>
      <c r="Y62">
        <f>HYPERLINK("https://klasma.github.io/Logging_VETLANDA/tillsynsmail/A 53433-2019.docx")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45180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67950-2019.xlsx")</f>
        <v/>
      </c>
      <c r="T63">
        <f>HYPERLINK("https://klasma.github.io/Logging_VETLANDA/kartor/A 67950-2019.png")</f>
        <v/>
      </c>
      <c r="U63">
        <f>HYPERLINK("https://klasma.github.io/Logging_VETLANDA/knärot/A 67950-2019.png")</f>
        <v/>
      </c>
      <c r="V63">
        <f>HYPERLINK("https://klasma.github.io/Logging_VETLANDA/klagomål/A 67950-2019.docx")</f>
        <v/>
      </c>
      <c r="W63">
        <f>HYPERLINK("https://klasma.github.io/Logging_VETLANDA/klagomålsmail/A 67950-2019.docx")</f>
        <v/>
      </c>
      <c r="X63">
        <f>HYPERLINK("https://klasma.github.io/Logging_VETLANDA/tillsyn/A 67950-2019.docx")</f>
        <v/>
      </c>
      <c r="Y63">
        <f>HYPERLINK("https://klasma.github.io/Logging_VETLANDA/tillsynsmail/A 67950-2019.docx")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45180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36801-2020.xlsx")</f>
        <v/>
      </c>
      <c r="T64">
        <f>HYPERLINK("https://klasma.github.io/Logging_VETLANDA/kartor/A 36801-2020.png")</f>
        <v/>
      </c>
      <c r="V64">
        <f>HYPERLINK("https://klasma.github.io/Logging_VETLANDA/klagomål/A 36801-2020.docx")</f>
        <v/>
      </c>
      <c r="W64">
        <f>HYPERLINK("https://klasma.github.io/Logging_VETLANDA/klagomålsmail/A 36801-2020.docx")</f>
        <v/>
      </c>
      <c r="X64">
        <f>HYPERLINK("https://klasma.github.io/Logging_VETLANDA/tillsyn/A 36801-2020.docx")</f>
        <v/>
      </c>
      <c r="Y64">
        <f>HYPERLINK("https://klasma.github.io/Logging_VETLANDA/tillsynsmail/A 36801-2020.docx")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45180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39588-2020.xlsx")</f>
        <v/>
      </c>
      <c r="T65">
        <f>HYPERLINK("https://klasma.github.io/Logging_VETLANDA/kartor/A 39588-2020.png")</f>
        <v/>
      </c>
      <c r="V65">
        <f>HYPERLINK("https://klasma.github.io/Logging_VETLANDA/klagomål/A 39588-2020.docx")</f>
        <v/>
      </c>
      <c r="W65">
        <f>HYPERLINK("https://klasma.github.io/Logging_VETLANDA/klagomålsmail/A 39588-2020.docx")</f>
        <v/>
      </c>
      <c r="X65">
        <f>HYPERLINK("https://klasma.github.io/Logging_VETLANDA/tillsyn/A 39588-2020.docx")</f>
        <v/>
      </c>
      <c r="Y65">
        <f>HYPERLINK("https://klasma.github.io/Logging_VETLANDA/tillsynsmail/A 39588-2020.docx")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45180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69070-2020.xlsx")</f>
        <v/>
      </c>
      <c r="T66">
        <f>HYPERLINK("https://klasma.github.io/Logging_VETLANDA/kartor/A 69070-2020.png")</f>
        <v/>
      </c>
      <c r="V66">
        <f>HYPERLINK("https://klasma.github.io/Logging_VETLANDA/klagomål/A 69070-2020.docx")</f>
        <v/>
      </c>
      <c r="W66">
        <f>HYPERLINK("https://klasma.github.io/Logging_VETLANDA/klagomålsmail/A 69070-2020.docx")</f>
        <v/>
      </c>
      <c r="X66">
        <f>HYPERLINK("https://klasma.github.io/Logging_VETLANDA/tillsyn/A 69070-2020.docx")</f>
        <v/>
      </c>
      <c r="Y66">
        <f>HYPERLINK("https://klasma.github.io/Logging_VETLANDA/tillsynsmail/A 69070-2020.docx")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45180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14385-2021.xlsx")</f>
        <v/>
      </c>
      <c r="T67">
        <f>HYPERLINK("https://klasma.github.io/Logging_VETLANDA/kartor/A 14385-2021.png")</f>
        <v/>
      </c>
      <c r="V67">
        <f>HYPERLINK("https://klasma.github.io/Logging_VETLANDA/klagomål/A 14385-2021.docx")</f>
        <v/>
      </c>
      <c r="W67">
        <f>HYPERLINK("https://klasma.github.io/Logging_VETLANDA/klagomålsmail/A 14385-2021.docx")</f>
        <v/>
      </c>
      <c r="X67">
        <f>HYPERLINK("https://klasma.github.io/Logging_VETLANDA/tillsyn/A 14385-2021.docx")</f>
        <v/>
      </c>
      <c r="Y67">
        <f>HYPERLINK("https://klasma.github.io/Logging_VETLANDA/tillsynsmail/A 14385-2021.docx")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45180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18270-2021.xlsx")</f>
        <v/>
      </c>
      <c r="T68">
        <f>HYPERLINK("https://klasma.github.io/Logging_VETLANDA/kartor/A 18270-2021.png")</f>
        <v/>
      </c>
      <c r="V68">
        <f>HYPERLINK("https://klasma.github.io/Logging_VETLANDA/klagomål/A 18270-2021.docx")</f>
        <v/>
      </c>
      <c r="W68">
        <f>HYPERLINK("https://klasma.github.io/Logging_VETLANDA/klagomålsmail/A 18270-2021.docx")</f>
        <v/>
      </c>
      <c r="X68">
        <f>HYPERLINK("https://klasma.github.io/Logging_VETLANDA/tillsyn/A 18270-2021.docx")</f>
        <v/>
      </c>
      <c r="Y68">
        <f>HYPERLINK("https://klasma.github.io/Logging_VETLANDA/tillsynsmail/A 18270-2021.docx")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45180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44177-2021.xlsx")</f>
        <v/>
      </c>
      <c r="T69">
        <f>HYPERLINK("https://klasma.github.io/Logging_VETLANDA/kartor/A 44177-2021.png")</f>
        <v/>
      </c>
      <c r="V69">
        <f>HYPERLINK("https://klasma.github.io/Logging_VETLANDA/klagomål/A 44177-2021.docx")</f>
        <v/>
      </c>
      <c r="W69">
        <f>HYPERLINK("https://klasma.github.io/Logging_VETLANDA/klagomålsmail/A 44177-2021.docx")</f>
        <v/>
      </c>
      <c r="X69">
        <f>HYPERLINK("https://klasma.github.io/Logging_VETLANDA/tillsyn/A 44177-2021.docx")</f>
        <v/>
      </c>
      <c r="Y69">
        <f>HYPERLINK("https://klasma.github.io/Logging_VETLANDA/tillsynsmail/A 44177-2021.docx")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45180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46862-2021.xlsx")</f>
        <v/>
      </c>
      <c r="T70">
        <f>HYPERLINK("https://klasma.github.io/Logging_VETLANDA/kartor/A 46862-2021.png")</f>
        <v/>
      </c>
      <c r="V70">
        <f>HYPERLINK("https://klasma.github.io/Logging_VETLANDA/klagomål/A 46862-2021.docx")</f>
        <v/>
      </c>
      <c r="W70">
        <f>HYPERLINK("https://klasma.github.io/Logging_VETLANDA/klagomålsmail/A 46862-2021.docx")</f>
        <v/>
      </c>
      <c r="X70">
        <f>HYPERLINK("https://klasma.github.io/Logging_VETLANDA/tillsyn/A 46862-2021.docx")</f>
        <v/>
      </c>
      <c r="Y70">
        <f>HYPERLINK("https://klasma.github.io/Logging_VETLANDA/tillsynsmail/A 46862-2021.docx")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45180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49388-2021.xlsx")</f>
        <v/>
      </c>
      <c r="T71">
        <f>HYPERLINK("https://klasma.github.io/Logging_VETLANDA/kartor/A 49388-2021.png")</f>
        <v/>
      </c>
      <c r="V71">
        <f>HYPERLINK("https://klasma.github.io/Logging_VETLANDA/klagomål/A 49388-2021.docx")</f>
        <v/>
      </c>
      <c r="W71">
        <f>HYPERLINK("https://klasma.github.io/Logging_VETLANDA/klagomålsmail/A 49388-2021.docx")</f>
        <v/>
      </c>
      <c r="X71">
        <f>HYPERLINK("https://klasma.github.io/Logging_VETLANDA/tillsyn/A 49388-2021.docx")</f>
        <v/>
      </c>
      <c r="Y71">
        <f>HYPERLINK("https://klasma.github.io/Logging_VETLANDA/tillsynsmail/A 49388-2021.docx")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45180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51852-2021.xlsx")</f>
        <v/>
      </c>
      <c r="T72">
        <f>HYPERLINK("https://klasma.github.io/Logging_VETLANDA/kartor/A 51852-2021.png")</f>
        <v/>
      </c>
      <c r="V72">
        <f>HYPERLINK("https://klasma.github.io/Logging_VETLANDA/klagomål/A 51852-2021.docx")</f>
        <v/>
      </c>
      <c r="W72">
        <f>HYPERLINK("https://klasma.github.io/Logging_VETLANDA/klagomålsmail/A 51852-2021.docx")</f>
        <v/>
      </c>
      <c r="X72">
        <f>HYPERLINK("https://klasma.github.io/Logging_VETLANDA/tillsyn/A 51852-2021.docx")</f>
        <v/>
      </c>
      <c r="Y72">
        <f>HYPERLINK("https://klasma.github.io/Logging_VETLANDA/tillsynsmail/A 51852-2021.docx")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45180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64995-2021.xlsx")</f>
        <v/>
      </c>
      <c r="T73">
        <f>HYPERLINK("https://klasma.github.io/Logging_VETLANDA/kartor/A 64995-2021.png")</f>
        <v/>
      </c>
      <c r="V73">
        <f>HYPERLINK("https://klasma.github.io/Logging_VETLANDA/klagomål/A 64995-2021.docx")</f>
        <v/>
      </c>
      <c r="W73">
        <f>HYPERLINK("https://klasma.github.io/Logging_VETLANDA/klagomålsmail/A 64995-2021.docx")</f>
        <v/>
      </c>
      <c r="X73">
        <f>HYPERLINK("https://klasma.github.io/Logging_VETLANDA/tillsyn/A 64995-2021.docx")</f>
        <v/>
      </c>
      <c r="Y73">
        <f>HYPERLINK("https://klasma.github.io/Logging_VETLANDA/tillsynsmail/A 64995-2021.docx")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45180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5498-2022.xlsx")</f>
        <v/>
      </c>
      <c r="T74">
        <f>HYPERLINK("https://klasma.github.io/Logging_VETLANDA/kartor/A 5498-2022.png")</f>
        <v/>
      </c>
      <c r="V74">
        <f>HYPERLINK("https://klasma.github.io/Logging_VETLANDA/klagomål/A 5498-2022.docx")</f>
        <v/>
      </c>
      <c r="W74">
        <f>HYPERLINK("https://klasma.github.io/Logging_VETLANDA/klagomålsmail/A 5498-2022.docx")</f>
        <v/>
      </c>
      <c r="X74">
        <f>HYPERLINK("https://klasma.github.io/Logging_VETLANDA/tillsyn/A 5498-2022.docx")</f>
        <v/>
      </c>
      <c r="Y74">
        <f>HYPERLINK("https://klasma.github.io/Logging_VETLANDA/tillsynsmail/A 5498-2022.docx")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45180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13006-2022.xlsx")</f>
        <v/>
      </c>
      <c r="T75">
        <f>HYPERLINK("https://klasma.github.io/Logging_VETLANDA/kartor/A 13006-2022.png")</f>
        <v/>
      </c>
      <c r="U75">
        <f>HYPERLINK("https://klasma.github.io/Logging_VETLANDA/knärot/A 13006-2022.png")</f>
        <v/>
      </c>
      <c r="V75">
        <f>HYPERLINK("https://klasma.github.io/Logging_VETLANDA/klagomål/A 13006-2022.docx")</f>
        <v/>
      </c>
      <c r="W75">
        <f>HYPERLINK("https://klasma.github.io/Logging_VETLANDA/klagomålsmail/A 13006-2022.docx")</f>
        <v/>
      </c>
      <c r="X75">
        <f>HYPERLINK("https://klasma.github.io/Logging_VETLANDA/tillsyn/A 13006-2022.docx")</f>
        <v/>
      </c>
      <c r="Y75">
        <f>HYPERLINK("https://klasma.github.io/Logging_VETLANDA/tillsynsmail/A 13006-2022.docx")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45180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26920-2022.xlsx")</f>
        <v/>
      </c>
      <c r="T76">
        <f>HYPERLINK("https://klasma.github.io/Logging_VETLANDA/kartor/A 26920-2022.png")</f>
        <v/>
      </c>
      <c r="V76">
        <f>HYPERLINK("https://klasma.github.io/Logging_VETLANDA/klagomål/A 26920-2022.docx")</f>
        <v/>
      </c>
      <c r="W76">
        <f>HYPERLINK("https://klasma.github.io/Logging_VETLANDA/klagomålsmail/A 26920-2022.docx")</f>
        <v/>
      </c>
      <c r="X76">
        <f>HYPERLINK("https://klasma.github.io/Logging_VETLANDA/tillsyn/A 26920-2022.docx")</f>
        <v/>
      </c>
      <c r="Y76">
        <f>HYPERLINK("https://klasma.github.io/Logging_VETLANDA/tillsynsmail/A 26920-2022.docx")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45180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28349-2022.xlsx")</f>
        <v/>
      </c>
      <c r="T77">
        <f>HYPERLINK("https://klasma.github.io/Logging_VETLANDA/kartor/A 28349-2022.png")</f>
        <v/>
      </c>
      <c r="V77">
        <f>HYPERLINK("https://klasma.github.io/Logging_VETLANDA/klagomål/A 28349-2022.docx")</f>
        <v/>
      </c>
      <c r="W77">
        <f>HYPERLINK("https://klasma.github.io/Logging_VETLANDA/klagomålsmail/A 28349-2022.docx")</f>
        <v/>
      </c>
      <c r="X77">
        <f>HYPERLINK("https://klasma.github.io/Logging_VETLANDA/tillsyn/A 28349-2022.docx")</f>
        <v/>
      </c>
      <c r="Y77">
        <f>HYPERLINK("https://klasma.github.io/Logging_VETLANDA/tillsynsmail/A 28349-2022.docx")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45180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39612-2022.xlsx")</f>
        <v/>
      </c>
      <c r="T78">
        <f>HYPERLINK("https://klasma.github.io/Logging_VETLANDA/kartor/A 39612-2022.png")</f>
        <v/>
      </c>
      <c r="V78">
        <f>HYPERLINK("https://klasma.github.io/Logging_VETLANDA/klagomål/A 39612-2022.docx")</f>
        <v/>
      </c>
      <c r="W78">
        <f>HYPERLINK("https://klasma.github.io/Logging_VETLANDA/klagomålsmail/A 39612-2022.docx")</f>
        <v/>
      </c>
      <c r="X78">
        <f>HYPERLINK("https://klasma.github.io/Logging_VETLANDA/tillsyn/A 39612-2022.docx")</f>
        <v/>
      </c>
      <c r="Y78">
        <f>HYPERLINK("https://klasma.github.io/Logging_VETLANDA/tillsynsmail/A 39612-2022.docx")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45180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39857-2022.xlsx")</f>
        <v/>
      </c>
      <c r="T79">
        <f>HYPERLINK("https://klasma.github.io/Logging_VETLANDA/kartor/A 39857-2022.png")</f>
        <v/>
      </c>
      <c r="V79">
        <f>HYPERLINK("https://klasma.github.io/Logging_VETLANDA/klagomål/A 39857-2022.docx")</f>
        <v/>
      </c>
      <c r="W79">
        <f>HYPERLINK("https://klasma.github.io/Logging_VETLANDA/klagomålsmail/A 39857-2022.docx")</f>
        <v/>
      </c>
      <c r="X79">
        <f>HYPERLINK("https://klasma.github.io/Logging_VETLANDA/tillsyn/A 39857-2022.docx")</f>
        <v/>
      </c>
      <c r="Y79">
        <f>HYPERLINK("https://klasma.github.io/Logging_VETLANDA/tillsynsmail/A 39857-2022.docx")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45180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42142-2022.xlsx")</f>
        <v/>
      </c>
      <c r="T80">
        <f>HYPERLINK("https://klasma.github.io/Logging_VETLANDA/kartor/A 42142-2022.png")</f>
        <v/>
      </c>
      <c r="V80">
        <f>HYPERLINK("https://klasma.github.io/Logging_VETLANDA/klagomål/A 42142-2022.docx")</f>
        <v/>
      </c>
      <c r="W80">
        <f>HYPERLINK("https://klasma.github.io/Logging_VETLANDA/klagomålsmail/A 42142-2022.docx")</f>
        <v/>
      </c>
      <c r="X80">
        <f>HYPERLINK("https://klasma.github.io/Logging_VETLANDA/tillsyn/A 42142-2022.docx")</f>
        <v/>
      </c>
      <c r="Y80">
        <f>HYPERLINK("https://klasma.github.io/Logging_VETLANDA/tillsynsmail/A 42142-2022.docx")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45180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43385-2022.xlsx")</f>
        <v/>
      </c>
      <c r="T81">
        <f>HYPERLINK("https://klasma.github.io/Logging_VETLANDA/kartor/A 43385-2022.png")</f>
        <v/>
      </c>
      <c r="V81">
        <f>HYPERLINK("https://klasma.github.io/Logging_VETLANDA/klagomål/A 43385-2022.docx")</f>
        <v/>
      </c>
      <c r="W81">
        <f>HYPERLINK("https://klasma.github.io/Logging_VETLANDA/klagomålsmail/A 43385-2022.docx")</f>
        <v/>
      </c>
      <c r="X81">
        <f>HYPERLINK("https://klasma.github.io/Logging_VETLANDA/tillsyn/A 43385-2022.docx")</f>
        <v/>
      </c>
      <c r="Y81">
        <f>HYPERLINK("https://klasma.github.io/Logging_VETLANDA/tillsynsmail/A 43385-2022.docx")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45180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53741-2022.xlsx")</f>
        <v/>
      </c>
      <c r="T82">
        <f>HYPERLINK("https://klasma.github.io/Logging_VETLANDA/kartor/A 53741-2022.png")</f>
        <v/>
      </c>
      <c r="V82">
        <f>HYPERLINK("https://klasma.github.io/Logging_VETLANDA/klagomål/A 53741-2022.docx")</f>
        <v/>
      </c>
      <c r="W82">
        <f>HYPERLINK("https://klasma.github.io/Logging_VETLANDA/klagomålsmail/A 53741-2022.docx")</f>
        <v/>
      </c>
      <c r="X82">
        <f>HYPERLINK("https://klasma.github.io/Logging_VETLANDA/tillsyn/A 53741-2022.docx")</f>
        <v/>
      </c>
      <c r="Y82">
        <f>HYPERLINK("https://klasma.github.io/Logging_VETLANDA/tillsynsmail/A 53741-2022.docx")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45180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56262-2022.xlsx")</f>
        <v/>
      </c>
      <c r="T83">
        <f>HYPERLINK("https://klasma.github.io/Logging_VETLANDA/kartor/A 56262-2022.png")</f>
        <v/>
      </c>
      <c r="V83">
        <f>HYPERLINK("https://klasma.github.io/Logging_VETLANDA/klagomål/A 56262-2022.docx")</f>
        <v/>
      </c>
      <c r="W83">
        <f>HYPERLINK("https://klasma.github.io/Logging_VETLANDA/klagomålsmail/A 56262-2022.docx")</f>
        <v/>
      </c>
      <c r="X83">
        <f>HYPERLINK("https://klasma.github.io/Logging_VETLANDA/tillsyn/A 56262-2022.docx")</f>
        <v/>
      </c>
      <c r="Y83">
        <f>HYPERLINK("https://klasma.github.io/Logging_VETLANDA/tillsynsmail/A 56262-2022.docx")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45180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59894-2022.xlsx")</f>
        <v/>
      </c>
      <c r="T84">
        <f>HYPERLINK("https://klasma.github.io/Logging_VETLANDA/kartor/A 59894-2022.png")</f>
        <v/>
      </c>
      <c r="V84">
        <f>HYPERLINK("https://klasma.github.io/Logging_VETLANDA/klagomål/A 59894-2022.docx")</f>
        <v/>
      </c>
      <c r="W84">
        <f>HYPERLINK("https://klasma.github.io/Logging_VETLANDA/klagomålsmail/A 59894-2022.docx")</f>
        <v/>
      </c>
      <c r="X84">
        <f>HYPERLINK("https://klasma.github.io/Logging_VETLANDA/tillsyn/A 59894-2022.docx")</f>
        <v/>
      </c>
      <c r="Y84">
        <f>HYPERLINK("https://klasma.github.io/Logging_VETLANDA/tillsynsmail/A 59894-2022.docx")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45180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5369-2023.xlsx")</f>
        <v/>
      </c>
      <c r="T85">
        <f>HYPERLINK("https://klasma.github.io/Logging_VETLANDA/kartor/A 5369-2023.png")</f>
        <v/>
      </c>
      <c r="V85">
        <f>HYPERLINK("https://klasma.github.io/Logging_VETLANDA/klagomål/A 5369-2023.docx")</f>
        <v/>
      </c>
      <c r="W85">
        <f>HYPERLINK("https://klasma.github.io/Logging_VETLANDA/klagomålsmail/A 5369-2023.docx")</f>
        <v/>
      </c>
      <c r="X85">
        <f>HYPERLINK("https://klasma.github.io/Logging_VETLANDA/tillsyn/A 5369-2023.docx")</f>
        <v/>
      </c>
      <c r="Y85">
        <f>HYPERLINK("https://klasma.github.io/Logging_VETLANDA/tillsynsmail/A 5369-2023.docx")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45180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12223-2023.xlsx")</f>
        <v/>
      </c>
      <c r="T86">
        <f>HYPERLINK("https://klasma.github.io/Logging_VETLANDA/kartor/A 12223-2023.png")</f>
        <v/>
      </c>
      <c r="V86">
        <f>HYPERLINK("https://klasma.github.io/Logging_VETLANDA/klagomål/A 12223-2023.docx")</f>
        <v/>
      </c>
      <c r="W86">
        <f>HYPERLINK("https://klasma.github.io/Logging_VETLANDA/klagomålsmail/A 12223-2023.docx")</f>
        <v/>
      </c>
      <c r="X86">
        <f>HYPERLINK("https://klasma.github.io/Logging_VETLANDA/tillsyn/A 12223-2023.docx")</f>
        <v/>
      </c>
      <c r="Y86">
        <f>HYPERLINK("https://klasma.github.io/Logging_VETLANDA/tillsynsmail/A 12223-2023.docx")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45180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15659-2023.xlsx")</f>
        <v/>
      </c>
      <c r="T87">
        <f>HYPERLINK("https://klasma.github.io/Logging_VETLANDA/kartor/A 15659-2023.png")</f>
        <v/>
      </c>
      <c r="V87">
        <f>HYPERLINK("https://klasma.github.io/Logging_VETLANDA/klagomål/A 15659-2023.docx")</f>
        <v/>
      </c>
      <c r="W87">
        <f>HYPERLINK("https://klasma.github.io/Logging_VETLANDA/klagomålsmail/A 15659-2023.docx")</f>
        <v/>
      </c>
      <c r="X87">
        <f>HYPERLINK("https://klasma.github.io/Logging_VETLANDA/tillsyn/A 15659-2023.docx")</f>
        <v/>
      </c>
      <c r="Y87">
        <f>HYPERLINK("https://klasma.github.io/Logging_VETLANDA/tillsynsmail/A 15659-2023.docx")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45180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24945-2023.xlsx")</f>
        <v/>
      </c>
      <c r="T88">
        <f>HYPERLINK("https://klasma.github.io/Logging_VETLANDA/kartor/A 24945-2023.png")</f>
        <v/>
      </c>
      <c r="V88">
        <f>HYPERLINK("https://klasma.github.io/Logging_VETLANDA/klagomål/A 24945-2023.docx")</f>
        <v/>
      </c>
      <c r="W88">
        <f>HYPERLINK("https://klasma.github.io/Logging_VETLANDA/klagomålsmail/A 24945-2023.docx")</f>
        <v/>
      </c>
      <c r="X88">
        <f>HYPERLINK("https://klasma.github.io/Logging_VETLANDA/tillsyn/A 24945-2023.docx")</f>
        <v/>
      </c>
      <c r="Y88">
        <f>HYPERLINK("https://klasma.github.io/Logging_VETLANDA/tillsynsmail/A 24945-2023.docx")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45180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27548-2023.xlsx")</f>
        <v/>
      </c>
      <c r="T89">
        <f>HYPERLINK("https://klasma.github.io/Logging_VETLANDA/kartor/A 27548-2023.png")</f>
        <v/>
      </c>
      <c r="V89">
        <f>HYPERLINK("https://klasma.github.io/Logging_VETLANDA/klagomål/A 27548-2023.docx")</f>
        <v/>
      </c>
      <c r="W89">
        <f>HYPERLINK("https://klasma.github.io/Logging_VETLANDA/klagomålsmail/A 27548-2023.docx")</f>
        <v/>
      </c>
      <c r="X89">
        <f>HYPERLINK("https://klasma.github.io/Logging_VETLANDA/tillsyn/A 27548-2023.docx")</f>
        <v/>
      </c>
      <c r="Y89">
        <f>HYPERLINK("https://klasma.github.io/Logging_VETLANDA/tillsynsmail/A 27548-2023.docx")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45180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28407-2023.xlsx")</f>
        <v/>
      </c>
      <c r="T90">
        <f>HYPERLINK("https://klasma.github.io/Logging_VETLANDA/kartor/A 28407-2023.png")</f>
        <v/>
      </c>
      <c r="U90">
        <f>HYPERLINK("https://klasma.github.io/Logging_VETLANDA/knärot/A 28407-2023.png")</f>
        <v/>
      </c>
      <c r="V90">
        <f>HYPERLINK("https://klasma.github.io/Logging_VETLANDA/klagomål/A 28407-2023.docx")</f>
        <v/>
      </c>
      <c r="W90">
        <f>HYPERLINK("https://klasma.github.io/Logging_VETLANDA/klagomålsmail/A 28407-2023.docx")</f>
        <v/>
      </c>
      <c r="X90">
        <f>HYPERLINK("https://klasma.github.io/Logging_VETLANDA/tillsyn/A 28407-2023.docx")</f>
        <v/>
      </c>
      <c r="Y90">
        <f>HYPERLINK("https://klasma.github.io/Logging_VETLANDA/tillsynsmail/A 28407-2023.docx")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45180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29027-2023.xlsx")</f>
        <v/>
      </c>
      <c r="T91">
        <f>HYPERLINK("https://klasma.github.io/Logging_VETLANDA/kartor/A 29027-2023.png")</f>
        <v/>
      </c>
      <c r="U91">
        <f>HYPERLINK("https://klasma.github.io/Logging_VETLANDA/knärot/A 29027-2023.png")</f>
        <v/>
      </c>
      <c r="V91">
        <f>HYPERLINK("https://klasma.github.io/Logging_VETLANDA/klagomål/A 29027-2023.docx")</f>
        <v/>
      </c>
      <c r="W91">
        <f>HYPERLINK("https://klasma.github.io/Logging_VETLANDA/klagomålsmail/A 29027-2023.docx")</f>
        <v/>
      </c>
      <c r="X91">
        <f>HYPERLINK("https://klasma.github.io/Logging_VETLANDA/tillsyn/A 29027-2023.docx")</f>
        <v/>
      </c>
      <c r="Y91">
        <f>HYPERLINK("https://klasma.github.io/Logging_VETLANDA/tillsynsmail/A 29027-2023.docx")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45180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34092-2023.xlsx")</f>
        <v/>
      </c>
      <c r="T92">
        <f>HYPERLINK("https://klasma.github.io/Logging_VETLANDA/kartor/A 34092-2023.png")</f>
        <v/>
      </c>
      <c r="V92">
        <f>HYPERLINK("https://klasma.github.io/Logging_VETLANDA/klagomål/A 34092-2023.docx")</f>
        <v/>
      </c>
      <c r="W92">
        <f>HYPERLINK("https://klasma.github.io/Logging_VETLANDA/klagomålsmail/A 34092-2023.docx")</f>
        <v/>
      </c>
      <c r="X92">
        <f>HYPERLINK("https://klasma.github.io/Logging_VETLANDA/tillsyn/A 34092-2023.docx")</f>
        <v/>
      </c>
      <c r="Y92">
        <f>HYPERLINK("https://klasma.github.io/Logging_VETLANDA/tillsynsmail/A 34092-2023.docx")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45180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45180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45180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45180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45180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45180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45180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45180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45180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45180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45180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45180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45180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45180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45180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45180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45180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45180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45180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45180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45180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45180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45180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45180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45180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45180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45180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45180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45180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45180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45180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45180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45180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45180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45180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45180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45180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45180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45180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45180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45180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45180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45180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45180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45180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45180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45180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45180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45180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45180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45180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45180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45180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45180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45180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45180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45180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45180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45180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45180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45180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45180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45180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45180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45180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45180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45180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45180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45180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45180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45180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45180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45180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45180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45180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45180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45180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45180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45180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45180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45180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65893-2018.png")</f>
        <v/>
      </c>
      <c r="V173">
        <f>HYPERLINK("https://klasma.github.io/Logging_VETLANDA/klagomål/A 65893-2018.docx")</f>
        <v/>
      </c>
      <c r="W173">
        <f>HYPERLINK("https://klasma.github.io/Logging_VETLANDA/klagomålsmail/A 65893-2018.docx")</f>
        <v/>
      </c>
      <c r="X173">
        <f>HYPERLINK("https://klasma.github.io/Logging_VETLANDA/tillsyn/A 65893-2018.docx")</f>
        <v/>
      </c>
      <c r="Y173">
        <f>HYPERLINK("https://klasma.github.io/Logging_VETLANDA/tillsynsmail/A 65893-2018.docx")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45180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45180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45180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45180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45180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45180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45180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45180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45180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45180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45180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45180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45180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45180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45180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45180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45180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45180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45180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45180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45180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45180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45180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45180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45180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45180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45180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45180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45180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45180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45180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45180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45180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45180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45180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45180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45180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45180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45180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45180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45180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45180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45180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45180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45180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45180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45180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45180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45180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45180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45180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45180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45180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45180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45180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45180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45180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45180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45180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45180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45180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45180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45180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45180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45180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45180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45180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45180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45180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45180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45180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45180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45180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45180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45180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45180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45180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45180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45180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45180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45180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45180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45180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45180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45180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45180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45180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45180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45180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45180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45180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45180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45180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45180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45180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45180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45180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45180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45180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45180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45180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45180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45180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45180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45180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45180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45180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45180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45180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45180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45180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45180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45180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45180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45180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45180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45180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45180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45180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45180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45180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45180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45180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45180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45180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45180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45180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45180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45180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45180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45180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45180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45180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45180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45180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45180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45180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45180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45180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45180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45180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45180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45180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45180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45180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45180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45180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45180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45180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45180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45180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45180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45180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45180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45180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45180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45180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45180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45180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45180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45180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45180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45180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45180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45180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45180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45180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45180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45180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45180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45180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45180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45180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45180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45180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45180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45180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45180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45180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45180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45180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45180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45180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45180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45180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45180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45180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45180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45180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45180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45180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45180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45180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45180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45180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45180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45180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45180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45180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45180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45180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45180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45180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45180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45180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45180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45180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45180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45180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45180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45180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45180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45180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45180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45180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45180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45180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45180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45180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45180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45180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45180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45180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45180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45180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45180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45180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45180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45180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45180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45180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45180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45180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45180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45180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45180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45180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45180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45180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45180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45180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45180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45180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45180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45180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45180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45180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45180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45180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45180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45180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45180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45180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45180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45180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45180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45180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45180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45180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45180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45180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45180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45180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45180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45180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45180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45180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45180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45180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45180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45180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45180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45180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45180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45180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45180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45180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45180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45180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45180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45180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45180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45180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45180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45180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45180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45180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45180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45180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45180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45180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45180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45180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45180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45180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45180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45180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45180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45180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45180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45180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45180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45180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45180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45180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45180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45180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45180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45180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45180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45180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45180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45180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45180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45180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45180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45180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45180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45180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45180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45180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45180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45180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45180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45180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45180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45180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45180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45180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45180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45180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45180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45180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45180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45180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45180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45180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45180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45180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45180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45180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45180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45180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45180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45180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45180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45180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45180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45180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45180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45180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45180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45180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45180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45180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45180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45180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45180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45180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45180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45180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45180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45180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45180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45180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45180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45180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45180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45180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45180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45180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45180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45180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45180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45180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45180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45180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45180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45180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45180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45180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45180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45180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45180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45180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45180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45180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45180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45180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45180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45180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45180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45180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45180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45180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45180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45180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45180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45180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45180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45180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45180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45180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45180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45180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45180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45180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45180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45180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45180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45180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45180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45180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45180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45180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45180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45180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45180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45180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45180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45180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45180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45180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45180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45180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45180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45180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45180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45180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45180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45180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45180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45180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45180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45180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45180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45180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45180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45180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45180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45180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45180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45180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45180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45180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45180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45180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45180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45180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45180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45180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45180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45180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45180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45180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45180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45180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45180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45180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45180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45180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45180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45180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45180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45180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45180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45180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45180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45180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45180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45180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45180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45180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45180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45180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45180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45180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45180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45180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45180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45180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45180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45180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45180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45180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45180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45180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45180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45180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45180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45180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45180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45180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45180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45180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45180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45180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45180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45180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45180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45180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45180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45180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45180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45180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45180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45180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45180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45180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45180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45180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45180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45180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45180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45180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45180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45180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45180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45180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45180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45180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45180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45180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45180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45180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45180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45180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45180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45180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45180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45180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45180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45180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45180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45180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45180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45180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45180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45180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45180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45180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45180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45180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45180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45180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45180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45180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45180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45180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45180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45180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45180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45180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45180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45180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45180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45180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45180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45180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45180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45180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45180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45180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45180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45180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45180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45180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45180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45180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45180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45180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45180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45180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45180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45180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45180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45180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45180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45180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45180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45180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45180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45180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45180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45180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45180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45180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45180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45180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45180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45180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45180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45180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45180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45180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45180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45180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45180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45180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45180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45180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45180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45180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45180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45180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45180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45180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45180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45180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45180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45180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45180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45180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45180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45180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45180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45180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45180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45180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45180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45180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45180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45180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45180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45180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45180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45180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45180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45180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45180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45180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45180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45180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45180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45180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45180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45180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45180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45180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45180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45180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45180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45180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45180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45180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45180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45180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45180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45180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45180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45180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45180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45180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45180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45180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45180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45180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45180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45180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45180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45180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45180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45180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45180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45180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45180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45180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45180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45180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45180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45180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45180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45180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45180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45180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45180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45180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45180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45180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45180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45180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45180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45180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45180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45180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45180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45180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45180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45180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45180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45180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45180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45180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45180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45180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45180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45180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45180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45180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45180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45180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45180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45180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45180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45180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45180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45180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45180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45180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45180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45180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45180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45180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45180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45180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45180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45180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45180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45180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45180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45180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45180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45180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45180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45180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45180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45180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45180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45180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45180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45180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45180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45180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45180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45180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45180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45180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45180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45180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45180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45180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45180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45180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45180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45180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45180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45180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45180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45180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45180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45180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45180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45180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45180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45180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45180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45180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45180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45180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45180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45180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45180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45180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45180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45180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45180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45180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45180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45180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45180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45180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45180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45180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45180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45180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45180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45180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45180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45180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45180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45180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45180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45180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45180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45180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45180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45180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45180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45180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45180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45180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45180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45180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45180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45180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45180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45180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45180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45180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45180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45180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45180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45180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45180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45180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45180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45180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45180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45180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45180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45180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45180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45180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45180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45180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45180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45180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45180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45180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45180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45180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45180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45180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45180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45180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45180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45180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45180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45180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45180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45180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45180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45180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45180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45180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45180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45180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>
      <c r="A1011" t="inlineStr">
        <is>
          <t>A 41754-2023</t>
        </is>
      </c>
      <c r="B1011" s="1" t="n">
        <v>45176</v>
      </c>
      <c r="C1011" s="1" t="n">
        <v>45180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2023-09-11T05:25:04Z</dcterms:created>
  <dcterms:modified xmlns:dcterms="http://purl.org/dc/terms/" xmlns:xsi="http://www.w3.org/2001/XMLSchema-instance" xsi:type="dcterms:W3CDTF">2023-09-11T05:25:05Z</dcterms:modified>
</cp:coreProperties>
</file>