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45190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64461-2020.xlsx", "A 64461-2020")</f>
        <v/>
      </c>
      <c r="T2">
        <f>HYPERLINK("https://klasma.github.io/Logging_VINDELN/kartor/A 64461-2020.png", "A 64461-2020")</f>
        <v/>
      </c>
      <c r="V2">
        <f>HYPERLINK("https://klasma.github.io/Logging_VINDELN/klagomål/A 64461-2020.docx", "A 64461-2020")</f>
        <v/>
      </c>
      <c r="W2">
        <f>HYPERLINK("https://klasma.github.io/Logging_VINDELN/klagomålsmail/A 64461-2020.docx", "A 64461-2020")</f>
        <v/>
      </c>
      <c r="X2">
        <f>HYPERLINK("https://klasma.github.io/Logging_VINDELN/tillsyn/A 64461-2020.docx", "A 64461-2020")</f>
        <v/>
      </c>
      <c r="Y2">
        <f>HYPERLINK("https://klasma.github.io/Logging_VINDELN/tillsynsmail/A 64461-2020.docx", "A 64461-2020")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45190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12302-2021.xlsx", "A 12302-2021")</f>
        <v/>
      </c>
      <c r="T3">
        <f>HYPERLINK("https://klasma.github.io/Logging_VINDELN/kartor/A 12302-2021.png", "A 12302-2021")</f>
        <v/>
      </c>
      <c r="V3">
        <f>HYPERLINK("https://klasma.github.io/Logging_VINDELN/klagomål/A 12302-2021.docx", "A 12302-2021")</f>
        <v/>
      </c>
      <c r="W3">
        <f>HYPERLINK("https://klasma.github.io/Logging_VINDELN/klagomålsmail/A 12302-2021.docx", "A 12302-2021")</f>
        <v/>
      </c>
      <c r="X3">
        <f>HYPERLINK("https://klasma.github.io/Logging_VINDELN/tillsyn/A 12302-2021.docx", "A 12302-2021")</f>
        <v/>
      </c>
      <c r="Y3">
        <f>HYPERLINK("https://klasma.github.io/Logging_VINDELN/tillsynsmail/A 12302-2021.docx", "A 12302-2021")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45190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65389-2021.xlsx", "A 65389-2021")</f>
        <v/>
      </c>
      <c r="T4">
        <f>HYPERLINK("https://klasma.github.io/Logging_VINDELN/kartor/A 65389-2021.png", "A 65389-2021")</f>
        <v/>
      </c>
      <c r="V4">
        <f>HYPERLINK("https://klasma.github.io/Logging_VINDELN/klagomål/A 65389-2021.docx", "A 65389-2021")</f>
        <v/>
      </c>
      <c r="W4">
        <f>HYPERLINK("https://klasma.github.io/Logging_VINDELN/klagomålsmail/A 65389-2021.docx", "A 65389-2021")</f>
        <v/>
      </c>
      <c r="X4">
        <f>HYPERLINK("https://klasma.github.io/Logging_VINDELN/tillsyn/A 65389-2021.docx", "A 65389-2021")</f>
        <v/>
      </c>
      <c r="Y4">
        <f>HYPERLINK("https://klasma.github.io/Logging_VINDELN/tillsynsmail/A 65389-2021.docx", "A 65389-2021")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45190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69626-2021.xlsx", "A 69626-2021")</f>
        <v/>
      </c>
      <c r="T5">
        <f>HYPERLINK("https://klasma.github.io/Logging_VINDELN/kartor/A 69626-2021.png", "A 69626-2021")</f>
        <v/>
      </c>
      <c r="V5">
        <f>HYPERLINK("https://klasma.github.io/Logging_VINDELN/klagomål/A 69626-2021.docx", "A 69626-2021")</f>
        <v/>
      </c>
      <c r="W5">
        <f>HYPERLINK("https://klasma.github.io/Logging_VINDELN/klagomålsmail/A 69626-2021.docx", "A 69626-2021")</f>
        <v/>
      </c>
      <c r="X5">
        <f>HYPERLINK("https://klasma.github.io/Logging_VINDELN/tillsyn/A 69626-2021.docx", "A 69626-2021")</f>
        <v/>
      </c>
      <c r="Y5">
        <f>HYPERLINK("https://klasma.github.io/Logging_VINDELN/tillsynsmail/A 69626-2021.docx", "A 69626-2021")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45190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35492-2020.xlsx", "A 35492-2020")</f>
        <v/>
      </c>
      <c r="T6">
        <f>HYPERLINK("https://klasma.github.io/Logging_VINDELN/kartor/A 35492-2020.png", "A 35492-2020")</f>
        <v/>
      </c>
      <c r="V6">
        <f>HYPERLINK("https://klasma.github.io/Logging_VINDELN/klagomål/A 35492-2020.docx", "A 35492-2020")</f>
        <v/>
      </c>
      <c r="W6">
        <f>HYPERLINK("https://klasma.github.io/Logging_VINDELN/klagomålsmail/A 35492-2020.docx", "A 35492-2020")</f>
        <v/>
      </c>
      <c r="X6">
        <f>HYPERLINK("https://klasma.github.io/Logging_VINDELN/tillsyn/A 35492-2020.docx", "A 35492-2020")</f>
        <v/>
      </c>
      <c r="Y6">
        <f>HYPERLINK("https://klasma.github.io/Logging_VINDELN/tillsynsmail/A 35492-2020.docx", "A 35492-2020")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45190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52547-2020.xlsx", "A 52547-2020")</f>
        <v/>
      </c>
      <c r="T7">
        <f>HYPERLINK("https://klasma.github.io/Logging_VINDELN/kartor/A 52547-2020.png", "A 52547-2020")</f>
        <v/>
      </c>
      <c r="V7">
        <f>HYPERLINK("https://klasma.github.io/Logging_VINDELN/klagomål/A 52547-2020.docx", "A 52547-2020")</f>
        <v/>
      </c>
      <c r="W7">
        <f>HYPERLINK("https://klasma.github.io/Logging_VINDELN/klagomålsmail/A 52547-2020.docx", "A 52547-2020")</f>
        <v/>
      </c>
      <c r="X7">
        <f>HYPERLINK("https://klasma.github.io/Logging_VINDELN/tillsyn/A 52547-2020.docx", "A 52547-2020")</f>
        <v/>
      </c>
      <c r="Y7">
        <f>HYPERLINK("https://klasma.github.io/Logging_VINDELN/tillsynsmail/A 52547-2020.docx", "A 52547-2020")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45190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10306-2021.xlsx", "A 10306-2021")</f>
        <v/>
      </c>
      <c r="T8">
        <f>HYPERLINK("https://klasma.github.io/Logging_VINDELN/kartor/A 10306-2021.png", "A 10306-2021")</f>
        <v/>
      </c>
      <c r="V8">
        <f>HYPERLINK("https://klasma.github.io/Logging_VINDELN/klagomål/A 10306-2021.docx", "A 10306-2021")</f>
        <v/>
      </c>
      <c r="W8">
        <f>HYPERLINK("https://klasma.github.io/Logging_VINDELN/klagomålsmail/A 10306-2021.docx", "A 10306-2021")</f>
        <v/>
      </c>
      <c r="X8">
        <f>HYPERLINK("https://klasma.github.io/Logging_VINDELN/tillsyn/A 10306-2021.docx", "A 10306-2021")</f>
        <v/>
      </c>
      <c r="Y8">
        <f>HYPERLINK("https://klasma.github.io/Logging_VINDELN/tillsynsmail/A 10306-2021.docx", "A 10306-2021")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45190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19007-2022.xlsx", "A 19007-2022")</f>
        <v/>
      </c>
      <c r="T9">
        <f>HYPERLINK("https://klasma.github.io/Logging_VINDELN/kartor/A 19007-2022.png", "A 19007-2022")</f>
        <v/>
      </c>
      <c r="V9">
        <f>HYPERLINK("https://klasma.github.io/Logging_VINDELN/klagomål/A 19007-2022.docx", "A 19007-2022")</f>
        <v/>
      </c>
      <c r="W9">
        <f>HYPERLINK("https://klasma.github.io/Logging_VINDELN/klagomålsmail/A 19007-2022.docx", "A 19007-2022")</f>
        <v/>
      </c>
      <c r="X9">
        <f>HYPERLINK("https://klasma.github.io/Logging_VINDELN/tillsyn/A 19007-2022.docx", "A 19007-2022")</f>
        <v/>
      </c>
      <c r="Y9">
        <f>HYPERLINK("https://klasma.github.io/Logging_VINDELN/tillsynsmail/A 19007-2022.docx", "A 19007-2022")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45190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8741-2020.xlsx", "A 8741-2020")</f>
        <v/>
      </c>
      <c r="T10">
        <f>HYPERLINK("https://klasma.github.io/Logging_VINDELN/kartor/A 8741-2020.png", "A 8741-2020")</f>
        <v/>
      </c>
      <c r="V10">
        <f>HYPERLINK("https://klasma.github.io/Logging_VINDELN/klagomål/A 8741-2020.docx", "A 8741-2020")</f>
        <v/>
      </c>
      <c r="W10">
        <f>HYPERLINK("https://klasma.github.io/Logging_VINDELN/klagomålsmail/A 8741-2020.docx", "A 8741-2020")</f>
        <v/>
      </c>
      <c r="X10">
        <f>HYPERLINK("https://klasma.github.io/Logging_VINDELN/tillsyn/A 8741-2020.docx", "A 8741-2020")</f>
        <v/>
      </c>
      <c r="Y10">
        <f>HYPERLINK("https://klasma.github.io/Logging_VINDELN/tillsynsmail/A 8741-2020.docx", "A 8741-2020")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45190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56894-2020.xlsx", "A 56894-2020")</f>
        <v/>
      </c>
      <c r="T11">
        <f>HYPERLINK("https://klasma.github.io/Logging_VINDELN/kartor/A 56894-2020.png", "A 56894-2020")</f>
        <v/>
      </c>
      <c r="V11">
        <f>HYPERLINK("https://klasma.github.io/Logging_VINDELN/klagomål/A 56894-2020.docx", "A 56894-2020")</f>
        <v/>
      </c>
      <c r="W11">
        <f>HYPERLINK("https://klasma.github.io/Logging_VINDELN/klagomålsmail/A 56894-2020.docx", "A 56894-2020")</f>
        <v/>
      </c>
      <c r="X11">
        <f>HYPERLINK("https://klasma.github.io/Logging_VINDELN/tillsyn/A 56894-2020.docx", "A 56894-2020")</f>
        <v/>
      </c>
      <c r="Y11">
        <f>HYPERLINK("https://klasma.github.io/Logging_VINDELN/tillsynsmail/A 56894-2020.docx", "A 56894-2020")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45190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18981-2019.xlsx", "A 18981-2019")</f>
        <v/>
      </c>
      <c r="T12">
        <f>HYPERLINK("https://klasma.github.io/Logging_VINDELN/kartor/A 18981-2019.png", "A 18981-2019")</f>
        <v/>
      </c>
      <c r="V12">
        <f>HYPERLINK("https://klasma.github.io/Logging_VINDELN/klagomål/A 18981-2019.docx", "A 18981-2019")</f>
        <v/>
      </c>
      <c r="W12">
        <f>HYPERLINK("https://klasma.github.io/Logging_VINDELN/klagomålsmail/A 18981-2019.docx", "A 18981-2019")</f>
        <v/>
      </c>
      <c r="X12">
        <f>HYPERLINK("https://klasma.github.io/Logging_VINDELN/tillsyn/A 18981-2019.docx", "A 18981-2019")</f>
        <v/>
      </c>
      <c r="Y12">
        <f>HYPERLINK("https://klasma.github.io/Logging_VINDELN/tillsynsmail/A 18981-2019.docx", "A 18981-2019")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45190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55616-2020.xlsx", "A 55616-2020")</f>
        <v/>
      </c>
      <c r="T13">
        <f>HYPERLINK("https://klasma.github.io/Logging_VINDELN/kartor/A 55616-2020.png", "A 55616-2020")</f>
        <v/>
      </c>
      <c r="V13">
        <f>HYPERLINK("https://klasma.github.io/Logging_VINDELN/klagomål/A 55616-2020.docx", "A 55616-2020")</f>
        <v/>
      </c>
      <c r="W13">
        <f>HYPERLINK("https://klasma.github.io/Logging_VINDELN/klagomålsmail/A 55616-2020.docx", "A 55616-2020")</f>
        <v/>
      </c>
      <c r="X13">
        <f>HYPERLINK("https://klasma.github.io/Logging_VINDELN/tillsyn/A 55616-2020.docx", "A 55616-2020")</f>
        <v/>
      </c>
      <c r="Y13">
        <f>HYPERLINK("https://klasma.github.io/Logging_VINDELN/tillsynsmail/A 55616-2020.docx", "A 55616-2020")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45190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60434-2022.xlsx", "A 60434-2022")</f>
        <v/>
      </c>
      <c r="T14">
        <f>HYPERLINK("https://klasma.github.io/Logging_VINDELN/kartor/A 60434-2022.png", "A 60434-2022")</f>
        <v/>
      </c>
      <c r="V14">
        <f>HYPERLINK("https://klasma.github.io/Logging_VINDELN/klagomål/A 60434-2022.docx", "A 60434-2022")</f>
        <v/>
      </c>
      <c r="W14">
        <f>HYPERLINK("https://klasma.github.io/Logging_VINDELN/klagomålsmail/A 60434-2022.docx", "A 60434-2022")</f>
        <v/>
      </c>
      <c r="X14">
        <f>HYPERLINK("https://klasma.github.io/Logging_VINDELN/tillsyn/A 60434-2022.docx", "A 60434-2022")</f>
        <v/>
      </c>
      <c r="Y14">
        <f>HYPERLINK("https://klasma.github.io/Logging_VINDELN/tillsynsmail/A 60434-2022.docx", "A 60434-2022")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45190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61824-2022.xlsx", "A 61824-2022")</f>
        <v/>
      </c>
      <c r="T15">
        <f>HYPERLINK("https://klasma.github.io/Logging_VINDELN/kartor/A 61824-2022.png", "A 61824-2022")</f>
        <v/>
      </c>
      <c r="V15">
        <f>HYPERLINK("https://klasma.github.io/Logging_VINDELN/klagomål/A 61824-2022.docx", "A 61824-2022")</f>
        <v/>
      </c>
      <c r="W15">
        <f>HYPERLINK("https://klasma.github.io/Logging_VINDELN/klagomålsmail/A 61824-2022.docx", "A 61824-2022")</f>
        <v/>
      </c>
      <c r="X15">
        <f>HYPERLINK("https://klasma.github.io/Logging_VINDELN/tillsyn/A 61824-2022.docx", "A 61824-2022")</f>
        <v/>
      </c>
      <c r="Y15">
        <f>HYPERLINK("https://klasma.github.io/Logging_VINDELN/tillsynsmail/A 61824-2022.docx", "A 61824-2022")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45190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18360-2023.xlsx", "A 18360-2023")</f>
        <v/>
      </c>
      <c r="T16">
        <f>HYPERLINK("https://klasma.github.io/Logging_VINDELN/kartor/A 18360-2023.png", "A 18360-2023")</f>
        <v/>
      </c>
      <c r="V16">
        <f>HYPERLINK("https://klasma.github.io/Logging_VINDELN/klagomål/A 18360-2023.docx", "A 18360-2023")</f>
        <v/>
      </c>
      <c r="W16">
        <f>HYPERLINK("https://klasma.github.io/Logging_VINDELN/klagomålsmail/A 18360-2023.docx", "A 18360-2023")</f>
        <v/>
      </c>
      <c r="X16">
        <f>HYPERLINK("https://klasma.github.io/Logging_VINDELN/tillsyn/A 18360-2023.docx", "A 18360-2023")</f>
        <v/>
      </c>
      <c r="Y16">
        <f>HYPERLINK("https://klasma.github.io/Logging_VINDELN/tillsynsmail/A 18360-2023.docx", "A 18360-2023")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45190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41578-2020.xlsx", "A 41578-2020")</f>
        <v/>
      </c>
      <c r="T17">
        <f>HYPERLINK("https://klasma.github.io/Logging_VINDELN/kartor/A 41578-2020.png", "A 41578-2020")</f>
        <v/>
      </c>
      <c r="V17">
        <f>HYPERLINK("https://klasma.github.io/Logging_VINDELN/klagomål/A 41578-2020.docx", "A 41578-2020")</f>
        <v/>
      </c>
      <c r="W17">
        <f>HYPERLINK("https://klasma.github.io/Logging_VINDELN/klagomålsmail/A 41578-2020.docx", "A 41578-2020")</f>
        <v/>
      </c>
      <c r="X17">
        <f>HYPERLINK("https://klasma.github.io/Logging_VINDELN/tillsyn/A 41578-2020.docx", "A 41578-2020")</f>
        <v/>
      </c>
      <c r="Y17">
        <f>HYPERLINK("https://klasma.github.io/Logging_VINDELN/tillsynsmail/A 41578-2020.docx", "A 41578-2020")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45190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52101-2021.xlsx", "A 52101-2021")</f>
        <v/>
      </c>
      <c r="T18">
        <f>HYPERLINK("https://klasma.github.io/Logging_VINDELN/kartor/A 52101-2021.png", "A 52101-2021")</f>
        <v/>
      </c>
      <c r="V18">
        <f>HYPERLINK("https://klasma.github.io/Logging_VINDELN/klagomål/A 52101-2021.docx", "A 52101-2021")</f>
        <v/>
      </c>
      <c r="W18">
        <f>HYPERLINK("https://klasma.github.io/Logging_VINDELN/klagomålsmail/A 52101-2021.docx", "A 52101-2021")</f>
        <v/>
      </c>
      <c r="X18">
        <f>HYPERLINK("https://klasma.github.io/Logging_VINDELN/tillsyn/A 52101-2021.docx", "A 52101-2021")</f>
        <v/>
      </c>
      <c r="Y18">
        <f>HYPERLINK("https://klasma.github.io/Logging_VINDELN/tillsynsmail/A 52101-2021.docx", "A 52101-2021")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45190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60313-2022.xlsx", "A 60313-2022")</f>
        <v/>
      </c>
      <c r="T19">
        <f>HYPERLINK("https://klasma.github.io/Logging_VINDELN/kartor/A 60313-2022.png", "A 60313-2022")</f>
        <v/>
      </c>
      <c r="V19">
        <f>HYPERLINK("https://klasma.github.io/Logging_VINDELN/klagomål/A 60313-2022.docx", "A 60313-2022")</f>
        <v/>
      </c>
      <c r="W19">
        <f>HYPERLINK("https://klasma.github.io/Logging_VINDELN/klagomålsmail/A 60313-2022.docx", "A 60313-2022")</f>
        <v/>
      </c>
      <c r="X19">
        <f>HYPERLINK("https://klasma.github.io/Logging_VINDELN/tillsyn/A 60313-2022.docx", "A 60313-2022")</f>
        <v/>
      </c>
      <c r="Y19">
        <f>HYPERLINK("https://klasma.github.io/Logging_VINDELN/tillsynsmail/A 60313-2022.docx", "A 60313-2022")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45190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35927-2023.xlsx", "A 35927-2023")</f>
        <v/>
      </c>
      <c r="T20">
        <f>HYPERLINK("https://klasma.github.io/Logging_VINDELN/kartor/A 35927-2023.png", "A 35927-2023")</f>
        <v/>
      </c>
      <c r="V20">
        <f>HYPERLINK("https://klasma.github.io/Logging_VINDELN/klagomål/A 35927-2023.docx", "A 35927-2023")</f>
        <v/>
      </c>
      <c r="W20">
        <f>HYPERLINK("https://klasma.github.io/Logging_VINDELN/klagomålsmail/A 35927-2023.docx", "A 35927-2023")</f>
        <v/>
      </c>
      <c r="X20">
        <f>HYPERLINK("https://klasma.github.io/Logging_VINDELN/tillsyn/A 35927-2023.docx", "A 35927-2023")</f>
        <v/>
      </c>
      <c r="Y20">
        <f>HYPERLINK("https://klasma.github.io/Logging_VINDELN/tillsynsmail/A 35927-2023.docx", "A 35927-2023")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45190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38062-2023.xlsx", "A 38062-2023")</f>
        <v/>
      </c>
      <c r="T21">
        <f>HYPERLINK("https://klasma.github.io/Logging_VINDELN/kartor/A 38062-2023.png", "A 38062-2023")</f>
        <v/>
      </c>
      <c r="V21">
        <f>HYPERLINK("https://klasma.github.io/Logging_VINDELN/klagomål/A 38062-2023.docx", "A 38062-2023")</f>
        <v/>
      </c>
      <c r="W21">
        <f>HYPERLINK("https://klasma.github.io/Logging_VINDELN/klagomålsmail/A 38062-2023.docx", "A 38062-2023")</f>
        <v/>
      </c>
      <c r="X21">
        <f>HYPERLINK("https://klasma.github.io/Logging_VINDELN/tillsyn/A 38062-2023.docx", "A 38062-2023")</f>
        <v/>
      </c>
      <c r="Y21">
        <f>HYPERLINK("https://klasma.github.io/Logging_VINDELN/tillsynsmail/A 38062-2023.docx", "A 38062-2023")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45190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37440-2018.xlsx", "A 37440-2018")</f>
        <v/>
      </c>
      <c r="T22">
        <f>HYPERLINK("https://klasma.github.io/Logging_VINDELN/kartor/A 37440-2018.png", "A 37440-2018")</f>
        <v/>
      </c>
      <c r="V22">
        <f>HYPERLINK("https://klasma.github.io/Logging_VINDELN/klagomål/A 37440-2018.docx", "A 37440-2018")</f>
        <v/>
      </c>
      <c r="W22">
        <f>HYPERLINK("https://klasma.github.io/Logging_VINDELN/klagomålsmail/A 37440-2018.docx", "A 37440-2018")</f>
        <v/>
      </c>
      <c r="X22">
        <f>HYPERLINK("https://klasma.github.io/Logging_VINDELN/tillsyn/A 37440-2018.docx", "A 37440-2018")</f>
        <v/>
      </c>
      <c r="Y22">
        <f>HYPERLINK("https://klasma.github.io/Logging_VINDELN/tillsynsmail/A 37440-2018.docx", "A 37440-2018")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45190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68368-2018.xlsx", "A 68368-2018")</f>
        <v/>
      </c>
      <c r="T23">
        <f>HYPERLINK("https://klasma.github.io/Logging_VINDELN/kartor/A 68368-2018.png", "A 68368-2018")</f>
        <v/>
      </c>
      <c r="V23">
        <f>HYPERLINK("https://klasma.github.io/Logging_VINDELN/klagomål/A 68368-2018.docx", "A 68368-2018")</f>
        <v/>
      </c>
      <c r="W23">
        <f>HYPERLINK("https://klasma.github.io/Logging_VINDELN/klagomålsmail/A 68368-2018.docx", "A 68368-2018")</f>
        <v/>
      </c>
      <c r="X23">
        <f>HYPERLINK("https://klasma.github.io/Logging_VINDELN/tillsyn/A 68368-2018.docx", "A 68368-2018")</f>
        <v/>
      </c>
      <c r="Y23">
        <f>HYPERLINK("https://klasma.github.io/Logging_VINDELN/tillsynsmail/A 68368-2018.docx", "A 68368-2018")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45190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69786-2018.xlsx", "A 69786-2018")</f>
        <v/>
      </c>
      <c r="T24">
        <f>HYPERLINK("https://klasma.github.io/Logging_VINDELN/kartor/A 69786-2018.png", "A 69786-2018")</f>
        <v/>
      </c>
      <c r="V24">
        <f>HYPERLINK("https://klasma.github.io/Logging_VINDELN/klagomål/A 69786-2018.docx", "A 69786-2018")</f>
        <v/>
      </c>
      <c r="W24">
        <f>HYPERLINK("https://klasma.github.io/Logging_VINDELN/klagomålsmail/A 69786-2018.docx", "A 69786-2018")</f>
        <v/>
      </c>
      <c r="X24">
        <f>HYPERLINK("https://klasma.github.io/Logging_VINDELN/tillsyn/A 69786-2018.docx", "A 69786-2018")</f>
        <v/>
      </c>
      <c r="Y24">
        <f>HYPERLINK("https://klasma.github.io/Logging_VINDELN/tillsynsmail/A 69786-2018.docx", "A 69786-2018")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45190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4325-2019.xlsx", "A 4325-2019")</f>
        <v/>
      </c>
      <c r="T25">
        <f>HYPERLINK("https://klasma.github.io/Logging_VINDELN/kartor/A 4325-2019.png", "A 4325-2019")</f>
        <v/>
      </c>
      <c r="V25">
        <f>HYPERLINK("https://klasma.github.io/Logging_VINDELN/klagomål/A 4325-2019.docx", "A 4325-2019")</f>
        <v/>
      </c>
      <c r="W25">
        <f>HYPERLINK("https://klasma.github.io/Logging_VINDELN/klagomålsmail/A 4325-2019.docx", "A 4325-2019")</f>
        <v/>
      </c>
      <c r="X25">
        <f>HYPERLINK("https://klasma.github.io/Logging_VINDELN/tillsyn/A 4325-2019.docx", "A 4325-2019")</f>
        <v/>
      </c>
      <c r="Y25">
        <f>HYPERLINK("https://klasma.github.io/Logging_VINDELN/tillsynsmail/A 4325-2019.docx", "A 4325-2019")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45190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32631-2019.xlsx", "A 32631-2019")</f>
        <v/>
      </c>
      <c r="T26">
        <f>HYPERLINK("https://klasma.github.io/Logging_VINDELN/kartor/A 32631-2019.png", "A 32631-2019")</f>
        <v/>
      </c>
      <c r="V26">
        <f>HYPERLINK("https://klasma.github.io/Logging_VINDELN/klagomål/A 32631-2019.docx", "A 32631-2019")</f>
        <v/>
      </c>
      <c r="W26">
        <f>HYPERLINK("https://klasma.github.io/Logging_VINDELN/klagomålsmail/A 32631-2019.docx", "A 32631-2019")</f>
        <v/>
      </c>
      <c r="X26">
        <f>HYPERLINK("https://klasma.github.io/Logging_VINDELN/tillsyn/A 32631-2019.docx", "A 32631-2019")</f>
        <v/>
      </c>
      <c r="Y26">
        <f>HYPERLINK("https://klasma.github.io/Logging_VINDELN/tillsynsmail/A 32631-2019.docx", "A 32631-2019")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45190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39400-2019.xlsx", "A 39400-2019")</f>
        <v/>
      </c>
      <c r="T27">
        <f>HYPERLINK("https://klasma.github.io/Logging_VINDELN/kartor/A 39400-2019.png", "A 39400-2019")</f>
        <v/>
      </c>
      <c r="V27">
        <f>HYPERLINK("https://klasma.github.io/Logging_VINDELN/klagomål/A 39400-2019.docx", "A 39400-2019")</f>
        <v/>
      </c>
      <c r="W27">
        <f>HYPERLINK("https://klasma.github.io/Logging_VINDELN/klagomålsmail/A 39400-2019.docx", "A 39400-2019")</f>
        <v/>
      </c>
      <c r="X27">
        <f>HYPERLINK("https://klasma.github.io/Logging_VINDELN/tillsyn/A 39400-2019.docx", "A 39400-2019")</f>
        <v/>
      </c>
      <c r="Y27">
        <f>HYPERLINK("https://klasma.github.io/Logging_VINDELN/tillsynsmail/A 39400-2019.docx", "A 39400-2019")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45190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5716-2020.xlsx", "A 5716-2020")</f>
        <v/>
      </c>
      <c r="T28">
        <f>HYPERLINK("https://klasma.github.io/Logging_VINDELN/kartor/A 5716-2020.png", "A 5716-2020")</f>
        <v/>
      </c>
      <c r="V28">
        <f>HYPERLINK("https://klasma.github.io/Logging_VINDELN/klagomål/A 5716-2020.docx", "A 5716-2020")</f>
        <v/>
      </c>
      <c r="W28">
        <f>HYPERLINK("https://klasma.github.io/Logging_VINDELN/klagomålsmail/A 5716-2020.docx", "A 5716-2020")</f>
        <v/>
      </c>
      <c r="X28">
        <f>HYPERLINK("https://klasma.github.io/Logging_VINDELN/tillsyn/A 5716-2020.docx", "A 5716-2020")</f>
        <v/>
      </c>
      <c r="Y28">
        <f>HYPERLINK("https://klasma.github.io/Logging_VINDELN/tillsynsmail/A 5716-2020.docx", "A 5716-2020")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45190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47013-2020.xlsx", "A 47013-2020")</f>
        <v/>
      </c>
      <c r="T29">
        <f>HYPERLINK("https://klasma.github.io/Logging_VINDELN/kartor/A 47013-2020.png", "A 47013-2020")</f>
        <v/>
      </c>
      <c r="V29">
        <f>HYPERLINK("https://klasma.github.io/Logging_VINDELN/klagomål/A 47013-2020.docx", "A 47013-2020")</f>
        <v/>
      </c>
      <c r="W29">
        <f>HYPERLINK("https://klasma.github.io/Logging_VINDELN/klagomålsmail/A 47013-2020.docx", "A 47013-2020")</f>
        <v/>
      </c>
      <c r="X29">
        <f>HYPERLINK("https://klasma.github.io/Logging_VINDELN/tillsyn/A 47013-2020.docx", "A 47013-2020")</f>
        <v/>
      </c>
      <c r="Y29">
        <f>HYPERLINK("https://klasma.github.io/Logging_VINDELN/tillsynsmail/A 47013-2020.docx", "A 47013-2020")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45190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52538-2020.xlsx", "A 52538-2020")</f>
        <v/>
      </c>
      <c r="T30">
        <f>HYPERLINK("https://klasma.github.io/Logging_VINDELN/kartor/A 52538-2020.png", "A 52538-2020")</f>
        <v/>
      </c>
      <c r="V30">
        <f>HYPERLINK("https://klasma.github.io/Logging_VINDELN/klagomål/A 52538-2020.docx", "A 52538-2020")</f>
        <v/>
      </c>
      <c r="W30">
        <f>HYPERLINK("https://klasma.github.io/Logging_VINDELN/klagomålsmail/A 52538-2020.docx", "A 52538-2020")</f>
        <v/>
      </c>
      <c r="X30">
        <f>HYPERLINK("https://klasma.github.io/Logging_VINDELN/tillsyn/A 52538-2020.docx", "A 52538-2020")</f>
        <v/>
      </c>
      <c r="Y30">
        <f>HYPERLINK("https://klasma.github.io/Logging_VINDELN/tillsynsmail/A 52538-2020.docx", "A 52538-2020")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45190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58269-2020.xlsx", "A 58269-2020")</f>
        <v/>
      </c>
      <c r="T31">
        <f>HYPERLINK("https://klasma.github.io/Logging_VINDELN/kartor/A 58269-2020.png", "A 58269-2020")</f>
        <v/>
      </c>
      <c r="V31">
        <f>HYPERLINK("https://klasma.github.io/Logging_VINDELN/klagomål/A 58269-2020.docx", "A 58269-2020")</f>
        <v/>
      </c>
      <c r="W31">
        <f>HYPERLINK("https://klasma.github.io/Logging_VINDELN/klagomålsmail/A 58269-2020.docx", "A 58269-2020")</f>
        <v/>
      </c>
      <c r="X31">
        <f>HYPERLINK("https://klasma.github.io/Logging_VINDELN/tillsyn/A 58269-2020.docx", "A 58269-2020")</f>
        <v/>
      </c>
      <c r="Y31">
        <f>HYPERLINK("https://klasma.github.io/Logging_VINDELN/tillsynsmail/A 58269-2020.docx", "A 58269-2020")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45190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63227-2020.xlsx", "A 63227-2020")</f>
        <v/>
      </c>
      <c r="T32">
        <f>HYPERLINK("https://klasma.github.io/Logging_VINDELN/kartor/A 63227-2020.png", "A 63227-2020")</f>
        <v/>
      </c>
      <c r="V32">
        <f>HYPERLINK("https://klasma.github.io/Logging_VINDELN/klagomål/A 63227-2020.docx", "A 63227-2020")</f>
        <v/>
      </c>
      <c r="W32">
        <f>HYPERLINK("https://klasma.github.io/Logging_VINDELN/klagomålsmail/A 63227-2020.docx", "A 63227-2020")</f>
        <v/>
      </c>
      <c r="X32">
        <f>HYPERLINK("https://klasma.github.io/Logging_VINDELN/tillsyn/A 63227-2020.docx", "A 63227-2020")</f>
        <v/>
      </c>
      <c r="Y32">
        <f>HYPERLINK("https://klasma.github.io/Logging_VINDELN/tillsynsmail/A 63227-2020.docx", "A 63227-2020")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45190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10340-2021.xlsx", "A 10340-2021")</f>
        <v/>
      </c>
      <c r="T33">
        <f>HYPERLINK("https://klasma.github.io/Logging_VINDELN/kartor/A 10340-2021.png", "A 10340-2021")</f>
        <v/>
      </c>
      <c r="V33">
        <f>HYPERLINK("https://klasma.github.io/Logging_VINDELN/klagomål/A 10340-2021.docx", "A 10340-2021")</f>
        <v/>
      </c>
      <c r="W33">
        <f>HYPERLINK("https://klasma.github.io/Logging_VINDELN/klagomålsmail/A 10340-2021.docx", "A 10340-2021")</f>
        <v/>
      </c>
      <c r="X33">
        <f>HYPERLINK("https://klasma.github.io/Logging_VINDELN/tillsyn/A 10340-2021.docx", "A 10340-2021")</f>
        <v/>
      </c>
      <c r="Y33">
        <f>HYPERLINK("https://klasma.github.io/Logging_VINDELN/tillsynsmail/A 10340-2021.docx", "A 10340-2021")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45190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45267-2021.xlsx", "A 45267-2021")</f>
        <v/>
      </c>
      <c r="T34">
        <f>HYPERLINK("https://klasma.github.io/Logging_VINDELN/kartor/A 45267-2021.png", "A 45267-2021")</f>
        <v/>
      </c>
      <c r="V34">
        <f>HYPERLINK("https://klasma.github.io/Logging_VINDELN/klagomål/A 45267-2021.docx", "A 45267-2021")</f>
        <v/>
      </c>
      <c r="W34">
        <f>HYPERLINK("https://klasma.github.io/Logging_VINDELN/klagomålsmail/A 45267-2021.docx", "A 45267-2021")</f>
        <v/>
      </c>
      <c r="X34">
        <f>HYPERLINK("https://klasma.github.io/Logging_VINDELN/tillsyn/A 45267-2021.docx", "A 45267-2021")</f>
        <v/>
      </c>
      <c r="Y34">
        <f>HYPERLINK("https://klasma.github.io/Logging_VINDELN/tillsynsmail/A 45267-2021.docx", "A 45267-2021")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45190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60651-2021.xlsx", "A 60651-2021")</f>
        <v/>
      </c>
      <c r="T35">
        <f>HYPERLINK("https://klasma.github.io/Logging_VINDELN/kartor/A 60651-2021.png", "A 60651-2021")</f>
        <v/>
      </c>
      <c r="V35">
        <f>HYPERLINK("https://klasma.github.io/Logging_VINDELN/klagomål/A 60651-2021.docx", "A 60651-2021")</f>
        <v/>
      </c>
      <c r="W35">
        <f>HYPERLINK("https://klasma.github.io/Logging_VINDELN/klagomålsmail/A 60651-2021.docx", "A 60651-2021")</f>
        <v/>
      </c>
      <c r="X35">
        <f>HYPERLINK("https://klasma.github.io/Logging_VINDELN/tillsyn/A 60651-2021.docx", "A 60651-2021")</f>
        <v/>
      </c>
      <c r="Y35">
        <f>HYPERLINK("https://klasma.github.io/Logging_VINDELN/tillsynsmail/A 60651-2021.docx", "A 60651-2021")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45190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27583-2022.xlsx", "A 27583-2022")</f>
        <v/>
      </c>
      <c r="T36">
        <f>HYPERLINK("https://klasma.github.io/Logging_VINDELN/kartor/A 27583-2022.png", "A 27583-2022")</f>
        <v/>
      </c>
      <c r="V36">
        <f>HYPERLINK("https://klasma.github.io/Logging_VINDELN/klagomål/A 27583-2022.docx", "A 27583-2022")</f>
        <v/>
      </c>
      <c r="W36">
        <f>HYPERLINK("https://klasma.github.io/Logging_VINDELN/klagomålsmail/A 27583-2022.docx", "A 27583-2022")</f>
        <v/>
      </c>
      <c r="X36">
        <f>HYPERLINK("https://klasma.github.io/Logging_VINDELN/tillsyn/A 27583-2022.docx", "A 27583-2022")</f>
        <v/>
      </c>
      <c r="Y36">
        <f>HYPERLINK("https://klasma.github.io/Logging_VINDELN/tillsynsmail/A 27583-2022.docx", "A 27583-2022")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45190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61826-2022.xlsx", "A 61826-2022")</f>
        <v/>
      </c>
      <c r="T37">
        <f>HYPERLINK("https://klasma.github.io/Logging_VINDELN/kartor/A 61826-2022.png", "A 61826-2022")</f>
        <v/>
      </c>
      <c r="V37">
        <f>HYPERLINK("https://klasma.github.io/Logging_VINDELN/klagomål/A 61826-2022.docx", "A 61826-2022")</f>
        <v/>
      </c>
      <c r="W37">
        <f>HYPERLINK("https://klasma.github.io/Logging_VINDELN/klagomålsmail/A 61826-2022.docx", "A 61826-2022")</f>
        <v/>
      </c>
      <c r="X37">
        <f>HYPERLINK("https://klasma.github.io/Logging_VINDELN/tillsyn/A 61826-2022.docx", "A 61826-2022")</f>
        <v/>
      </c>
      <c r="Y37">
        <f>HYPERLINK("https://klasma.github.io/Logging_VINDELN/tillsynsmail/A 61826-2022.docx", "A 61826-2022")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45190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62578-2022.xlsx", "A 62578-2022")</f>
        <v/>
      </c>
      <c r="T38">
        <f>HYPERLINK("https://klasma.github.io/Logging_VINDELN/kartor/A 62578-2022.png", "A 62578-2022")</f>
        <v/>
      </c>
      <c r="V38">
        <f>HYPERLINK("https://klasma.github.io/Logging_VINDELN/klagomål/A 62578-2022.docx", "A 62578-2022")</f>
        <v/>
      </c>
      <c r="W38">
        <f>HYPERLINK("https://klasma.github.io/Logging_VINDELN/klagomålsmail/A 62578-2022.docx", "A 62578-2022")</f>
        <v/>
      </c>
      <c r="X38">
        <f>HYPERLINK("https://klasma.github.io/Logging_VINDELN/tillsyn/A 62578-2022.docx", "A 62578-2022")</f>
        <v/>
      </c>
      <c r="Y38">
        <f>HYPERLINK("https://klasma.github.io/Logging_VINDELN/tillsynsmail/A 62578-2022.docx", "A 62578-2022")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45190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62698-2022.xlsx", "A 62698-2022")</f>
        <v/>
      </c>
      <c r="T39">
        <f>HYPERLINK("https://klasma.github.io/Logging_VINDELN/kartor/A 62698-2022.png", "A 62698-2022")</f>
        <v/>
      </c>
      <c r="V39">
        <f>HYPERLINK("https://klasma.github.io/Logging_VINDELN/klagomål/A 62698-2022.docx", "A 62698-2022")</f>
        <v/>
      </c>
      <c r="W39">
        <f>HYPERLINK("https://klasma.github.io/Logging_VINDELN/klagomålsmail/A 62698-2022.docx", "A 62698-2022")</f>
        <v/>
      </c>
      <c r="X39">
        <f>HYPERLINK("https://klasma.github.io/Logging_VINDELN/tillsyn/A 62698-2022.docx", "A 62698-2022")</f>
        <v/>
      </c>
      <c r="Y39">
        <f>HYPERLINK("https://klasma.github.io/Logging_VINDELN/tillsynsmail/A 62698-2022.docx", "A 62698-2022")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45190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6651-2023.xlsx", "A 6651-2023")</f>
        <v/>
      </c>
      <c r="T40">
        <f>HYPERLINK("https://klasma.github.io/Logging_VINDELN/kartor/A 6651-2023.png", "A 6651-2023")</f>
        <v/>
      </c>
      <c r="V40">
        <f>HYPERLINK("https://klasma.github.io/Logging_VINDELN/klagomål/A 6651-2023.docx", "A 6651-2023")</f>
        <v/>
      </c>
      <c r="W40">
        <f>HYPERLINK("https://klasma.github.io/Logging_VINDELN/klagomålsmail/A 6651-2023.docx", "A 6651-2023")</f>
        <v/>
      </c>
      <c r="X40">
        <f>HYPERLINK("https://klasma.github.io/Logging_VINDELN/tillsyn/A 6651-2023.docx", "A 6651-2023")</f>
        <v/>
      </c>
      <c r="Y40">
        <f>HYPERLINK("https://klasma.github.io/Logging_VINDELN/tillsynsmail/A 6651-2023.docx", "A 6651-2023")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45190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10029-2023.xlsx", "A 10029-2023")</f>
        <v/>
      </c>
      <c r="T41">
        <f>HYPERLINK("https://klasma.github.io/Logging_VINDELN/kartor/A 10029-2023.png", "A 10029-2023")</f>
        <v/>
      </c>
      <c r="V41">
        <f>HYPERLINK("https://klasma.github.io/Logging_VINDELN/klagomål/A 10029-2023.docx", "A 10029-2023")</f>
        <v/>
      </c>
      <c r="W41">
        <f>HYPERLINK("https://klasma.github.io/Logging_VINDELN/klagomålsmail/A 10029-2023.docx", "A 10029-2023")</f>
        <v/>
      </c>
      <c r="X41">
        <f>HYPERLINK("https://klasma.github.io/Logging_VINDELN/tillsyn/A 10029-2023.docx", "A 10029-2023")</f>
        <v/>
      </c>
      <c r="Y41">
        <f>HYPERLINK("https://klasma.github.io/Logging_VINDELN/tillsynsmail/A 10029-2023.docx", "A 10029-2023")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45190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10862-2023.xlsx", "A 10862-2023")</f>
        <v/>
      </c>
      <c r="T42">
        <f>HYPERLINK("https://klasma.github.io/Logging_VINDELN/kartor/A 10862-2023.png", "A 10862-2023")</f>
        <v/>
      </c>
      <c r="V42">
        <f>HYPERLINK("https://klasma.github.io/Logging_VINDELN/klagomål/A 10862-2023.docx", "A 10862-2023")</f>
        <v/>
      </c>
      <c r="W42">
        <f>HYPERLINK("https://klasma.github.io/Logging_VINDELN/klagomålsmail/A 10862-2023.docx", "A 10862-2023")</f>
        <v/>
      </c>
      <c r="X42">
        <f>HYPERLINK("https://klasma.github.io/Logging_VINDELN/tillsyn/A 10862-2023.docx", "A 10862-2023")</f>
        <v/>
      </c>
      <c r="Y42">
        <f>HYPERLINK("https://klasma.github.io/Logging_VINDELN/tillsynsmail/A 10862-2023.docx", "A 10862-2023")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45190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35915-2023.xlsx", "A 35915-2023")</f>
        <v/>
      </c>
      <c r="T43">
        <f>HYPERLINK("https://klasma.github.io/Logging_VINDELN/kartor/A 35915-2023.png", "A 35915-2023")</f>
        <v/>
      </c>
      <c r="V43">
        <f>HYPERLINK("https://klasma.github.io/Logging_VINDELN/klagomål/A 35915-2023.docx", "A 35915-2023")</f>
        <v/>
      </c>
      <c r="W43">
        <f>HYPERLINK("https://klasma.github.io/Logging_VINDELN/klagomålsmail/A 35915-2023.docx", "A 35915-2023")</f>
        <v/>
      </c>
      <c r="X43">
        <f>HYPERLINK("https://klasma.github.io/Logging_VINDELN/tillsyn/A 35915-2023.docx", "A 35915-2023")</f>
        <v/>
      </c>
      <c r="Y43">
        <f>HYPERLINK("https://klasma.github.io/Logging_VINDELN/tillsynsmail/A 35915-2023.docx", "A 35915-2023")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45190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37953-2023.xlsx", "A 37953-2023")</f>
        <v/>
      </c>
      <c r="T44">
        <f>HYPERLINK("https://klasma.github.io/Logging_VINDELN/kartor/A 37953-2023.png", "A 37953-2023")</f>
        <v/>
      </c>
      <c r="U44">
        <f>HYPERLINK("https://klasma.github.io/Logging_VINDELN/knärot/A 37953-2023.png", "A 37953-2023")</f>
        <v/>
      </c>
      <c r="V44">
        <f>HYPERLINK("https://klasma.github.io/Logging_VINDELN/klagomål/A 37953-2023.docx", "A 37953-2023")</f>
        <v/>
      </c>
      <c r="W44">
        <f>HYPERLINK("https://klasma.github.io/Logging_VINDELN/klagomålsmail/A 37953-2023.docx", "A 37953-2023")</f>
        <v/>
      </c>
      <c r="X44">
        <f>HYPERLINK("https://klasma.github.io/Logging_VINDELN/tillsyn/A 37953-2023.docx", "A 37953-2023")</f>
        <v/>
      </c>
      <c r="Y44">
        <f>HYPERLINK("https://klasma.github.io/Logging_VINDELN/tillsynsmail/A 37953-2023.docx", "A 37953-2023")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45190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45190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45190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45190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45190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45190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45190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45190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45190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45190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45190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45190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45190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45190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45190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45190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45190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45190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45190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45190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45190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45190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45190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45190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45190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45190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45190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45190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45190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45190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45190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45190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45190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45190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45190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45190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45190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45190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45190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45190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45190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45190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45190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45190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45190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45190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45190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45190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45190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45190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45190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45190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45190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45190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45190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45190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45190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45190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45190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45190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45190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45190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45190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45190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45190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45190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45190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45190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45190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45190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45190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45190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45190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45190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45190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45190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45190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45190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45190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45190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45190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45190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45190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45190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45190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45190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45190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45190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45190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45190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45190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45190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45190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45190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45190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45190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45190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45190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45190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45190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45190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45190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45190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45190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45190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45190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45190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45190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45190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45190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45190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45190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39406-2019.png", "A 39406-2019")</f>
        <v/>
      </c>
      <c r="V156">
        <f>HYPERLINK("https://klasma.github.io/Logging_VINDELN/klagomål/A 39406-2019.docx", "A 39406-2019")</f>
        <v/>
      </c>
      <c r="W156">
        <f>HYPERLINK("https://klasma.github.io/Logging_VINDELN/klagomålsmail/A 39406-2019.docx", "A 39406-2019")</f>
        <v/>
      </c>
      <c r="X156">
        <f>HYPERLINK("https://klasma.github.io/Logging_VINDELN/tillsyn/A 39406-2019.docx", "A 39406-2019")</f>
        <v/>
      </c>
      <c r="Y156">
        <f>HYPERLINK("https://klasma.github.io/Logging_VINDELN/tillsynsmail/A 39406-2019.docx", "A 39406-2019")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45190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45190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45190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45190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45190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45190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45190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45190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45190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45190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45190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45190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45190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45190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45190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45190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45190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45190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45190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45190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45190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45190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45190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45190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45190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45190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45190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45190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45190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45190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45190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45190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45190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45190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45190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45190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45190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45190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45190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45190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45190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45190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45190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45190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45190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45190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45190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45190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45190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45190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45190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45190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45190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45190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45190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45190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45190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45190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45190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45190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45190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45190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45190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45190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45190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45190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45190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45190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45190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45190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45190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45190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45190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45190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45190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45190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45190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45190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45190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45190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45190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45190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45190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45190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45190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45190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45190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45190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45190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45190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45190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45190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45190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45190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45190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45190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45190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45190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45190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45190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45190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45190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45190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45190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45190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45190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45190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45190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45190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45190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45190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45190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45190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45190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45190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45190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45190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45190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45190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45190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45190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45190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45190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45190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45190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45190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45190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45190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45190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45190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45190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45190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45190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45190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45190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45190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45190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45190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45190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45190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45190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45190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45190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45190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45190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45190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45190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45190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45190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45190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45190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45190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45190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45190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45190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45190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45190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45190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45190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45190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45190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45190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45190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45190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45190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45190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45190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45190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45190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45190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45190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45190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45190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45190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45190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45190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45190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45190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45190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45190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45190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45190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45190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45190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45190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45190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45190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45190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45190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45190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45190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45190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45190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45190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45190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45190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45190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45190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45190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45190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45190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45190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45190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45190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45190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45190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45190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45190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45190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45190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45190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45190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45190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45190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45190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45190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45190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45190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45190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45190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45190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45190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45190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45190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45190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45190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45190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45190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45190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45190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45190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45190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45190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45190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45190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45190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45190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45190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45190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45190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45190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45190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45190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45190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45190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45190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45190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45190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45190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45190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45190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45190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45190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45190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45190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45190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45190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45190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45190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45190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45190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45190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45190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45190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45190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45190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45190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45190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45190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45190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45190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45190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45190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45190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45190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45190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45190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45190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45190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45190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45190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45190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45190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45190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45190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45190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45190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45190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45190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45190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45190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45190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45190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45190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45190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45190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45190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45190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45190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45190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45190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45190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45190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45190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45190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45190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45190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45190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45190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45190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45190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45190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45190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45190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45190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45190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45190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45190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45190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45190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45190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45190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45190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45190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45190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45190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45190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45190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45190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45190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45190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45190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45190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45190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45190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45190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45190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45190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45190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45190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45190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45190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45190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45190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45190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45190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45190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45190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45190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45190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45190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45190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45190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45190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45190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45190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45190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45190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45190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45190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45190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45190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45190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45190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45190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45190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45190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45190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45190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45190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45190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45190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45190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45190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45190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45190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45190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45190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45190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45190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45190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45190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45190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45190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45190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45190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45190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45190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45190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45190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45190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45190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45190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45190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45190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45190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45190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45190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45190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45190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45190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45190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45190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45190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45190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45190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45190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45190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45190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45190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45190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45190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45190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45190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45190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45190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45190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45190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45190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45190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45190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45190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45190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45190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45190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45190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45190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45190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45190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45190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45190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45190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45190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45190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45190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45190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45190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45190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45190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45190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45190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45190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45190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45190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45190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45190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45190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45190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45190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45190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45190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45190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45190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45190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45190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45190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45190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45190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45190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45190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45190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45190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45190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45190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45190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45190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45190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45190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45190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45190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45190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45190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45190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45190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45190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45190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45190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45190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45190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45190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45190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45190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45190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45190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45190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45190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45190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45190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45190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45190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45190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45190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45190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45190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45190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45190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45190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45190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45190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45190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45190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45190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45190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45190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45190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45190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45190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45190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45190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45190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45190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45190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45190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45190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45190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45190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45190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45190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45190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45190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45190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45190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45190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45190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45190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45190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45190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45190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45190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45190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45190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45190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45190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45190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45190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45190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45190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45190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45190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45190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45190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45190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45190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45190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45190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45190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45190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45190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45190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45190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37948-2023.png", "A 37948-2023")</f>
        <v/>
      </c>
      <c r="V706">
        <f>HYPERLINK("https://klasma.github.io/Logging_VINDELN/klagomål/A 37948-2023.docx", "A 37948-2023")</f>
        <v/>
      </c>
      <c r="W706">
        <f>HYPERLINK("https://klasma.github.io/Logging_VINDELN/klagomålsmail/A 37948-2023.docx", "A 37948-2023")</f>
        <v/>
      </c>
      <c r="X706">
        <f>HYPERLINK("https://klasma.github.io/Logging_VINDELN/tillsyn/A 37948-2023.docx", "A 37948-2023")</f>
        <v/>
      </c>
      <c r="Y706">
        <f>HYPERLINK("https://klasma.github.io/Logging_VINDELN/tillsynsmail/A 37948-2023.docx", "A 37948-2023")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45190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45190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45190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45190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45190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39292-2023</t>
        </is>
      </c>
      <c r="B712" s="1" t="n">
        <v>45166</v>
      </c>
      <c r="C712" s="1" t="n">
        <v>45190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42584-2023</t>
        </is>
      </c>
      <c r="B713" s="1" t="n">
        <v>45181</v>
      </c>
      <c r="C713" s="1" t="n">
        <v>45190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42579-2023</t>
        </is>
      </c>
      <c r="B714" s="1" t="n">
        <v>45181</v>
      </c>
      <c r="C714" s="1" t="n">
        <v>45190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43183-2023</t>
        </is>
      </c>
      <c r="B715" s="1" t="n">
        <v>45183</v>
      </c>
      <c r="C715" s="1" t="n">
        <v>45190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2023-09-21T06:51:18Z</dcterms:created>
  <dcterms:modified xmlns:dcterms="http://purl.org/dc/terms/" xmlns:xsi="http://www.w3.org/2001/XMLSchema-instance" xsi:type="dcterms:W3CDTF">2023-09-21T06:51:18Z</dcterms:modified>
</cp:coreProperties>
</file>