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BCEF3E52-C25D-4EC1-8F0E-CF035C50F717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E13" i="134" l="1"/>
  <c r="E12" i="134"/>
  <c r="H9" i="134"/>
  <c r="E9" i="134"/>
  <c r="D9" i="134"/>
  <c r="C9" i="134"/>
  <c r="B9" i="134"/>
  <c r="G10" i="127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<sst xmlns="http://schemas.openxmlformats.org/spreadsheetml/2006/main" count="192" uniqueCount="134">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</sst>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30" zoomScaleNormal="130" workbookViewId="0">
      <selection activeCell="E20" sqref="E20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8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8"/>
    </row>
    <row r="10" spans="1:11" ht="15.75" customHeight="1">
      <c r="A10" s="104"/>
      <c r="B10" s="39"/>
      <c r="C10" s="40"/>
      <c r="D10" s="41"/>
      <c r="E10" s="42"/>
      <c r="F10" s="41"/>
      <c r="G10" s="41"/>
      <c r="H10" s="41"/>
      <c r="I10" s="41"/>
      <c r="J10" s="106"/>
      <c r="K10" s="118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8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8"/>
    </row>
    <row r="14" spans="1:11" ht="15.75" customHeight="1"/>
    <row r="15" spans="1:11" ht="15.75" customHeight="1" thickBot="1">
      <c r="B15" s="117" t="s">
        <v>101</v>
      </c>
      <c r="C15" s="117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H11" sqref="H11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131</v>
      </c>
      <c r="E10" s="42" t="s">
        <v>132</v>
      </c>
      <c r="F10" s="41" t="s">
        <v>103</v>
      </c>
      <c r="G10" s="41" t="str">
        <f>G7</f>
        <v>GWe</v>
      </c>
      <c r="H10" s="41" t="s">
        <v>105</v>
      </c>
      <c r="I10" s="41"/>
      <c r="J10" s="41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0"/>
      <c r="C12" s="51"/>
      <c r="D12" s="52"/>
      <c r="E12" s="52"/>
      <c r="F12" s="53"/>
      <c r="G12" s="53"/>
      <c r="H12" s="53"/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45" zoomScaleNormal="145" workbookViewId="0">
      <selection activeCell="F9" sqref="F9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SEC_Comm!C9</f>
        <v>WIND_ON</v>
      </c>
      <c r="E9" s="116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45" zoomScaleNormal="145" workbookViewId="0">
      <selection activeCell="E14" sqref="E14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 t="str">
        <f>SEC_Processes!D10</f>
        <v>ELE_EX_WIND_TURBINE</v>
      </c>
      <c r="C9" s="88" t="str">
        <f>SEC_Processes!E10</f>
        <v>Wind Turbine Onshore</v>
      </c>
      <c r="D9" s="89" t="str">
        <f>SEC_Comm!C9</f>
        <v>WIND_ON</v>
      </c>
      <c r="E9" s="89" t="str">
        <f>E8</f>
        <v>ELEC_HV</v>
      </c>
      <c r="F9" s="90">
        <v>1.345</v>
      </c>
      <c r="G9" s="90">
        <v>1</v>
      </c>
      <c r="H9" s="91">
        <f>H8</f>
        <v>31.536000000000001</v>
      </c>
      <c r="I9" s="91">
        <v>0.33</v>
      </c>
      <c r="J9" s="92">
        <v>1</v>
      </c>
      <c r="K9" s="92"/>
    </row>
    <row r="12" spans="2:12">
      <c r="D12" t="s">
        <v>133</v>
      </c>
      <c r="E12">
        <f>F9*H9</f>
        <v>42.41592</v>
      </c>
    </row>
    <row r="13" spans="2:12">
      <c r="E13">
        <f>E12*I9</f>
        <v>13.997253600000001</v>
      </c>
    </row>
    <row r="14" spans="2:12">
      <c r="E14" s="113"/>
    </row>
    <row r="15" spans="2:12">
      <c r="E15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