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 de Trazabilidad" sheetId="1" r:id="rId3"/>
    <sheet state="visible" name="BurnDownChart Producto" sheetId="2" r:id="rId4"/>
    <sheet state="visible" name="S1-Backlog " sheetId="3" r:id="rId5"/>
    <sheet state="visible" name="S2-Backlog" sheetId="4" r:id="rId6"/>
    <sheet state="visible" name="S3-Backlog" sheetId="5" r:id="rId7"/>
    <sheet state="visible" name="S4-Backlog" sheetId="6" r:id="rId8"/>
    <sheet state="visible" name="S5-Backlog" sheetId="7" r:id="rId9"/>
  </sheets>
  <definedNames>
    <definedName hidden="1" localSheetId="0" name="_xlnm._FilterDatabase">'Matriz de Trazabilidad'!$A$2:$P$64</definedName>
  </definedNames>
  <calcPr/>
</workbook>
</file>

<file path=xl/sharedStrings.xml><?xml version="1.0" encoding="utf-8"?>
<sst xmlns="http://schemas.openxmlformats.org/spreadsheetml/2006/main" count="1218" uniqueCount="390">
  <si>
    <t>mu</t>
  </si>
  <si>
    <t>MATRIZ DE TRAZABILIDAD SISTEMA DE VISITAS DOMICILIARIAS</t>
  </si>
  <si>
    <t>PROYECTO</t>
  </si>
  <si>
    <t>PROCESO</t>
  </si>
  <si>
    <t>MODULO / COMPONENTE</t>
  </si>
  <si>
    <t>CODIGO REQ</t>
  </si>
  <si>
    <t>REQUERIMIENTOS</t>
  </si>
  <si>
    <t>ROL</t>
  </si>
  <si>
    <t>FECHA REQ</t>
  </si>
  <si>
    <t>FECHA TERMINO</t>
  </si>
  <si>
    <t>SPRINT</t>
  </si>
  <si>
    <t>NOMENCLATURA HSTORIA DE USUARIO</t>
  </si>
  <si>
    <t>NOMBRE HISTORIA DE USUARIO</t>
  </si>
  <si>
    <t>DESCRIPCION HISTORIA DE USUARIO</t>
  </si>
  <si>
    <t>Estado (Analisis)</t>
  </si>
  <si>
    <t>Estado (Desarrollo)</t>
  </si>
  <si>
    <t>Estado (QA/Prod)</t>
  </si>
  <si>
    <t xml:space="preserve">Observación </t>
  </si>
  <si>
    <t xml:space="preserve">Visita Domiciliaria (Actores Sociales) WEB </t>
  </si>
  <si>
    <t>Configuracion</t>
  </si>
  <si>
    <t>RENIPRES</t>
  </si>
  <si>
    <t>Req 1</t>
  </si>
  <si>
    <t xml:space="preserve">Registo y precarga de Catalogos DIRESA </t>
  </si>
  <si>
    <t>Administrador</t>
  </si>
  <si>
    <t>20/11/2018</t>
  </si>
  <si>
    <t>HU001_VD_V1.0</t>
  </si>
  <si>
    <t>COMO usuario administrador QUIERO registrar y/o precargar de catalogo de DIRESA PARA tener disponible como catalogo</t>
  </si>
  <si>
    <t>Fuente RENIPRES</t>
  </si>
  <si>
    <t>Req 2</t>
  </si>
  <si>
    <t>Registo y precarga de Catalogos RED</t>
  </si>
  <si>
    <t>HU002_VD_V1.0</t>
  </si>
  <si>
    <t>COMO usuario administrador QUIERO registrar y/o precargar de catalogo de RED PARA tener disponible como catalogo</t>
  </si>
  <si>
    <t>Req 3</t>
  </si>
  <si>
    <t>Registo y precarga de Catalogos MICRORED</t>
  </si>
  <si>
    <t>HU003_VD_V1.0</t>
  </si>
  <si>
    <t>COMO usuario administrador QUIERO registrar y/o precargar de catalogo de MICRORED PARA tener disponible como catalogo</t>
  </si>
  <si>
    <t>Req 4</t>
  </si>
  <si>
    <t>Registo y precarga de Catalogos EESS</t>
  </si>
  <si>
    <t>HU004_VD_V1.0</t>
  </si>
  <si>
    <t>COMO usuario administrador QUIERO registrar y/o precargar de catalogo de EESS PARA tener disponible como catalogo</t>
  </si>
  <si>
    <t>Req 52</t>
  </si>
  <si>
    <t>Desarrollar el Proceso de actualizar Catalogo RENIPRES (nuevos EESS) del repositorio (Cliente de RENIPRES)</t>
  </si>
  <si>
    <t>HU056_VD_V1.0</t>
  </si>
  <si>
    <t>Proceso de actualizar catálogo RENIPRES para nuevos EESS del repositorio Client RENIPRES</t>
  </si>
  <si>
    <t>COMO usuario administrador QUIERO realizar proceso de actualización de catalogo RENIPRES PARA tener disponible las actualizaciones del repositorio</t>
  </si>
  <si>
    <t>Fuente RNIEDS</t>
  </si>
  <si>
    <t>Req 53</t>
  </si>
  <si>
    <t>Habilitar permiso de creación y edicion solo para usuario/rol ADMIN</t>
  </si>
  <si>
    <t>HU057_VD_V1.0</t>
  </si>
  <si>
    <t>COMO usuario administrador QUIERO tener accesos a los catalogos PARA realizar actualización de los mismos</t>
  </si>
  <si>
    <t>ORGANIZACIONES</t>
  </si>
  <si>
    <t>Req 5</t>
  </si>
  <si>
    <t>Registro y precarga de Municipalidades del gobierno Local o Regional</t>
  </si>
  <si>
    <t>HU005_VD_V1.0</t>
  </si>
  <si>
    <t xml:space="preserve">COMO usuario administrador QUIERO registrar y/o precargar de catalogo de Municipalidades PARA tener disponible como catalogo </t>
  </si>
  <si>
    <t>Listado para precargar</t>
  </si>
  <si>
    <t>Req 6</t>
  </si>
  <si>
    <t>Registro de entidades (organizaciones) del Gobierno Nacional</t>
  </si>
  <si>
    <t>Administrador, Coordinador VD - GL</t>
  </si>
  <si>
    <t>HU006_VD_V1.0</t>
  </si>
  <si>
    <t>Registro de entidades del Gobierno Nacional (MIDIS, MINSA, Programas Sociales, otros)</t>
  </si>
  <si>
    <t>COMO usuario administrador QUIERO registrar y/o precargar de Entidades y Tipo de entidad PARA asignar a los miembres del Comite IAL, actores sociales y usuarios</t>
  </si>
  <si>
    <t>Ejemplo: 
Tipo de entidad: Otras entidades públicas
Entidad: MIDIS</t>
  </si>
  <si>
    <t>Req 7</t>
  </si>
  <si>
    <t>Registro de Tipo de Actor Social</t>
  </si>
  <si>
    <t>HU007_VD_V1.0</t>
  </si>
  <si>
    <t>Registrar los tipos de actor social</t>
  </si>
  <si>
    <t>COMO usuario administrador QUIERO registrar los tipos de actores sociales PARA identificar a los actores sociales registrados por cada comite IAL</t>
  </si>
  <si>
    <t>UBIGEO</t>
  </si>
  <si>
    <t>Req 8</t>
  </si>
  <si>
    <t>Registro y preprecarga de Catalogos de Departamento</t>
  </si>
  <si>
    <t>HU008_VD_V1.0</t>
  </si>
  <si>
    <t>COMO usuario administrador QUIERO registrar y/o precargar de catalogo de DEPARTAMENTO PARA tener disponible como catalogo</t>
  </si>
  <si>
    <t>Fuente INEI</t>
  </si>
  <si>
    <t>Req 9</t>
  </si>
  <si>
    <t>Registro y preprecarga de Catalogos de Provincia</t>
  </si>
  <si>
    <t>HU009_VD_V1.0</t>
  </si>
  <si>
    <t>COMO usuario administrador QUIERO registrar y/o precargar de catalogo de PROVINCIA PARA tener disponible como catalogo</t>
  </si>
  <si>
    <t>Req 10</t>
  </si>
  <si>
    <t>Registro y preprecarga de Catalogos de Distrito</t>
  </si>
  <si>
    <t>HU010_VD_V1.0</t>
  </si>
  <si>
    <t>COMO usuario administrador QUIERO registrar y/o precargar de catalogo de DISTRITO PARA tener disponible como catalogo</t>
  </si>
  <si>
    <t>Req 11</t>
  </si>
  <si>
    <t>Registro y precarga de Catalogos de Centro Poblado</t>
  </si>
  <si>
    <t>HU011_VD_V1.0</t>
  </si>
  <si>
    <t>COMO usuario administrador QUIERO registrar y/o precargar de catalogo de CENTROS POBLADOS PARA tener disponible como catalogo</t>
  </si>
  <si>
    <t>Fuente INEI - SIGIT (Urbano a nivel de MZ, rural a nivel de Centro poblado) enviará MEF (pendiente 160119)
Solo se cuenta con shape de ejemplo (lima)</t>
  </si>
  <si>
    <t>Registro y precarga de Catalogos de Sectores</t>
  </si>
  <si>
    <t>HU012_VD_V1.0</t>
  </si>
  <si>
    <t>Registro y precarga de Catalogos de Sectores - Zonas del UBIGEO INEI</t>
  </si>
  <si>
    <t>COMO usuario administrador QUIERO registrar y/o precargar de catalogo de ZONAS del UBIGEO INEI PARA tener disponible como catalogo</t>
  </si>
  <si>
    <t>Fuente INEI (Urbano a nivel de MZ, rural a nivel de Centro poblado), enviará Dr. Cordero</t>
  </si>
  <si>
    <t>Req 12</t>
  </si>
  <si>
    <t>HU013_VD_V1.0</t>
  </si>
  <si>
    <t>Registro y precarga de Catalogos de Sectores - Mazanas del UBIGEO INEI</t>
  </si>
  <si>
    <t>COMO usuario administrador QUIERO registrar y/o precargar de catalogo de MANZANAS del UBIGEO INEI PARA tener disponible como catalogo</t>
  </si>
  <si>
    <t>Req 54</t>
  </si>
  <si>
    <t>Cargar UBIGEO_INEI_VS_Reniec (modelo nuevo)</t>
  </si>
  <si>
    <t>HU058_VD_V1.0</t>
  </si>
  <si>
    <t>Proceso de actualizar catálogo UBIGEO INEI vs UBIGEO RENIEC</t>
  </si>
  <si>
    <t>COMO usuario administrador QUIERO cargar con un proceso interno ubigeo INEI con equivalencia a UBIGEO RENIEC PARA poder generar TRAMA del padron nominal (dirección del niño con UBIGEO INEI) a enviar de MINSA a RENIEC</t>
  </si>
  <si>
    <t>Proceso interno de BD</t>
  </si>
  <si>
    <t>Usuarios</t>
  </si>
  <si>
    <t>Req 13</t>
  </si>
  <si>
    <t>Registro de usuarios del Sistema (Representantes)</t>
  </si>
  <si>
    <t>Coordinador VD - GL
Coordinador VD - DIRIS / DIRESA</t>
  </si>
  <si>
    <t>HU014_VD_V1.0</t>
  </si>
  <si>
    <t>Listar usuarios registrados</t>
  </si>
  <si>
    <t>COMO usuario administrador, Coordinador VD - GL,  Coordinador VD - DIRIS/DIRESA QUIERO visualizar los usuarios del sistema asignando un Rol PARA actualizar ifnormación y asignar permisos</t>
  </si>
  <si>
    <t>Roles:Presidente IAL, Secretario técnico IAL, Coordinador VD - GL, Coordinador VD - DIRIS/DIRESA, Responsable de actividades PROMSA del EESS, Representante VD del EESS, Representante VD MIDIS, Representante VD Otros (entidades públicas y privadas), Actor Social</t>
  </si>
  <si>
    <t>HU015_VD_V1.0</t>
  </si>
  <si>
    <t>Registro de usuarios del Sistema - Datos personales y permisos de acceso</t>
  </si>
  <si>
    <t>COMO usuario administrador, Coordinador VD - GL,  Coordinador VD - DIRIS/DIRESA QUIERO registrar datos personales del usuarios del sistema asignando un Rol y dar permisos de acceso PARA permitir el ingreso al sistema web y movil</t>
  </si>
  <si>
    <t>pendiente modificaciones de rol "actor social", en el sistema versión 3</t>
  </si>
  <si>
    <t>HU016_VD_V1.0</t>
  </si>
  <si>
    <t>Registro de usuarios del Sistema - Preferencias</t>
  </si>
  <si>
    <t>COMO usuario administrador, Coordinador VD - GL,  Coordinador VD - DIRIS/DIRESA QUIERO registrar accesos del usuarios PARA permitir el ingreso al sistema web al rol Digitador y movil al rol Actor Social</t>
  </si>
  <si>
    <t>HU017_VD_V1.0</t>
  </si>
  <si>
    <t>Registro de usuarios del Sistema - Establecimientos</t>
  </si>
  <si>
    <t>COMO usuario administrador, Coordinador VD - GL,  Coordinador VD - DIRIS/DIRESA QUIERO asignar establecimientos de salud al usuarios PARA permitir el ingreso al sistema web al rol Digitador y movil al rol Actor Social</t>
  </si>
  <si>
    <t>Administración</t>
  </si>
  <si>
    <t>Sectorización</t>
  </si>
  <si>
    <t>Req 14</t>
  </si>
  <si>
    <t>Listar y actualizar SECTOR IAL de acuerdo a la listado de Zonas y Manzanas asignadas a nivel de distrito</t>
  </si>
  <si>
    <t>Coordinador VD - GL</t>
  </si>
  <si>
    <t>HU018_VD_V1.0</t>
  </si>
  <si>
    <t>Listar y actualizar SECTOR IAL de acuerdo a la listado de Zonas y Manzanas del UBIGEO INEI</t>
  </si>
  <si>
    <t>COMO usuario administrador, Coordinador VD - GL QUIERO listara y actualizar datos de SECTOR IAL PARA reorganizar la sectorización de Zona de UBIGEO INEI con el de la municipalidad</t>
  </si>
  <si>
    <t>Comite IAL</t>
  </si>
  <si>
    <t>Req 15</t>
  </si>
  <si>
    <t>Precarga y/o registro de Comité IAL y presidente del comité</t>
  </si>
  <si>
    <t>Administrador
Presidente Comité IAL</t>
  </si>
  <si>
    <t>HU019_VD_V1.0</t>
  </si>
  <si>
    <t>Precargar y/o registrar Comite IAL asignado el presidente del comite</t>
  </si>
  <si>
    <t>COMO usuario administrador, Presidente comite IAL QUIERO registrar y/o precargar Comite IAL asignando al presidente  PARA luego actualizar los datos del comite IAL</t>
  </si>
  <si>
    <t>Precarga de comite / presidente mediante proceso interno en BD</t>
  </si>
  <si>
    <t>Administrador
Presidente Comité IAL
Coordinador VD - GL</t>
  </si>
  <si>
    <t>HU020_VD_V1.0</t>
  </si>
  <si>
    <t>Precargar y/o registrar EESS del Comite IAL</t>
  </si>
  <si>
    <t>COMO usuario administrador QUIERO registrar (manual) y/o precargar (automaticamente) EESS al Comite IAL del distrito asignado PARA tener registro actualizado y pasar el proceso de validacion</t>
  </si>
  <si>
    <t>Obs. no muestra listado en bandeja de EESS</t>
  </si>
  <si>
    <t>Actualizar datos del Comité IAL</t>
  </si>
  <si>
    <t>HU021_VD_V1.0</t>
  </si>
  <si>
    <t>Registrar miembros del Comite IAL</t>
  </si>
  <si>
    <t>COMO usuario administrador QUIERO registrar miembros del Comite IAL PARA tener registro actualizado y pasar el proceso de validacion</t>
  </si>
  <si>
    <t>HU022_VD_V1.0</t>
  </si>
  <si>
    <t>Registrar documentos adjutnos del Comite IAL</t>
  </si>
  <si>
    <t>COMO usuario administrador QUIERO registrar documentos adjuntos del Comite IAL PARA tener registro actualizado y pasar el proceso de validacion</t>
  </si>
  <si>
    <t>Req 16</t>
  </si>
  <si>
    <t>HU023_VD_V1.0</t>
  </si>
  <si>
    <t>COMO usuario Coordinador VD -GL QUIERO actualizar datos del Comite IAL, EESS, miembros del comite y adjuntar documentos PARA tenerlos registrados y pasar el proceso de validación de los comite IAL</t>
  </si>
  <si>
    <t>Validado en RENIEC, asignar Rol 
permitir adjuntar archivos
EESS adscrito, rol = "Resp. activ. PROMSA del EESS"
DNI, nombres y apellidos, teléfono, correo, Rol, Tipo de entidad
estado: Borrador, Registrado</t>
  </si>
  <si>
    <t>Req 17</t>
  </si>
  <si>
    <t>Validación del Comité IAL</t>
  </si>
  <si>
    <t>Coordinador de actividades PROMSA del EESS</t>
  </si>
  <si>
    <t>HU024_VD_V1.0</t>
  </si>
  <si>
    <t>Validación del Comité IAL (actualizar estado)</t>
  </si>
  <si>
    <t>COMO usuario Coordinador de actividades PROMSA del EESS QUIERO observar y/o validar el comité IAL PARA dar conformidad de la conformación de los comites IAL</t>
  </si>
  <si>
    <t>Listado (estado: Validado, observado)</t>
  </si>
  <si>
    <t>Registro de Visitas</t>
  </si>
  <si>
    <t>Actor Social</t>
  </si>
  <si>
    <t>Req 18</t>
  </si>
  <si>
    <t>Registro o precarga de Actores Sociales en General</t>
  </si>
  <si>
    <t>HU025_VD_V1.0</t>
  </si>
  <si>
    <t>Registro o precarga de Actores Sociales en General (todos los actores sociales)</t>
  </si>
  <si>
    <t xml:space="preserve">COMO usuario Coordinador VD -GL QUIERO registrar los actores sociales enviados por los EESS del distrito PARA tenerlos registrados y pasar el proceso de validación, capacitación y aprobación de los mismos  </t>
  </si>
  <si>
    <t>DNI (validado RENIEC), Nombre, Sexo, Grado máximo de instrucción alcanzado (lista cerrada), Idioma o idiomas (lista cerrada), Autoidentificación étnica (lista cerrada)
EESS adscrito para supervisión
Sector territorial del distrito (Sector IAL) 
Incluir Actores sociales de Cuna Mas, MINSA 
El registro y/o carga lo realiza el gobierno local (de la lista que le pasa el EESS)</t>
  </si>
  <si>
    <t>Validación del Registro de Actores Sociales por EESS</t>
  </si>
  <si>
    <t>HU026_VD_V1.0</t>
  </si>
  <si>
    <t xml:space="preserve">Validación del Registro de Actores Sociales General </t>
  </si>
  <si>
    <t xml:space="preserve">COMO usuario Coordinador de actividades PROMSA del EESS QUIERO Validar la lista de actores sociales a nviel de EESS PARA tenerlos registrados y pasar el proceso de capacitación y aprobación de los mismos  </t>
  </si>
  <si>
    <t>Estado (Validado)</t>
  </si>
  <si>
    <t>Req 19</t>
  </si>
  <si>
    <t>Actualización de Actores Sociales Capacitados y Aprobados por EESS</t>
  </si>
  <si>
    <t>HU027_VD_V1.0</t>
  </si>
  <si>
    <t xml:space="preserve">Actualización de Actores Sociales Capacitados y Aprobados </t>
  </si>
  <si>
    <t>COMO usuario Coordinador de actividades PROMSA del EESS QUIERO registrar la capacitación y/o apronación de la lista de actores sociales a nviel de EESS PARA tenerlos registrados y aprobados</t>
  </si>
  <si>
    <t>Estado (Capacitado, Aprobado)</t>
  </si>
  <si>
    <t>Niñ@s</t>
  </si>
  <si>
    <t>Req 20</t>
  </si>
  <si>
    <t>Preprecarga de Niños del P.N (BD de RENIEC y HISMINSA) menores de 120d</t>
  </si>
  <si>
    <t>HU028_VD_V1.0</t>
  </si>
  <si>
    <t>Preprecarga de Niños del P.N (RENIEC menores de 120d consolidada con HISMINSA de la última atención)</t>
  </si>
  <si>
    <t>COMO usuario administrador QUIERO precargar niños del P.N (BD RENIEC) PARA buscarlos y registrar dirección actualizada y visitas realizadas</t>
  </si>
  <si>
    <t>Proceso masivo de integración con RENIEC, mensual por FTP</t>
  </si>
  <si>
    <t>Req 21</t>
  </si>
  <si>
    <t>Preprecarga de Niños con anemia (BD HISMINSA)</t>
  </si>
  <si>
    <t>HU029_VD_V1.0</t>
  </si>
  <si>
    <t>Preprecarga de Niños con anemia (BD HISMINSA) mayores de 120d y menores de 1año</t>
  </si>
  <si>
    <t>COMO usuario administrador QUIERO precargar niños con anemia (BD HISMINSA) PARA buscarlos y registrar dirección actualizada y visitas realizadas</t>
  </si>
  <si>
    <t>Proceso masivo de integración con HISMINSA, mensual por FTP</t>
  </si>
  <si>
    <t>Req 22</t>
  </si>
  <si>
    <t>Registro y/o actualización de Datos de Identificación y Dirección del Niño</t>
  </si>
  <si>
    <t>HU030_VD_V1.0</t>
  </si>
  <si>
    <t>Registrar y/o actualización de Datos de Identificación y Dirección del Niño</t>
  </si>
  <si>
    <t>COMO usuario Coordinador VD - GL QUIERO registrar y/o actualizar  datos de indentificación y dirección actualizada del niño que recibe visitas PARA tenerlos registrados, validados en RENIEC</t>
  </si>
  <si>
    <t>Req 23</t>
  </si>
  <si>
    <t>Registro de Datos de Dirección del Niño</t>
  </si>
  <si>
    <t>HU031_VD_V1.0</t>
  </si>
  <si>
    <t>Registrar de Datos de Dirección del Niño</t>
  </si>
  <si>
    <t>COMO usuario Coordinador VD - GL QUIERO registrar y/o actualizar  datos de dirección actualizada del niño con datos del padron nominal PARA tener actualizado el padron nominal por municipalidad</t>
  </si>
  <si>
    <t>Req 24</t>
  </si>
  <si>
    <t xml:space="preserve">Registro de Visitas Domiciliarias </t>
  </si>
  <si>
    <t>HU032_VD_V1.0</t>
  </si>
  <si>
    <t>Registrar de Visitas Domiciliarias (estado VD: Borrador, Registrado)</t>
  </si>
  <si>
    <t>COMO usuario Coordinador VD - GL QUIERO registrar y/o actualizar  datos de las visitas domiciliaraias que recibió el niño PARA hacer seguimiento y monitoreo de las visitas domiciliarias realizadas por actores sociales a los niños priorizados menores de 12 meses a nivel nacional</t>
  </si>
  <si>
    <t>Req 25</t>
  </si>
  <si>
    <t>Validación del Registro de Visitas Domiciliarias - Mensual</t>
  </si>
  <si>
    <t>HU033_VD_V1.0</t>
  </si>
  <si>
    <t>Validación del Registro de Visitas Domiciliarias (estado VD "Validado", "observado" automaticamente mas variables de fecha de validación)</t>
  </si>
  <si>
    <t>Req 26</t>
  </si>
  <si>
    <t>Validación automatica por georeferenciación del Registro de Visitas Domiciliarias</t>
  </si>
  <si>
    <t>HU034_VD_V1.0</t>
  </si>
  <si>
    <t>Validar automatica por georeferenciación del Registro de Visitas Domiciliarias (coordenadas dentro de MZ ubicada de dirección del niño)</t>
  </si>
  <si>
    <t>Req 27</t>
  </si>
  <si>
    <t>Validación por REVISITA de un muestreo del 10% (visita física o llamada)</t>
  </si>
  <si>
    <t>HU035_VD_V1.0</t>
  </si>
  <si>
    <t xml:space="preserve">Validar el por REVISITA o llamada, de un muestreo aleatorio del 10% (estado VD "Supervisado conforme", "Supervisado no conforme" mas fecha de supervisión) </t>
  </si>
  <si>
    <t>Req 28</t>
  </si>
  <si>
    <t>Registro y/o actualización de Datos de Dirección del Niño con UBIGEO RENIEC VS INEI</t>
  </si>
  <si>
    <t>HU036_VD_V1.0</t>
  </si>
  <si>
    <t xml:space="preserve">Registro y/o Actualización de dirección del niño con UBIGEO RENIEC vs UBIGEO INEI, mediante proceso interno </t>
  </si>
  <si>
    <t>Proceso interno de BD en ficha niño</t>
  </si>
  <si>
    <t>Req 29</t>
  </si>
  <si>
    <t>Proyecto:</t>
  </si>
  <si>
    <t xml:space="preserve">Proceso de Precarga de Datos de Padrón Nominal de MINSA a RENIEC, mediante trama de datos. </t>
  </si>
  <si>
    <t>&lt;Nombre de Proyecto&gt;</t>
  </si>
  <si>
    <t>HU037_VD_V1.0</t>
  </si>
  <si>
    <t xml:space="preserve">Procesar precarga de Datos de Padrón Nominal de MINSA a RENIEC, mediante trama de datos. </t>
  </si>
  <si>
    <t>Proceso masivo de integración con RENIEC, mensual por FTP (trama de datos)</t>
  </si>
  <si>
    <t>Reportes</t>
  </si>
  <si>
    <t>Fecha Inicio:</t>
  </si>
  <si>
    <t>Reporte de Actividad</t>
  </si>
  <si>
    <t>Fecha Fin:</t>
  </si>
  <si>
    <t>Req 30</t>
  </si>
  <si>
    <t>Reporte de Visitas domiciliarias por Actor Social a nivel de EESS</t>
  </si>
  <si>
    <t>Todos x Nivel</t>
  </si>
  <si>
    <t>HU038_VD_V1.0</t>
  </si>
  <si>
    <t>Reporte de Visitas domiciliarias por Actor Social - Gráfica, listado, cubo</t>
  </si>
  <si>
    <t>COMO usuario QUIERO visualizar el reporte de actividades PARA realizar el monitoreo de las visitas domiciliarias realizadas por actores sociales</t>
  </si>
  <si>
    <t>Historias de Usuario por Sprint</t>
  </si>
  <si>
    <t>Reporte general</t>
  </si>
  <si>
    <t>Fecha Incio</t>
  </si>
  <si>
    <t>Fecha Final</t>
  </si>
  <si>
    <t>Estado</t>
  </si>
  <si>
    <t>Estimado</t>
  </si>
  <si>
    <t>Iteracion 1</t>
  </si>
  <si>
    <t>Iteracion 2</t>
  </si>
  <si>
    <t>Iteracion 3</t>
  </si>
  <si>
    <t>Iteracion 4</t>
  </si>
  <si>
    <t>Iteracion 5</t>
  </si>
  <si>
    <t>Revisión del Sprint</t>
  </si>
  <si>
    <t>Sprint 1</t>
  </si>
  <si>
    <t>Req 31</t>
  </si>
  <si>
    <t>Reporte de Visitas domiciliarias por Actor Social a nivel de Gobierno Local</t>
  </si>
  <si>
    <t>HU039_VD_V1.0</t>
  </si>
  <si>
    <t xml:space="preserve">X DEFINIR </t>
  </si>
  <si>
    <t>Req 32</t>
  </si>
  <si>
    <t>Exportar Listado de Visitas domiciliarias de varios niveles</t>
  </si>
  <si>
    <t>HU040_VD_V1.0</t>
  </si>
  <si>
    <t>Req 33</t>
  </si>
  <si>
    <t>Generar Gráfica de Visitas domiciliarias de varios niveles</t>
  </si>
  <si>
    <t>HU041_VD_V1.0</t>
  </si>
  <si>
    <t>Req 34</t>
  </si>
  <si>
    <t>Generar reporte dinámico de Visitas domiciliarias de varios niveles</t>
  </si>
  <si>
    <t>HU042_VD_V1.0</t>
  </si>
  <si>
    <t>Exportat Listado de Visitas domiciliarias por Actor Social (Definir formato estandarizado)</t>
  </si>
  <si>
    <t>Reportes por DIRIS</t>
  </si>
  <si>
    <t>Req 35</t>
  </si>
  <si>
    <t>Reporte de Visitas domiciliarias a nivel de DIRIS</t>
  </si>
  <si>
    <t>HU043_VD_V1.0</t>
  </si>
  <si>
    <t>Reportes por GL</t>
  </si>
  <si>
    <t>Req 36</t>
  </si>
  <si>
    <t>Reporte de Visitas domiciliarias a nivel de Gobierno Local</t>
  </si>
  <si>
    <t>HU0001_S0001_NombreProyecto_Version</t>
  </si>
  <si>
    <t>HU044_VD_V1.0</t>
  </si>
  <si>
    <t>Reportes por GN</t>
  </si>
  <si>
    <t>Req 37</t>
  </si>
  <si>
    <t>Reporte de Visitas domiciliarias a nivel de Gobierno Nacional</t>
  </si>
  <si>
    <t>HU045_VD_V1.0</t>
  </si>
  <si>
    <t>PAGOS</t>
  </si>
  <si>
    <t>Pendiente</t>
  </si>
  <si>
    <t>Conformidad</t>
  </si>
  <si>
    <t>Req 38</t>
  </si>
  <si>
    <t>Listado de Actores sociales con visitas realizadas a nivel de Gobierno Local</t>
  </si>
  <si>
    <t>Listado de Actores sociales por visitas realizadas a nivel local para VALIDAR (da pase al pago)</t>
  </si>
  <si>
    <t>Req 39</t>
  </si>
  <si>
    <t>Aprobar listado de Actores sociales con visitas realizadas a nivel de Gobierno Local</t>
  </si>
  <si>
    <t>HU046_VD_V1.0</t>
  </si>
  <si>
    <t>Pago</t>
  </si>
  <si>
    <t>Req 40</t>
  </si>
  <si>
    <t xml:space="preserve">Registro de pagos </t>
  </si>
  <si>
    <t>HU047_VD_V1.0</t>
  </si>
  <si>
    <t>Registro de pagos (incluir monto de pago, expediene SIAF)</t>
  </si>
  <si>
    <t>Cobro</t>
  </si>
  <si>
    <t>Req 41</t>
  </si>
  <si>
    <t xml:space="preserve">Registro de Cobros </t>
  </si>
  <si>
    <t>HU048_VD_V1.0</t>
  </si>
  <si>
    <t>Registro de Cobros (incluir modalidad de pago (cheque, efectivo), fecha de cobro, siaf) no obligatorios</t>
  </si>
  <si>
    <t>Visita Domiciliaria (Actores Sociales) APP</t>
  </si>
  <si>
    <t>HU0002_S0001_NombreProyecto_Version</t>
  </si>
  <si>
    <t>BACKEND</t>
  </si>
  <si>
    <t>Servicios Web</t>
  </si>
  <si>
    <t>Req 42</t>
  </si>
  <si>
    <t>Desarrollo de servicios web para el desarrollo de la aplicación móvil (Logueo de usuarios)</t>
  </si>
  <si>
    <t>HU049_VD_V1.0</t>
  </si>
  <si>
    <t>Desarrollar API's para el proceso de login</t>
  </si>
  <si>
    <t>Req 43</t>
  </si>
  <si>
    <t>Desarrollo de servicios web para el desarrollo de la aplicación móvil (Proceso de sincronización de datos)</t>
  </si>
  <si>
    <t>HU0003_S0001_NombreProyecto_Version</t>
  </si>
  <si>
    <t>HU050_VD_V1.0</t>
  </si>
  <si>
    <t>Desarrollar API's para el proceso de Sincronización</t>
  </si>
  <si>
    <t>Req 44</t>
  </si>
  <si>
    <t>Desarrollo de servicios web para el desarrollo de la aplicación móvil (Proceso de descarga de dato, entre otros)</t>
  </si>
  <si>
    <t>HU0004_S0001_NombreProyecto_Version</t>
  </si>
  <si>
    <t>HU051_VD_V1.0</t>
  </si>
  <si>
    <t>Desarrollar API's para el proceso de Descarga</t>
  </si>
  <si>
    <t>Login</t>
  </si>
  <si>
    <t>Req 45</t>
  </si>
  <si>
    <t xml:space="preserve">Logueo de usuarios </t>
  </si>
  <si>
    <t>Logueo de usuarios modo online y offline</t>
  </si>
  <si>
    <t xml:space="preserve">COMO actor social QUIERO ingresar al sistema con el usuario y contraseñ asignado PARA realizar la descarga, registro de visitas, </t>
  </si>
  <si>
    <t>Req 46</t>
  </si>
  <si>
    <t>Cambio de Contraseña</t>
  </si>
  <si>
    <t>Cambiar contraseña del usuario</t>
  </si>
  <si>
    <t>COMO actor social QUIERO cambiar la contraseñ de mi usuario en línea y/o fuera de línea PARA controlar seguridad de acceso a la aplicaicón</t>
  </si>
  <si>
    <t>HU0005_S0001_NombreProyecto_Version</t>
  </si>
  <si>
    <t>Sprint 2</t>
  </si>
  <si>
    <t>HU000x_S0002_NombreProyecto_Version</t>
  </si>
  <si>
    <t>Req 47</t>
  </si>
  <si>
    <t>Busqueda de niñ@s por tipo de documento</t>
  </si>
  <si>
    <t>Busqueda de niñ@s por tipo de documento (DNI, CNV, PASS, CE, SD)</t>
  </si>
  <si>
    <t xml:space="preserve">COMO actor social QUIERO buscar a los niñ@s por tipo de documento y nombres PARA listar y registrar las Visitas domiciliarias </t>
  </si>
  <si>
    <t>Req 48</t>
  </si>
  <si>
    <t>Registro de Visitas Domiciliarias (georeferenciadas)</t>
  </si>
  <si>
    <t>HU052_VD_V1.0</t>
  </si>
  <si>
    <t>Registrar fecha de visitas domiciliarias, georeferenciadas y permitir tomar una foto (croquis)</t>
  </si>
  <si>
    <t>COMO actor social QUIERO registrar fecha de Visitas domicialiarias, adjuntar foto de croquis, actualizar datos de dirección del nin@ y georeferenciarlos PARA hacer seguimiento y monitoreo de las visitas domiciliarias realizadas por actores sociales a los niños priorizados menores de 12 meses a nivel nacional</t>
  </si>
  <si>
    <t>Registro de Visitas Domiciliarias (muestra por defecto eess, tipo actor, nombre actor social; y guarda automaticamente fecha, hora, coordendadas, estado "Registrado", "Observado" en caso que noc umpla fechas de visitas</t>
  </si>
  <si>
    <t>Req 49</t>
  </si>
  <si>
    <t>Listado de visitas Domiciliarias realizadas</t>
  </si>
  <si>
    <t>HU053_VD_V1.0</t>
  </si>
  <si>
    <t xml:space="preserve">Listado de visitas Domiciliarias realizadas </t>
  </si>
  <si>
    <t>COMO actor social QUIERO listar las visitas realizadas por nin@ PARA sincronizarlos y actualizar en la base de datos del sistema web de Visitas domiciliarias</t>
  </si>
  <si>
    <t>Req 50</t>
  </si>
  <si>
    <t xml:space="preserve">Generación de proceso de sincronización de datos </t>
  </si>
  <si>
    <t>HU054_VD_V1.0</t>
  </si>
  <si>
    <t>Generar proceso de Sincronización de datos</t>
  </si>
  <si>
    <t>COMO actor social QUIERO sincronizar datos de las visitas realizadas por nin@ PARA actulizar en la base de datos del sistema web de Visitas domiciliarias</t>
  </si>
  <si>
    <t>Req 51</t>
  </si>
  <si>
    <t xml:space="preserve">Generación de proceso de descarga de datos </t>
  </si>
  <si>
    <t>Sprint 3</t>
  </si>
  <si>
    <t>HU055_VD_V1.0</t>
  </si>
  <si>
    <t>Generar proceso de Descarga de datos</t>
  </si>
  <si>
    <t>COMO actor social QUIERO descargar la lista de niños condatos de dirección de acuerdo al Sector IAL asignado (niños de las manzanas asignadas) PARA realizar las visitas domiciliarias</t>
  </si>
  <si>
    <t>HU000x_S0003_NombreProyecto_Version</t>
  </si>
  <si>
    <t>Sprint 4</t>
  </si>
  <si>
    <t>HU000x_S0004_NombreProyecto_Version</t>
  </si>
  <si>
    <t>Sprint 5</t>
  </si>
  <si>
    <t>HU000x_S0005_NombreProyecto_Version</t>
  </si>
  <si>
    <t>Horas Restantes</t>
  </si>
  <si>
    <t>Horas Estimados restantes</t>
  </si>
  <si>
    <t>Terminado</t>
  </si>
  <si>
    <t>En curso</t>
  </si>
  <si>
    <t>Sprint :</t>
  </si>
  <si>
    <t>Estado(Pendiente, En Progeso, Hecho)</t>
  </si>
  <si>
    <t>Historia de Usuario</t>
  </si>
  <si>
    <t>Puntos de historia</t>
  </si>
  <si>
    <t>Sprint</t>
  </si>
  <si>
    <t>Responsable</t>
  </si>
  <si>
    <t>Día 1</t>
  </si>
  <si>
    <t>Día 2</t>
  </si>
  <si>
    <t>Día 3</t>
  </si>
  <si>
    <t>Día 4</t>
  </si>
  <si>
    <t>Día 5</t>
  </si>
  <si>
    <t>Total</t>
  </si>
  <si>
    <t>HU-001</t>
  </si>
  <si>
    <t>Analisis de Requerimiento</t>
  </si>
  <si>
    <t>Analista</t>
  </si>
  <si>
    <t>Diseño de la Arquitectura</t>
  </si>
  <si>
    <t>Arquitecto / Desarrollador</t>
  </si>
  <si>
    <t>Codificación y Pruebas Unitarias</t>
  </si>
  <si>
    <t>Desarrollador</t>
  </si>
  <si>
    <t>Prueba de Sistema e Integración</t>
  </si>
  <si>
    <t>Calidad</t>
  </si>
  <si>
    <t>Documentacion Requerida por Usuario</t>
  </si>
  <si>
    <t>HU-00X</t>
  </si>
  <si>
    <t>Arquitecto</t>
  </si>
  <si>
    <t>Horas Restantes (dESARROLLO)</t>
  </si>
  <si>
    <t>Horas Restantes Analisis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</si>
</sst>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5.0"/>
      <color rgb="FF000000"/>
      <name val="Calibri"/>
    </font>
    <font>
      <b/>
      <sz val="10.0"/>
      <color rgb="FFFFFFFF"/>
      <name val="Arial"/>
    </font>
    <font>
      <b/>
      <sz val="10.0"/>
      <color rgb="FFFFFFFF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sz val="10.0"/>
      <color rgb="FFFF0000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b/>
      <sz val="16.0"/>
      <color rgb="FF000000"/>
      <name val="Calibri"/>
    </font>
    <font>
      <b/>
      <sz val="14.0"/>
      <color rgb="FF000000"/>
      <name val="Calibri"/>
    </font>
    <font>
      <b/>
      <sz val="11.0"/>
      <color rgb="FF1F497D"/>
      <name val="Calibri"/>
    </font>
    <font>
      <u/>
      <sz val="10.0"/>
      <color rgb="FF000000"/>
      <name val="Calibri"/>
    </font>
    <font>
      <sz val="11.0"/>
      <color rgb="FF1F497D"/>
      <name val="Calibri"/>
    </font>
    <font>
      <sz val="11.0"/>
      <color rgb="FFFFFFFF"/>
      <name val="Calibri"/>
    </font>
    <font>
      <sz val="10.0"/>
      <color rgb="FF000000"/>
      <name val="Arial"/>
    </font>
    <font>
      <b/>
      <sz val="10.0"/>
      <color rgb="FF000000"/>
      <name val="Calibri"/>
    </font>
    <font>
      <u/>
      <sz val="10.0"/>
      <color rgb="FF0000FF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b/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ill="1" applyFont="1">
      <alignment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wrapText="1"/>
    </xf>
    <xf borderId="1" fillId="0" fontId="4" numFmtId="1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4" numFmtId="9" xfId="0" applyAlignment="1" applyBorder="1" applyFill="1" applyFont="1" applyNumberFormat="1">
      <alignment shrinkToFit="0" wrapText="1"/>
    </xf>
    <xf borderId="1" fillId="0" fontId="4" numFmtId="9" xfId="0" applyAlignment="1" applyBorder="1" applyFont="1" applyNumberFormat="1">
      <alignment shrinkToFit="0" wrapText="1"/>
    </xf>
    <xf borderId="1" fillId="3" fontId="4" numFmtId="0" xfId="0" applyAlignment="1" applyBorder="1" applyFont="1">
      <alignment shrinkToFit="0" vertical="center" wrapText="1"/>
    </xf>
    <xf borderId="1" fillId="0" fontId="5" numFmtId="9" xfId="0" applyAlignment="1" applyBorder="1" applyFont="1" applyNumberFormat="1">
      <alignment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ill="1" applyFont="1">
      <alignment horizontal="center" shrinkToFit="0" vertical="center" wrapText="1"/>
    </xf>
    <xf borderId="1" fillId="5" fontId="4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4" numFmtId="14" xfId="0" applyAlignment="1" applyBorder="1" applyFont="1" applyNumberFormat="1">
      <alignment horizontal="center" shrinkToFit="0" wrapText="1"/>
    </xf>
    <xf borderId="1" fillId="5" fontId="4" numFmtId="0" xfId="0" applyAlignment="1" applyBorder="1" applyFont="1">
      <alignment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4" numFmtId="9" xfId="0" applyAlignment="1" applyBorder="1" applyFont="1" applyNumberFormat="1">
      <alignment shrinkToFit="0" wrapText="1"/>
    </xf>
    <xf borderId="1" fillId="4" fontId="4" numFmtId="0" xfId="0" applyAlignment="1" applyBorder="1" applyFont="1">
      <alignment shrinkToFit="0" vertical="center" wrapText="1"/>
    </xf>
    <xf borderId="1" fillId="5" fontId="4" numFmtId="9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9" xfId="0" applyAlignment="1" applyBorder="1" applyFont="1" applyNumberFormat="1">
      <alignment readingOrder="0" shrinkToFit="0" wrapText="1"/>
    </xf>
    <xf borderId="1" fillId="4" fontId="4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4" fontId="4" numFmtId="9" xfId="0" applyAlignment="1" applyBorder="1" applyFont="1" applyNumberFormat="1">
      <alignment readingOrder="0" shrinkToFit="0" wrapText="1"/>
    </xf>
    <xf borderId="0" fillId="0" fontId="0" numFmtId="0" xfId="0" applyFont="1"/>
    <xf borderId="2" fillId="0" fontId="4" numFmtId="0" xfId="0" applyAlignment="1" applyBorder="1" applyFont="1">
      <alignment horizontal="center" readingOrder="0" shrinkToFit="0" vertical="center" wrapText="1"/>
    </xf>
    <xf borderId="1" fillId="0" fontId="6" numFmtId="9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vertical="center" wrapText="1"/>
    </xf>
    <xf borderId="2" fillId="5" fontId="7" numFmtId="0" xfId="0" applyAlignment="1" applyBorder="1" applyFont="1">
      <alignment horizontal="left" shrinkToFit="0" vertical="center" wrapText="1"/>
    </xf>
    <xf borderId="1" fillId="5" fontId="4" numFmtId="0" xfId="0" applyAlignment="1" applyBorder="1" applyFont="1">
      <alignment horizontal="left" shrinkToFit="0" wrapText="1"/>
    </xf>
    <xf borderId="1" fillId="5" fontId="4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readingOrder="0" shrinkToFit="0" wrapText="1"/>
    </xf>
    <xf borderId="1" fillId="5" fontId="4" numFmtId="0" xfId="0" applyAlignment="1" applyBorder="1" applyFont="1">
      <alignment shrinkToFit="0" wrapText="1"/>
    </xf>
    <xf borderId="0" fillId="0" fontId="9" numFmtId="0" xfId="0" applyAlignment="1" applyFont="1">
      <alignment horizontal="right"/>
    </xf>
    <xf borderId="0" fillId="0" fontId="10" numFmtId="0" xfId="0" applyAlignment="1" applyFont="1">
      <alignment horizontal="center"/>
    </xf>
    <xf borderId="0" fillId="0" fontId="10" numFmtId="0" xfId="0" applyFont="1"/>
    <xf borderId="2" fillId="0" fontId="4" numFmtId="0" xfId="0" applyAlignment="1" applyBorder="1" applyFont="1">
      <alignment horizontal="left" shrinkToFit="0" vertical="center" wrapText="1"/>
    </xf>
    <xf borderId="0" fillId="0" fontId="10" numFmtId="14" xfId="0" applyAlignment="1" applyFont="1" applyNumberFormat="1">
      <alignment horizontal="center"/>
    </xf>
    <xf borderId="2" fillId="0" fontId="4" numFmtId="0" xfId="0" applyAlignment="1" applyBorder="1" applyFont="1">
      <alignment horizontal="left" readingOrder="0" shrinkToFit="0" vertical="center" wrapText="1"/>
    </xf>
    <xf borderId="0" fillId="0" fontId="11" numFmtId="0" xfId="0" applyFont="1"/>
    <xf borderId="1" fillId="0" fontId="12" numFmtId="0" xfId="0" applyAlignment="1" applyBorder="1" applyFont="1">
      <alignment horizontal="left" shrinkToFit="0" wrapText="1"/>
    </xf>
    <xf borderId="0" fillId="0" fontId="13" numFmtId="0" xfId="0" applyFont="1"/>
    <xf borderId="1" fillId="2" fontId="14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left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left" readingOrder="0" shrinkToFit="0" vertical="center" wrapText="1"/>
    </xf>
    <xf borderId="1" fillId="6" fontId="10" numFmtId="0" xfId="0" applyBorder="1" applyFill="1" applyFont="1"/>
    <xf borderId="1" fillId="6" fontId="10" numFmtId="0" xfId="0" applyAlignment="1" applyBorder="1" applyFont="1">
      <alignment horizontal="center"/>
    </xf>
    <xf borderId="1" fillId="6" fontId="0" numFmtId="0" xfId="0" applyBorder="1" applyFont="1"/>
    <xf borderId="1" fillId="6" fontId="0" numFmtId="0" xfId="0" applyAlignment="1" applyBorder="1" applyFont="1">
      <alignment horizontal="center"/>
    </xf>
    <xf borderId="1" fillId="0" fontId="15" numFmtId="0" xfId="0" applyBorder="1" applyFont="1"/>
    <xf borderId="1" fillId="0" fontId="0" numFmtId="0" xfId="0" applyAlignment="1" applyBorder="1" applyFont="1">
      <alignment horizontal="center"/>
    </xf>
    <xf borderId="1" fillId="0" fontId="0" numFmtId="0" xfId="0" applyBorder="1" applyFont="1"/>
    <xf borderId="2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readingOrder="0" shrinkToFit="0" wrapText="1"/>
    </xf>
    <xf borderId="2" fillId="5" fontId="16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/>
    </xf>
    <xf borderId="1" fillId="5" fontId="4" numFmtId="9" xfId="0" applyAlignment="1" applyBorder="1" applyFont="1" applyNumberFormat="1">
      <alignment readingOrder="0"/>
    </xf>
    <xf borderId="2" fillId="5" fontId="17" numFmtId="0" xfId="0" applyAlignment="1" applyBorder="1" applyFont="1">
      <alignment horizontal="center" shrinkToFit="0" vertical="center" wrapText="1"/>
    </xf>
    <xf borderId="1" fillId="5" fontId="4" numFmtId="9" xfId="0" applyBorder="1" applyFont="1" applyNumberFormat="1"/>
    <xf borderId="1" fillId="5" fontId="4" numFmtId="0" xfId="0" applyBorder="1" applyFont="1"/>
    <xf borderId="1" fillId="5" fontId="4" numFmtId="0" xfId="0" applyAlignment="1" applyBorder="1" applyFont="1">
      <alignment readingOrder="0"/>
    </xf>
    <xf borderId="0" fillId="0" fontId="0" numFmtId="0" xfId="0" applyAlignment="1" applyFont="1">
      <alignment horizontal="center"/>
    </xf>
    <xf borderId="1" fillId="2" fontId="18" numFmtId="0" xfId="0" applyAlignment="1" applyBorder="1" applyFont="1">
      <alignment horizontal="center"/>
    </xf>
    <xf borderId="1" fillId="2" fontId="14" numFmtId="0" xfId="0" applyAlignment="1" applyBorder="1" applyFont="1">
      <alignment horizontal="center"/>
    </xf>
    <xf borderId="1" fillId="2" fontId="0" numFmtId="0" xfId="0" applyBorder="1" applyFont="1"/>
    <xf borderId="1" fillId="7" fontId="0" numFmtId="0" xfId="0" applyAlignment="1" applyBorder="1" applyFill="1" applyFont="1">
      <alignment horizontal="center"/>
    </xf>
    <xf borderId="1" fillId="2" fontId="19" numFmtId="0" xfId="0" applyAlignment="1" applyBorder="1" applyFont="1">
      <alignment horizontal="center"/>
    </xf>
    <xf borderId="1" fillId="2" fontId="2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Trabajo Pendiente del Producto o Proyecto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'BurnDownChart Producto'!$F$6:$J$6</c:f>
            </c:numRef>
          </c:xVal>
          <c:yVal>
            <c:numRef>
              <c:f>'BurnDownChart Producto'!$E$37:$J$37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'BurnDownChart Producto'!$F$6:$J$6</c:f>
            </c:numRef>
          </c:xVal>
          <c:yVal>
            <c:numRef>
              <c:f>'BurnDownChart Producto'!$E$38:$J$38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603087"/>
        <c:axId val="580106690"/>
      </c:scatterChart>
      <c:valAx>
        <c:axId val="162360308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Iteracion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333333"/>
                </a:solidFill>
                <a:latin typeface="Calibri"/>
              </a:defRPr>
            </a:pPr>
          </a:p>
        </c:txPr>
        <c:crossAx val="580106690"/>
      </c:valAx>
      <c:valAx>
        <c:axId val="58010669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Trabajo Pendiente
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2360308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t>Trabajo Pendiente del Sprint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4F81BD"/>
                </a:solidFill>
              </a:ln>
            </c:spPr>
            <c:trendlineType val="linear"/>
            <c:dispRSqr val="0"/>
            <c:dispEq val="0"/>
          </c:trendline>
          <c:xVal>
            <c:numRef>
              <c:f>'S1-Backlog '!$I$7:$M$7</c:f>
            </c:numRef>
          </c:xVal>
          <c:yVal>
            <c:numRef>
              <c:f>'S1-Backlog '!$H$38:$M$38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'S1-Backlog '!$I$7:$M$7</c:f>
            </c:numRef>
          </c:xVal>
          <c:yVal>
            <c:numRef>
              <c:f>'S1-Backlog '!$H$39:$M$39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0891"/>
        <c:axId val="80534884"/>
      </c:scatterChart>
      <c:valAx>
        <c:axId val="420908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Dia de Iteracion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333333"/>
                </a:solidFill>
                <a:latin typeface="Calibri"/>
              </a:defRPr>
            </a:pPr>
          </a:p>
        </c:txPr>
        <c:crossAx val="80534884"/>
      </c:valAx>
      <c:valAx>
        <c:axId val="805348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20908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t>Trabajo Pendiente del Sprint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4F81BD"/>
                </a:solidFill>
              </a:ln>
            </c:spPr>
            <c:trendlineType val="linear"/>
            <c:dispRSqr val="0"/>
            <c:dispEq val="0"/>
          </c:trendline>
          <c:xVal>
            <c:numRef>
              <c:f>'S2-Backlog'!$I$7:$M$7</c:f>
            </c:numRef>
          </c:xVal>
          <c:yVal>
            <c:numRef>
              <c:f>'S2-Backlog'!$H$38:$M$38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'S2-Backlog'!$I$7:$M$7</c:f>
            </c:numRef>
          </c:xVal>
          <c:yVal>
            <c:numRef>
              <c:f>'S2-Backlog'!$H$39:$M$39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60909"/>
        <c:axId val="1234758186"/>
      </c:scatterChart>
      <c:valAx>
        <c:axId val="115686090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Dia de Iteracion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333333"/>
                </a:solidFill>
                <a:latin typeface="Calibri"/>
              </a:defRPr>
            </a:pPr>
          </a:p>
        </c:txPr>
        <c:crossAx val="1234758186"/>
      </c:valAx>
      <c:valAx>
        <c:axId val="123475818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5686090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t>Trabajo Pendiente del Sprint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4F81BD"/>
                </a:solidFill>
              </a:ln>
            </c:spPr>
            <c:trendlineType val="linear"/>
            <c:dispRSqr val="0"/>
            <c:dispEq val="0"/>
          </c:trendline>
          <c:xVal>
            <c:numRef>
              <c:f>'S3-Backlog'!$I$7:$M$7</c:f>
            </c:numRef>
          </c:xVal>
          <c:yVal>
            <c:numRef>
              <c:f>'S3-Backlog'!$H$38:$M$38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'S3-Backlog'!$I$7:$M$7</c:f>
            </c:numRef>
          </c:xVal>
          <c:yVal>
            <c:numRef>
              <c:f>'S3-Backlog'!$H$39:$M$39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28719"/>
        <c:axId val="780324824"/>
      </c:scatterChart>
      <c:valAx>
        <c:axId val="80062871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Dia de Iteracion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333333"/>
                </a:solidFill>
                <a:latin typeface="Calibri"/>
              </a:defRPr>
            </a:pPr>
          </a:p>
        </c:txPr>
        <c:crossAx val="780324824"/>
      </c:valAx>
      <c:valAx>
        <c:axId val="78032482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0062871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t>Trabajo Pendiente del Sprint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4F81BD"/>
                </a:solidFill>
              </a:ln>
            </c:spPr>
            <c:trendlineType val="linear"/>
            <c:dispRSqr val="0"/>
            <c:dispEq val="0"/>
          </c:trendline>
          <c:xVal>
            <c:numRef>
              <c:f>'S4-Backlog'!$I$7:$M$7</c:f>
            </c:numRef>
          </c:xVal>
          <c:yVal>
            <c:numRef>
              <c:f>'S4-Backlog'!$H$38:$M$38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'S4-Backlog'!$I$7:$M$7</c:f>
            </c:numRef>
          </c:xVal>
          <c:yVal>
            <c:numRef>
              <c:f>'S4-Backlog'!$H$39:$M$39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59430"/>
        <c:axId val="115297239"/>
      </c:scatterChart>
      <c:valAx>
        <c:axId val="145435943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Dia de Iteracion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333333"/>
                </a:solidFill>
                <a:latin typeface="Calibri"/>
              </a:defRPr>
            </a:pPr>
          </a:p>
        </c:txPr>
        <c:crossAx val="115297239"/>
      </c:valAx>
      <c:valAx>
        <c:axId val="11529723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543594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t>Trabajo Pendiente del Sprint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4F81BD"/>
                </a:solidFill>
              </a:ln>
            </c:spPr>
            <c:trendlineType val="linear"/>
            <c:dispRSqr val="0"/>
            <c:dispEq val="0"/>
          </c:trendline>
          <c:xVal>
            <c:numRef>
              <c:f>'S5-Backlog'!$I$7:$M$7</c:f>
            </c:numRef>
          </c:xVal>
          <c:yVal>
            <c:numRef>
              <c:f>'S5-Backlog'!$H$38:$M$38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'S5-Backlog'!$I$7:$M$7</c:f>
            </c:numRef>
          </c:xVal>
          <c:yVal>
            <c:numRef>
              <c:f>'S5-Backlog'!$H$39:$M$39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77950"/>
        <c:axId val="491728751"/>
      </c:scatterChart>
      <c:valAx>
        <c:axId val="53167795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Dia de Iteracion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333333"/>
                </a:solidFill>
                <a:latin typeface="Calibri"/>
              </a:defRPr>
            </a:pPr>
          </a:p>
        </c:txPr>
        <c:crossAx val="491728751"/>
      </c:valAx>
      <c:valAx>
        <c:axId val="49172875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/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316779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619125</xdr:colOff>
      <xdr:row>5</xdr:row>
      <xdr:rowOff>466725</xdr:rowOff>
    </xdr:from>
    <xdr:ext cx="7143750" cy="4781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17</xdr:col>
      <xdr:colOff>0</xdr:colOff>
      <xdr:row>6</xdr:row>
      <xdr:rowOff>180975</xdr:rowOff>
    </xdr:from>
    <xdr:ext cx="8191500" cy="54006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0</xdr:colOff>
      <xdr:row>6</xdr:row>
      <xdr:rowOff>180975</xdr:rowOff>
    </xdr:from>
    <xdr:ext cx="8191500" cy="54006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0</xdr:colOff>
      <xdr:row>6</xdr:row>
      <xdr:rowOff>180975</xdr:rowOff>
    </xdr:from>
    <xdr:ext cx="8191500" cy="5400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0</xdr:colOff>
      <xdr:row>6</xdr:row>
      <xdr:rowOff>180975</xdr:rowOff>
    </xdr:from>
    <xdr:ext cx="8191500" cy="54006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0</xdr:colOff>
      <xdr:row>6</xdr:row>
      <xdr:rowOff>180975</xdr:rowOff>
    </xdr:from>
    <xdr:ext cx="8191500" cy="54006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8.43"/>
    <col customWidth="1" min="2" max="2" width="14.86"/>
    <col customWidth="1" min="3" max="3" width="17.29"/>
    <col customWidth="1" min="4" max="4" width="8.14"/>
    <col customWidth="1" min="5" max="5" width="41.43"/>
    <col customWidth="1" min="6" max="6" width="21.86"/>
    <col customWidth="1" min="7" max="7" width="10.43"/>
    <col customWidth="1" min="8" max="8" width="11.43"/>
    <col customWidth="1" min="9" max="9" width="6.14"/>
    <col customWidth="1" min="10" max="10" width="17.43"/>
    <col customWidth="1" min="11" max="11" width="44.57"/>
    <col customWidth="1" min="12" max="12" width="41.57"/>
    <col customWidth="1" min="13" max="13" width="8.71"/>
    <col customWidth="1" min="14" max="14" width="10.71"/>
    <col customWidth="1" min="15" max="15" width="9.14"/>
    <col customWidth="1" min="16" max="16" width="43.14"/>
  </cols>
  <sheetData>
    <row r="1" ht="39.75" customHeight="1">
      <c r="A1" s="1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  <c r="K1" s="2"/>
      <c r="L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</row>
    <row r="3">
      <c r="A3" s="5" t="s">
        <v>18</v>
      </c>
      <c r="B3" s="5" t="s">
        <v>19</v>
      </c>
      <c r="C3" s="5" t="s">
        <v>20</v>
      </c>
      <c r="D3" s="6" t="s">
        <v>21</v>
      </c>
      <c r="E3" s="7" t="s">
        <v>22</v>
      </c>
      <c r="F3" s="7" t="s">
        <v>23</v>
      </c>
      <c r="G3" s="8" t="s">
        <v>24</v>
      </c>
      <c r="H3" s="9">
        <v>43469.0</v>
      </c>
      <c r="I3" s="10"/>
      <c r="J3" s="11" t="s">
        <v>25</v>
      </c>
      <c r="K3" s="7" t="s">
        <v>22</v>
      </c>
      <c r="L3" s="12" t="s">
        <v>26</v>
      </c>
      <c r="M3" s="13">
        <v>1.0</v>
      </c>
      <c r="N3" s="14">
        <v>1.0</v>
      </c>
      <c r="O3" s="14"/>
      <c r="P3" s="10" t="s">
        <v>27</v>
      </c>
    </row>
    <row r="4">
      <c r="A4" s="5" t="s">
        <v>18</v>
      </c>
      <c r="B4" s="5" t="s">
        <v>19</v>
      </c>
      <c r="C4" s="5" t="s">
        <v>20</v>
      </c>
      <c r="D4" s="15" t="s">
        <v>28</v>
      </c>
      <c r="E4" s="7" t="s">
        <v>29</v>
      </c>
      <c r="F4" s="7" t="s">
        <v>23</v>
      </c>
      <c r="G4" s="8" t="s">
        <v>24</v>
      </c>
      <c r="H4" s="9">
        <v>43469.0</v>
      </c>
      <c r="I4" s="10"/>
      <c r="J4" s="11" t="s">
        <v>30</v>
      </c>
      <c r="K4" s="7" t="s">
        <v>29</v>
      </c>
      <c r="L4" s="12" t="s">
        <v>31</v>
      </c>
      <c r="M4" s="13">
        <v>1.0</v>
      </c>
      <c r="N4" s="14">
        <v>1.0</v>
      </c>
      <c r="O4" s="16"/>
      <c r="P4" s="10" t="s">
        <v>27</v>
      </c>
    </row>
    <row r="5">
      <c r="A5" s="5" t="s">
        <v>18</v>
      </c>
      <c r="B5" s="5" t="s">
        <v>19</v>
      </c>
      <c r="C5" s="5" t="s">
        <v>20</v>
      </c>
      <c r="D5" s="15" t="s">
        <v>32</v>
      </c>
      <c r="E5" s="7" t="s">
        <v>33</v>
      </c>
      <c r="F5" s="7" t="s">
        <v>23</v>
      </c>
      <c r="G5" s="8" t="s">
        <v>24</v>
      </c>
      <c r="H5" s="9">
        <v>43469.0</v>
      </c>
      <c r="I5" s="10"/>
      <c r="J5" s="11" t="s">
        <v>34</v>
      </c>
      <c r="K5" s="7" t="s">
        <v>33</v>
      </c>
      <c r="L5" s="12" t="s">
        <v>35</v>
      </c>
      <c r="M5" s="13">
        <v>1.0</v>
      </c>
      <c r="N5" s="14">
        <v>1.0</v>
      </c>
      <c r="O5" s="14"/>
      <c r="P5" s="10" t="s">
        <v>27</v>
      </c>
    </row>
    <row r="6">
      <c r="A6" s="5" t="s">
        <v>18</v>
      </c>
      <c r="B6" s="5" t="s">
        <v>19</v>
      </c>
      <c r="C6" s="5" t="s">
        <v>20</v>
      </c>
      <c r="D6" s="15" t="s">
        <v>36</v>
      </c>
      <c r="E6" s="7" t="s">
        <v>37</v>
      </c>
      <c r="F6" s="7" t="s">
        <v>23</v>
      </c>
      <c r="G6" s="8" t="s">
        <v>24</v>
      </c>
      <c r="H6" s="9">
        <v>43469.0</v>
      </c>
      <c r="I6" s="10"/>
      <c r="J6" s="17" t="s">
        <v>38</v>
      </c>
      <c r="K6" s="7" t="s">
        <v>37</v>
      </c>
      <c r="L6" s="12" t="s">
        <v>39</v>
      </c>
      <c r="M6" s="13">
        <v>1.0</v>
      </c>
      <c r="N6" s="14">
        <v>1.0</v>
      </c>
      <c r="O6" s="14"/>
      <c r="P6" s="10" t="s">
        <v>27</v>
      </c>
    </row>
    <row r="7">
      <c r="A7" s="18" t="s">
        <v>18</v>
      </c>
      <c r="B7" s="18" t="s">
        <v>19</v>
      </c>
      <c r="C7" s="18" t="s">
        <v>20</v>
      </c>
      <c r="D7" s="19" t="s">
        <v>40</v>
      </c>
      <c r="E7" s="20" t="s">
        <v>41</v>
      </c>
      <c r="F7" s="20" t="s">
        <v>23</v>
      </c>
      <c r="G7" s="21">
        <v>43556.0</v>
      </c>
      <c r="H7" s="21">
        <v>43553.0</v>
      </c>
      <c r="I7" s="22"/>
      <c r="J7" s="23" t="s">
        <v>42</v>
      </c>
      <c r="K7" s="20" t="s">
        <v>43</v>
      </c>
      <c r="L7" s="24" t="s">
        <v>44</v>
      </c>
      <c r="M7" s="25">
        <v>0.3</v>
      </c>
      <c r="N7" s="25">
        <v>0.0</v>
      </c>
      <c r="O7" s="25"/>
      <c r="P7" s="19" t="s">
        <v>45</v>
      </c>
    </row>
    <row r="8">
      <c r="A8" s="18" t="s">
        <v>18</v>
      </c>
      <c r="B8" s="18" t="s">
        <v>19</v>
      </c>
      <c r="C8" s="18" t="s">
        <v>20</v>
      </c>
      <c r="D8" s="19" t="s">
        <v>46</v>
      </c>
      <c r="E8" s="20" t="s">
        <v>47</v>
      </c>
      <c r="F8" s="20" t="s">
        <v>23</v>
      </c>
      <c r="G8" s="21">
        <v>43556.0</v>
      </c>
      <c r="H8" s="21">
        <v>43553.0</v>
      </c>
      <c r="I8" s="22"/>
      <c r="J8" s="23" t="s">
        <v>48</v>
      </c>
      <c r="K8" s="20" t="s">
        <v>47</v>
      </c>
      <c r="L8" s="24" t="s">
        <v>49</v>
      </c>
      <c r="M8" s="25">
        <v>0.3</v>
      </c>
      <c r="N8" s="25">
        <v>0.0</v>
      </c>
      <c r="O8" s="25"/>
      <c r="P8" s="22"/>
    </row>
    <row r="9">
      <c r="A9" s="5" t="s">
        <v>18</v>
      </c>
      <c r="B9" s="5" t="s">
        <v>19</v>
      </c>
      <c r="C9" s="17" t="s">
        <v>50</v>
      </c>
      <c r="D9" s="26" t="s">
        <v>51</v>
      </c>
      <c r="E9" s="7" t="s">
        <v>52</v>
      </c>
      <c r="F9" s="7" t="s">
        <v>23</v>
      </c>
      <c r="G9" s="8" t="s">
        <v>24</v>
      </c>
      <c r="H9" s="21">
        <v>43532.0</v>
      </c>
      <c r="I9" s="22"/>
      <c r="J9" s="23" t="s">
        <v>53</v>
      </c>
      <c r="K9" s="20" t="s">
        <v>52</v>
      </c>
      <c r="L9" s="24" t="s">
        <v>54</v>
      </c>
      <c r="M9" s="25">
        <v>1.0</v>
      </c>
      <c r="N9" s="27">
        <v>1.0</v>
      </c>
      <c r="O9" s="25"/>
      <c r="P9" s="19" t="s">
        <v>55</v>
      </c>
    </row>
    <row r="10">
      <c r="A10" s="5" t="s">
        <v>18</v>
      </c>
      <c r="B10" s="5" t="s">
        <v>19</v>
      </c>
      <c r="C10" s="17" t="s">
        <v>50</v>
      </c>
      <c r="D10" s="26" t="s">
        <v>56</v>
      </c>
      <c r="E10" s="12" t="s">
        <v>57</v>
      </c>
      <c r="F10" s="12" t="s">
        <v>58</v>
      </c>
      <c r="G10" s="8" t="s">
        <v>24</v>
      </c>
      <c r="H10" s="9">
        <v>43469.0</v>
      </c>
      <c r="I10" s="10"/>
      <c r="J10" s="17" t="s">
        <v>59</v>
      </c>
      <c r="K10" s="12" t="s">
        <v>60</v>
      </c>
      <c r="L10" s="12" t="s">
        <v>61</v>
      </c>
      <c r="M10" s="14">
        <v>1.0</v>
      </c>
      <c r="N10" s="14">
        <v>1.0</v>
      </c>
      <c r="O10" s="14"/>
      <c r="P10" s="28" t="s">
        <v>62</v>
      </c>
    </row>
    <row r="11">
      <c r="A11" s="5" t="s">
        <v>18</v>
      </c>
      <c r="B11" s="5" t="s">
        <v>19</v>
      </c>
      <c r="C11" s="17" t="s">
        <v>50</v>
      </c>
      <c r="D11" s="26" t="s">
        <v>63</v>
      </c>
      <c r="E11" s="12" t="s">
        <v>64</v>
      </c>
      <c r="F11" s="12" t="s">
        <v>58</v>
      </c>
      <c r="G11" s="8" t="s">
        <v>24</v>
      </c>
      <c r="H11" s="9">
        <v>43469.0</v>
      </c>
      <c r="I11" s="10"/>
      <c r="J11" s="17" t="s">
        <v>65</v>
      </c>
      <c r="K11" s="12" t="s">
        <v>66</v>
      </c>
      <c r="L11" s="12" t="s">
        <v>67</v>
      </c>
      <c r="M11" s="29">
        <v>1.0</v>
      </c>
      <c r="N11" s="29">
        <v>1.0</v>
      </c>
      <c r="O11" s="14"/>
      <c r="P11" s="10"/>
    </row>
    <row r="12">
      <c r="A12" s="5" t="s">
        <v>18</v>
      </c>
      <c r="B12" s="5" t="s">
        <v>19</v>
      </c>
      <c r="C12" s="5" t="s">
        <v>68</v>
      </c>
      <c r="D12" s="26" t="s">
        <v>69</v>
      </c>
      <c r="E12" s="7" t="s">
        <v>70</v>
      </c>
      <c r="F12" s="7" t="s">
        <v>23</v>
      </c>
      <c r="G12" s="8" t="s">
        <v>24</v>
      </c>
      <c r="H12" s="9">
        <v>43469.0</v>
      </c>
      <c r="I12" s="10"/>
      <c r="J12" s="17" t="s">
        <v>71</v>
      </c>
      <c r="K12" s="7" t="s">
        <v>70</v>
      </c>
      <c r="L12" s="12" t="s">
        <v>72</v>
      </c>
      <c r="M12" s="13">
        <v>1.0</v>
      </c>
      <c r="N12" s="14">
        <v>1.0</v>
      </c>
      <c r="O12" s="14"/>
      <c r="P12" s="10" t="s">
        <v>73</v>
      </c>
    </row>
    <row r="13">
      <c r="A13" s="5" t="s">
        <v>18</v>
      </c>
      <c r="B13" s="5" t="s">
        <v>19</v>
      </c>
      <c r="C13" s="5" t="s">
        <v>68</v>
      </c>
      <c r="D13" s="26" t="s">
        <v>74</v>
      </c>
      <c r="E13" s="7" t="s">
        <v>75</v>
      </c>
      <c r="F13" s="7" t="s">
        <v>23</v>
      </c>
      <c r="G13" s="8" t="s">
        <v>24</v>
      </c>
      <c r="H13" s="9">
        <v>43469.0</v>
      </c>
      <c r="I13" s="10"/>
      <c r="J13" s="17" t="s">
        <v>76</v>
      </c>
      <c r="K13" s="7" t="s">
        <v>75</v>
      </c>
      <c r="L13" s="12" t="s">
        <v>77</v>
      </c>
      <c r="M13" s="13">
        <v>1.0</v>
      </c>
      <c r="N13" s="14">
        <v>1.0</v>
      </c>
      <c r="O13" s="14"/>
      <c r="P13" s="10" t="s">
        <v>73</v>
      </c>
    </row>
    <row r="14">
      <c r="A14" s="5" t="s">
        <v>18</v>
      </c>
      <c r="B14" s="5" t="s">
        <v>19</v>
      </c>
      <c r="C14" s="5" t="s">
        <v>68</v>
      </c>
      <c r="D14" s="26" t="s">
        <v>78</v>
      </c>
      <c r="E14" s="7" t="s">
        <v>79</v>
      </c>
      <c r="F14" s="7" t="s">
        <v>23</v>
      </c>
      <c r="G14" s="8" t="s">
        <v>24</v>
      </c>
      <c r="H14" s="9">
        <v>43469.0</v>
      </c>
      <c r="I14" s="10"/>
      <c r="J14" s="17" t="s">
        <v>80</v>
      </c>
      <c r="K14" s="7" t="s">
        <v>79</v>
      </c>
      <c r="L14" s="12" t="s">
        <v>81</v>
      </c>
      <c r="M14" s="13">
        <v>1.0</v>
      </c>
      <c r="N14" s="14">
        <v>1.0</v>
      </c>
      <c r="O14" s="14"/>
      <c r="P14" s="10" t="s">
        <v>73</v>
      </c>
    </row>
    <row r="15">
      <c r="A15" s="5" t="s">
        <v>18</v>
      </c>
      <c r="B15" s="5" t="s">
        <v>19</v>
      </c>
      <c r="C15" s="5" t="s">
        <v>68</v>
      </c>
      <c r="D15" s="26" t="s">
        <v>82</v>
      </c>
      <c r="E15" s="7" t="s">
        <v>83</v>
      </c>
      <c r="F15" s="7" t="s">
        <v>23</v>
      </c>
      <c r="G15" s="8" t="s">
        <v>24</v>
      </c>
      <c r="H15" s="21">
        <v>43532.0</v>
      </c>
      <c r="I15" s="22"/>
      <c r="J15" s="23" t="s">
        <v>84</v>
      </c>
      <c r="K15" s="20" t="s">
        <v>83</v>
      </c>
      <c r="L15" s="24" t="s">
        <v>85</v>
      </c>
      <c r="M15" s="13">
        <v>1.0</v>
      </c>
      <c r="N15" s="25">
        <v>1.0</v>
      </c>
      <c r="O15" s="25"/>
      <c r="P15" s="19" t="s">
        <v>86</v>
      </c>
    </row>
    <row r="16">
      <c r="A16" s="5" t="s">
        <v>18</v>
      </c>
      <c r="B16" s="5" t="s">
        <v>19</v>
      </c>
      <c r="C16" s="5" t="s">
        <v>68</v>
      </c>
      <c r="D16" s="26" t="s">
        <v>82</v>
      </c>
      <c r="E16" s="7" t="s">
        <v>87</v>
      </c>
      <c r="F16" s="7" t="s">
        <v>23</v>
      </c>
      <c r="G16" s="8" t="s">
        <v>24</v>
      </c>
      <c r="H16" s="21">
        <v>43532.0</v>
      </c>
      <c r="I16" s="22"/>
      <c r="J16" s="23" t="s">
        <v>88</v>
      </c>
      <c r="K16" s="24" t="s">
        <v>89</v>
      </c>
      <c r="L16" s="24" t="s">
        <v>90</v>
      </c>
      <c r="M16" s="13">
        <v>1.0</v>
      </c>
      <c r="N16" s="27">
        <v>1.0</v>
      </c>
      <c r="O16" s="25"/>
      <c r="P16" s="20" t="s">
        <v>91</v>
      </c>
    </row>
    <row r="17">
      <c r="A17" s="5" t="s">
        <v>18</v>
      </c>
      <c r="B17" s="5" t="s">
        <v>19</v>
      </c>
      <c r="C17" s="5" t="s">
        <v>68</v>
      </c>
      <c r="D17" s="30" t="s">
        <v>92</v>
      </c>
      <c r="E17" s="7" t="s">
        <v>87</v>
      </c>
      <c r="F17" s="7" t="s">
        <v>23</v>
      </c>
      <c r="G17" s="8" t="s">
        <v>24</v>
      </c>
      <c r="H17" s="21">
        <v>43532.0</v>
      </c>
      <c r="I17" s="31"/>
      <c r="J17" s="23" t="s">
        <v>93</v>
      </c>
      <c r="K17" s="24" t="s">
        <v>94</v>
      </c>
      <c r="L17" s="24" t="s">
        <v>95</v>
      </c>
      <c r="M17" s="32">
        <v>1.0</v>
      </c>
      <c r="N17" s="27">
        <v>1.0</v>
      </c>
      <c r="O17" s="25"/>
      <c r="P17" s="20" t="s">
        <v>91</v>
      </c>
    </row>
    <row r="18">
      <c r="A18" s="18" t="s">
        <v>18</v>
      </c>
      <c r="B18" s="18" t="s">
        <v>19</v>
      </c>
      <c r="C18" s="18" t="s">
        <v>68</v>
      </c>
      <c r="D18" s="19" t="s">
        <v>96</v>
      </c>
      <c r="E18" s="20" t="s">
        <v>97</v>
      </c>
      <c r="F18" s="20" t="s">
        <v>23</v>
      </c>
      <c r="G18" s="21">
        <v>43556.0</v>
      </c>
      <c r="H18" s="21">
        <v>43532.0</v>
      </c>
      <c r="I18" s="22"/>
      <c r="J18" s="23" t="s">
        <v>98</v>
      </c>
      <c r="K18" s="24" t="s">
        <v>99</v>
      </c>
      <c r="L18" s="24" t="s">
        <v>100</v>
      </c>
      <c r="M18" s="25">
        <v>0.3</v>
      </c>
      <c r="N18" s="27">
        <v>0.3</v>
      </c>
      <c r="O18" s="25"/>
      <c r="P18" s="19" t="s">
        <v>101</v>
      </c>
    </row>
    <row r="19">
      <c r="A19" s="5" t="s">
        <v>18</v>
      </c>
      <c r="B19" s="5" t="s">
        <v>19</v>
      </c>
      <c r="C19" s="10" t="s">
        <v>102</v>
      </c>
      <c r="D19" s="30" t="s">
        <v>103</v>
      </c>
      <c r="E19" s="7" t="s">
        <v>104</v>
      </c>
      <c r="F19" s="12" t="s">
        <v>105</v>
      </c>
      <c r="G19" s="8" t="s">
        <v>24</v>
      </c>
      <c r="H19" s="21">
        <v>43518.0</v>
      </c>
      <c r="I19" s="31"/>
      <c r="J19" s="23" t="s">
        <v>106</v>
      </c>
      <c r="K19" s="24" t="s">
        <v>107</v>
      </c>
      <c r="L19" s="24" t="s">
        <v>108</v>
      </c>
      <c r="M19" s="27">
        <v>1.0</v>
      </c>
      <c r="N19" s="27">
        <v>1.0</v>
      </c>
      <c r="O19" s="25"/>
      <c r="P19" s="19" t="s">
        <v>109</v>
      </c>
    </row>
    <row r="20">
      <c r="A20" s="5" t="s">
        <v>18</v>
      </c>
      <c r="B20" s="5" t="s">
        <v>19</v>
      </c>
      <c r="C20" s="10" t="s">
        <v>102</v>
      </c>
      <c r="D20" s="30" t="s">
        <v>103</v>
      </c>
      <c r="E20" s="7" t="s">
        <v>104</v>
      </c>
      <c r="F20" s="12" t="s">
        <v>105</v>
      </c>
      <c r="G20" s="8" t="s">
        <v>24</v>
      </c>
      <c r="H20" s="21">
        <v>43518.0</v>
      </c>
      <c r="I20" s="31"/>
      <c r="J20" s="23" t="s">
        <v>110</v>
      </c>
      <c r="K20" s="24" t="s">
        <v>111</v>
      </c>
      <c r="L20" s="24" t="s">
        <v>112</v>
      </c>
      <c r="M20" s="27">
        <v>1.0</v>
      </c>
      <c r="N20" s="27">
        <v>1.0</v>
      </c>
      <c r="O20" s="25"/>
      <c r="P20" s="24" t="s">
        <v>113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5" t="s">
        <v>18</v>
      </c>
      <c r="B21" s="5" t="s">
        <v>19</v>
      </c>
      <c r="C21" s="10" t="s">
        <v>102</v>
      </c>
      <c r="D21" s="30" t="s">
        <v>103</v>
      </c>
      <c r="E21" s="7" t="s">
        <v>104</v>
      </c>
      <c r="F21" s="12" t="s">
        <v>105</v>
      </c>
      <c r="G21" s="8" t="s">
        <v>24</v>
      </c>
      <c r="H21" s="21">
        <v>43518.0</v>
      </c>
      <c r="I21" s="31"/>
      <c r="J21" s="23" t="s">
        <v>114</v>
      </c>
      <c r="K21" s="24" t="s">
        <v>115</v>
      </c>
      <c r="L21" s="24" t="s">
        <v>116</v>
      </c>
      <c r="M21" s="27">
        <v>1.0</v>
      </c>
      <c r="N21" s="27">
        <v>0.95</v>
      </c>
      <c r="O21" s="25"/>
      <c r="P21" s="24" t="s">
        <v>113</v>
      </c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5" t="s">
        <v>18</v>
      </c>
      <c r="B22" s="5" t="s">
        <v>19</v>
      </c>
      <c r="C22" s="10" t="s">
        <v>102</v>
      </c>
      <c r="D22" s="30" t="s">
        <v>103</v>
      </c>
      <c r="E22" s="7" t="s">
        <v>104</v>
      </c>
      <c r="F22" s="12" t="s">
        <v>105</v>
      </c>
      <c r="G22" s="8" t="s">
        <v>24</v>
      </c>
      <c r="H22" s="21">
        <v>43518.0</v>
      </c>
      <c r="I22" s="31"/>
      <c r="J22" s="23" t="s">
        <v>117</v>
      </c>
      <c r="K22" s="24" t="s">
        <v>118</v>
      </c>
      <c r="L22" s="24" t="s">
        <v>119</v>
      </c>
      <c r="M22" s="27">
        <v>1.0</v>
      </c>
      <c r="N22" s="27">
        <v>0.95</v>
      </c>
      <c r="O22" s="25"/>
      <c r="P22" s="24" t="s">
        <v>113</v>
      </c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5" t="s">
        <v>18</v>
      </c>
      <c r="B23" s="5" t="s">
        <v>120</v>
      </c>
      <c r="C23" s="34" t="s">
        <v>121</v>
      </c>
      <c r="D23" s="30" t="s">
        <v>122</v>
      </c>
      <c r="E23" s="12" t="s">
        <v>123</v>
      </c>
      <c r="F23" s="7" t="s">
        <v>124</v>
      </c>
      <c r="G23" s="8" t="s">
        <v>24</v>
      </c>
      <c r="H23" s="9">
        <v>43469.0</v>
      </c>
      <c r="I23" s="11"/>
      <c r="J23" s="17" t="s">
        <v>125</v>
      </c>
      <c r="K23" s="12" t="s">
        <v>126</v>
      </c>
      <c r="L23" s="12" t="s">
        <v>127</v>
      </c>
      <c r="M23" s="35">
        <v>1.0</v>
      </c>
      <c r="N23" s="29">
        <v>1.0</v>
      </c>
      <c r="O23" s="14"/>
      <c r="P23" s="12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5" t="s">
        <v>18</v>
      </c>
      <c r="B24" s="5" t="s">
        <v>120</v>
      </c>
      <c r="C24" s="34" t="s">
        <v>128</v>
      </c>
      <c r="D24" s="30" t="s">
        <v>129</v>
      </c>
      <c r="E24" s="7" t="s">
        <v>130</v>
      </c>
      <c r="F24" s="7" t="s">
        <v>131</v>
      </c>
      <c r="G24" s="8" t="s">
        <v>24</v>
      </c>
      <c r="H24" s="9">
        <v>43469.0</v>
      </c>
      <c r="I24" s="11"/>
      <c r="J24" s="17" t="s">
        <v>132</v>
      </c>
      <c r="K24" s="12" t="s">
        <v>133</v>
      </c>
      <c r="L24" s="12" t="s">
        <v>134</v>
      </c>
      <c r="M24" s="35">
        <v>1.0</v>
      </c>
      <c r="N24" s="29">
        <v>1.0</v>
      </c>
      <c r="O24" s="14"/>
      <c r="P24" s="12" t="s">
        <v>135</v>
      </c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5" t="s">
        <v>18</v>
      </c>
      <c r="B25" s="5" t="s">
        <v>120</v>
      </c>
      <c r="C25" s="34" t="s">
        <v>128</v>
      </c>
      <c r="D25" s="30" t="s">
        <v>129</v>
      </c>
      <c r="E25" s="7" t="s">
        <v>130</v>
      </c>
      <c r="F25" s="12" t="s">
        <v>136</v>
      </c>
      <c r="G25" s="8" t="s">
        <v>24</v>
      </c>
      <c r="H25" s="9">
        <v>43469.0</v>
      </c>
      <c r="I25" s="11"/>
      <c r="J25" s="17" t="s">
        <v>137</v>
      </c>
      <c r="K25" s="12" t="s">
        <v>138</v>
      </c>
      <c r="L25" s="12" t="s">
        <v>139</v>
      </c>
      <c r="M25" s="29">
        <v>1.0</v>
      </c>
      <c r="N25" s="29">
        <v>0.99</v>
      </c>
      <c r="O25" s="36"/>
      <c r="P25" s="12" t="s">
        <v>140</v>
      </c>
    </row>
    <row r="26">
      <c r="A26" s="5" t="s">
        <v>18</v>
      </c>
      <c r="B26" s="5" t="s">
        <v>120</v>
      </c>
      <c r="C26" s="34" t="s">
        <v>128</v>
      </c>
      <c r="D26" s="30" t="s">
        <v>129</v>
      </c>
      <c r="E26" s="12" t="s">
        <v>141</v>
      </c>
      <c r="F26" s="12" t="s">
        <v>136</v>
      </c>
      <c r="G26" s="8" t="s">
        <v>24</v>
      </c>
      <c r="H26" s="9">
        <v>43469.0</v>
      </c>
      <c r="I26" s="11"/>
      <c r="J26" s="17" t="s">
        <v>142</v>
      </c>
      <c r="K26" s="12" t="s">
        <v>143</v>
      </c>
      <c r="L26" s="12" t="s">
        <v>144</v>
      </c>
      <c r="M26" s="29">
        <v>1.0</v>
      </c>
      <c r="N26" s="29">
        <v>1.0</v>
      </c>
      <c r="O26" s="14"/>
      <c r="P26" s="7"/>
    </row>
    <row r="27">
      <c r="A27" s="5" t="s">
        <v>18</v>
      </c>
      <c r="B27" s="5" t="s">
        <v>120</v>
      </c>
      <c r="C27" s="34" t="s">
        <v>128</v>
      </c>
      <c r="D27" s="30" t="s">
        <v>129</v>
      </c>
      <c r="E27" s="12" t="s">
        <v>141</v>
      </c>
      <c r="F27" s="12" t="s">
        <v>136</v>
      </c>
      <c r="G27" s="8" t="s">
        <v>24</v>
      </c>
      <c r="H27" s="9">
        <v>43469.0</v>
      </c>
      <c r="I27" s="11"/>
      <c r="J27" s="17" t="s">
        <v>145</v>
      </c>
      <c r="K27" s="12" t="s">
        <v>146</v>
      </c>
      <c r="L27" s="12" t="s">
        <v>147</v>
      </c>
      <c r="M27" s="29">
        <v>1.0</v>
      </c>
      <c r="N27" s="29">
        <v>1.0</v>
      </c>
      <c r="O27" s="14"/>
      <c r="P27" s="7"/>
    </row>
    <row r="28">
      <c r="A28" s="5" t="s">
        <v>18</v>
      </c>
      <c r="B28" s="5" t="s">
        <v>120</v>
      </c>
      <c r="C28" s="34" t="s">
        <v>128</v>
      </c>
      <c r="D28" s="30" t="s">
        <v>148</v>
      </c>
      <c r="E28" s="12" t="s">
        <v>141</v>
      </c>
      <c r="F28" s="12" t="s">
        <v>136</v>
      </c>
      <c r="G28" s="8" t="s">
        <v>24</v>
      </c>
      <c r="H28" s="9">
        <v>43469.0</v>
      </c>
      <c r="I28" s="10"/>
      <c r="J28" s="17" t="s">
        <v>149</v>
      </c>
      <c r="K28" s="12" t="s">
        <v>141</v>
      </c>
      <c r="L28" s="12" t="s">
        <v>150</v>
      </c>
      <c r="M28" s="14">
        <v>1.0</v>
      </c>
      <c r="N28" s="14">
        <v>1.0</v>
      </c>
      <c r="O28" s="14"/>
      <c r="P28" s="12" t="s">
        <v>151</v>
      </c>
    </row>
    <row r="29">
      <c r="A29" s="5" t="s">
        <v>18</v>
      </c>
      <c r="B29" s="5" t="s">
        <v>120</v>
      </c>
      <c r="C29" s="34" t="s">
        <v>128</v>
      </c>
      <c r="D29" s="30" t="s">
        <v>152</v>
      </c>
      <c r="E29" s="7" t="s">
        <v>153</v>
      </c>
      <c r="F29" s="7" t="s">
        <v>154</v>
      </c>
      <c r="G29" s="8" t="s">
        <v>24</v>
      </c>
      <c r="H29" s="9">
        <v>43469.0</v>
      </c>
      <c r="I29" s="10"/>
      <c r="J29" s="17" t="s">
        <v>155</v>
      </c>
      <c r="K29" s="7" t="s">
        <v>156</v>
      </c>
      <c r="L29" s="12" t="s">
        <v>157</v>
      </c>
      <c r="M29" s="14">
        <v>1.0</v>
      </c>
      <c r="N29" s="14">
        <v>1.0</v>
      </c>
      <c r="O29" s="14"/>
      <c r="P29" s="7" t="s">
        <v>158</v>
      </c>
    </row>
    <row r="30">
      <c r="A30" s="5" t="s">
        <v>18</v>
      </c>
      <c r="B30" s="5" t="s">
        <v>159</v>
      </c>
      <c r="C30" s="37" t="s">
        <v>160</v>
      </c>
      <c r="D30" s="6" t="s">
        <v>161</v>
      </c>
      <c r="E30" s="7" t="s">
        <v>162</v>
      </c>
      <c r="F30" s="12" t="s">
        <v>124</v>
      </c>
      <c r="G30" s="8" t="s">
        <v>24</v>
      </c>
      <c r="H30" s="9">
        <v>43469.0</v>
      </c>
      <c r="I30" s="11"/>
      <c r="J30" s="17" t="s">
        <v>163</v>
      </c>
      <c r="K30" s="7" t="s">
        <v>164</v>
      </c>
      <c r="L30" s="12" t="s">
        <v>165</v>
      </c>
      <c r="M30" s="14">
        <v>1.0</v>
      </c>
      <c r="N30" s="14">
        <v>1.0</v>
      </c>
      <c r="O30" s="14"/>
      <c r="P30" s="12" t="s">
        <v>166</v>
      </c>
    </row>
    <row r="31" ht="15.75" customHeight="1">
      <c r="A31" s="5" t="s">
        <v>18</v>
      </c>
      <c r="B31" s="5" t="s">
        <v>159</v>
      </c>
      <c r="C31" s="37" t="s">
        <v>160</v>
      </c>
      <c r="D31" s="30" t="s">
        <v>161</v>
      </c>
      <c r="E31" s="7" t="s">
        <v>167</v>
      </c>
      <c r="F31" s="7" t="s">
        <v>154</v>
      </c>
      <c r="G31" s="8" t="s">
        <v>24</v>
      </c>
      <c r="H31" s="9">
        <v>43469.0</v>
      </c>
      <c r="I31" s="11"/>
      <c r="J31" s="17" t="s">
        <v>168</v>
      </c>
      <c r="K31" s="7" t="s">
        <v>169</v>
      </c>
      <c r="L31" s="12" t="s">
        <v>170</v>
      </c>
      <c r="M31" s="14">
        <v>1.0</v>
      </c>
      <c r="N31" s="14">
        <v>1.0</v>
      </c>
      <c r="O31" s="14"/>
      <c r="P31" s="12" t="s">
        <v>171</v>
      </c>
    </row>
    <row r="32" ht="15.75" customHeight="1">
      <c r="A32" s="5" t="s">
        <v>18</v>
      </c>
      <c r="B32" s="5" t="s">
        <v>159</v>
      </c>
      <c r="C32" s="37" t="s">
        <v>160</v>
      </c>
      <c r="D32" s="30" t="s">
        <v>172</v>
      </c>
      <c r="E32" s="7" t="s">
        <v>173</v>
      </c>
      <c r="F32" s="7" t="s">
        <v>154</v>
      </c>
      <c r="G32" s="8" t="s">
        <v>24</v>
      </c>
      <c r="H32" s="9">
        <v>43469.0</v>
      </c>
      <c r="I32" s="11"/>
      <c r="J32" s="17" t="s">
        <v>174</v>
      </c>
      <c r="K32" s="7" t="s">
        <v>175</v>
      </c>
      <c r="L32" s="12" t="s">
        <v>176</v>
      </c>
      <c r="M32" s="14">
        <v>1.0</v>
      </c>
      <c r="N32" s="14">
        <v>1.0</v>
      </c>
      <c r="O32" s="14"/>
      <c r="P32" s="12" t="s">
        <v>177</v>
      </c>
    </row>
    <row r="33" ht="15.75" customHeight="1">
      <c r="A33" s="18" t="s">
        <v>18</v>
      </c>
      <c r="B33" s="18" t="s">
        <v>159</v>
      </c>
      <c r="C33" s="38" t="s">
        <v>178</v>
      </c>
      <c r="D33" s="30" t="s">
        <v>179</v>
      </c>
      <c r="E33" s="39" t="s">
        <v>180</v>
      </c>
      <c r="F33" s="20" t="s">
        <v>23</v>
      </c>
      <c r="G33" s="40" t="s">
        <v>24</v>
      </c>
      <c r="H33" s="21">
        <v>43518.0</v>
      </c>
      <c r="I33" s="31"/>
      <c r="J33" s="23" t="s">
        <v>181</v>
      </c>
      <c r="K33" s="39" t="s">
        <v>182</v>
      </c>
      <c r="L33" s="24" t="s">
        <v>183</v>
      </c>
      <c r="M33" s="25">
        <v>0.5</v>
      </c>
      <c r="N33" s="25">
        <v>0.5</v>
      </c>
      <c r="O33" s="25"/>
      <c r="P33" s="24" t="s">
        <v>184</v>
      </c>
    </row>
    <row r="34" ht="15.75" customHeight="1">
      <c r="A34" s="18" t="s">
        <v>18</v>
      </c>
      <c r="B34" s="18" t="s">
        <v>159</v>
      </c>
      <c r="C34" s="38" t="s">
        <v>178</v>
      </c>
      <c r="D34" s="30" t="s">
        <v>185</v>
      </c>
      <c r="E34" s="39" t="s">
        <v>186</v>
      </c>
      <c r="F34" s="20" t="s">
        <v>23</v>
      </c>
      <c r="G34" s="40" t="s">
        <v>24</v>
      </c>
      <c r="H34" s="21">
        <v>43518.0</v>
      </c>
      <c r="I34" s="31"/>
      <c r="J34" s="23" t="s">
        <v>187</v>
      </c>
      <c r="K34" s="39" t="s">
        <v>188</v>
      </c>
      <c r="L34" s="24" t="s">
        <v>189</v>
      </c>
      <c r="M34" s="25">
        <v>0.5</v>
      </c>
      <c r="N34" s="25">
        <v>0.5</v>
      </c>
      <c r="O34" s="25"/>
      <c r="P34" s="24" t="s">
        <v>190</v>
      </c>
    </row>
    <row r="35" ht="15.75" customHeight="1">
      <c r="A35" s="5" t="s">
        <v>18</v>
      </c>
      <c r="B35" s="5" t="s">
        <v>159</v>
      </c>
      <c r="C35" s="41" t="s">
        <v>178</v>
      </c>
      <c r="D35" s="6" t="s">
        <v>191</v>
      </c>
      <c r="E35" s="42" t="s">
        <v>192</v>
      </c>
      <c r="F35" s="7" t="s">
        <v>124</v>
      </c>
      <c r="G35" s="8" t="s">
        <v>24</v>
      </c>
      <c r="H35" s="9">
        <v>43469.0</v>
      </c>
      <c r="I35" s="8"/>
      <c r="J35" s="17" t="s">
        <v>193</v>
      </c>
      <c r="K35" s="43" t="s">
        <v>194</v>
      </c>
      <c r="L35" s="12" t="s">
        <v>195</v>
      </c>
      <c r="M35" s="14">
        <v>1.0</v>
      </c>
      <c r="N35" s="14">
        <v>1.0</v>
      </c>
      <c r="O35" s="14"/>
      <c r="P35" s="7"/>
    </row>
    <row r="36" ht="15.75" customHeight="1">
      <c r="A36" s="5" t="s">
        <v>18</v>
      </c>
      <c r="B36" s="5" t="s">
        <v>159</v>
      </c>
      <c r="C36" s="41" t="s">
        <v>178</v>
      </c>
      <c r="D36" s="6" t="s">
        <v>196</v>
      </c>
      <c r="E36" s="42" t="s">
        <v>197</v>
      </c>
      <c r="F36" s="7" t="s">
        <v>124</v>
      </c>
      <c r="G36" s="8" t="s">
        <v>24</v>
      </c>
      <c r="H36" s="9">
        <v>43469.0</v>
      </c>
      <c r="I36" s="8"/>
      <c r="J36" s="17" t="s">
        <v>198</v>
      </c>
      <c r="K36" s="43" t="s">
        <v>199</v>
      </c>
      <c r="L36" s="12" t="s">
        <v>200</v>
      </c>
      <c r="M36" s="14">
        <v>1.0</v>
      </c>
      <c r="N36" s="14">
        <v>1.0</v>
      </c>
      <c r="O36" s="14"/>
      <c r="P36" s="7"/>
    </row>
    <row r="37" ht="15.75" customHeight="1">
      <c r="A37" s="5" t="s">
        <v>18</v>
      </c>
      <c r="B37" s="5" t="s">
        <v>159</v>
      </c>
      <c r="C37" s="41" t="s">
        <v>178</v>
      </c>
      <c r="D37" s="6" t="s">
        <v>201</v>
      </c>
      <c r="E37" s="42" t="s">
        <v>202</v>
      </c>
      <c r="F37" s="7" t="s">
        <v>124</v>
      </c>
      <c r="G37" s="8" t="s">
        <v>24</v>
      </c>
      <c r="H37" s="9">
        <v>43469.0</v>
      </c>
      <c r="I37" s="8"/>
      <c r="J37" s="44" t="s">
        <v>203</v>
      </c>
      <c r="K37" s="43" t="s">
        <v>204</v>
      </c>
      <c r="L37" s="12" t="s">
        <v>205</v>
      </c>
      <c r="M37" s="14">
        <v>1.0</v>
      </c>
      <c r="N37" s="14">
        <v>1.0</v>
      </c>
      <c r="O37" s="14"/>
      <c r="P37" s="7"/>
    </row>
    <row r="38" ht="15.75" customHeight="1">
      <c r="A38" s="18" t="s">
        <v>18</v>
      </c>
      <c r="B38" s="18" t="s">
        <v>159</v>
      </c>
      <c r="C38" s="38" t="s">
        <v>178</v>
      </c>
      <c r="D38" s="45" t="s">
        <v>206</v>
      </c>
      <c r="E38" s="39" t="s">
        <v>207</v>
      </c>
      <c r="F38" s="20" t="s">
        <v>154</v>
      </c>
      <c r="G38" s="8" t="s">
        <v>24</v>
      </c>
      <c r="H38" s="21">
        <v>43511.0</v>
      </c>
      <c r="I38" s="40"/>
      <c r="J38" s="23" t="s">
        <v>208</v>
      </c>
      <c r="K38" s="39" t="s">
        <v>209</v>
      </c>
      <c r="L38" s="46"/>
      <c r="M38" s="25">
        <v>0.5</v>
      </c>
      <c r="N38" s="25">
        <v>0.0</v>
      </c>
      <c r="O38" s="25"/>
      <c r="P38" s="20"/>
    </row>
    <row r="39" ht="15.75" customHeight="1">
      <c r="A39" s="18" t="s">
        <v>18</v>
      </c>
      <c r="B39" s="18" t="s">
        <v>159</v>
      </c>
      <c r="C39" s="38" t="s">
        <v>178</v>
      </c>
      <c r="D39" s="45" t="s">
        <v>210</v>
      </c>
      <c r="E39" s="45" t="s">
        <v>211</v>
      </c>
      <c r="F39" s="20" t="s">
        <v>154</v>
      </c>
      <c r="G39" s="8" t="s">
        <v>24</v>
      </c>
      <c r="H39" s="21">
        <v>43518.0</v>
      </c>
      <c r="I39" s="40"/>
      <c r="J39" s="23" t="s">
        <v>212</v>
      </c>
      <c r="K39" s="45" t="s">
        <v>213</v>
      </c>
      <c r="L39" s="46"/>
      <c r="M39" s="25">
        <v>0.0</v>
      </c>
      <c r="N39" s="25">
        <v>0.0</v>
      </c>
      <c r="O39" s="25"/>
      <c r="P39" s="20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18" t="s">
        <v>18</v>
      </c>
      <c r="B40" s="18" t="s">
        <v>159</v>
      </c>
      <c r="C40" s="38" t="s">
        <v>178</v>
      </c>
      <c r="D40" s="22" t="s">
        <v>214</v>
      </c>
      <c r="E40" s="39" t="s">
        <v>215</v>
      </c>
      <c r="F40" s="20" t="s">
        <v>154</v>
      </c>
      <c r="G40" s="8" t="s">
        <v>24</v>
      </c>
      <c r="H40" s="21">
        <v>43518.0</v>
      </c>
      <c r="I40" s="40"/>
      <c r="J40" s="23" t="s">
        <v>216</v>
      </c>
      <c r="K40" s="45" t="s">
        <v>217</v>
      </c>
      <c r="L40" s="46"/>
      <c r="M40" s="25">
        <v>0.0</v>
      </c>
      <c r="N40" s="25">
        <v>0.0</v>
      </c>
      <c r="O40" s="25"/>
      <c r="P40" s="20"/>
    </row>
    <row r="41" ht="15.75" customHeight="1">
      <c r="A41" s="18" t="s">
        <v>18</v>
      </c>
      <c r="B41" s="18" t="s">
        <v>159</v>
      </c>
      <c r="C41" s="38" t="s">
        <v>178</v>
      </c>
      <c r="D41" s="22" t="s">
        <v>218</v>
      </c>
      <c r="E41" s="39" t="s">
        <v>219</v>
      </c>
      <c r="F41" s="20" t="s">
        <v>23</v>
      </c>
      <c r="G41" s="21">
        <v>43678.0</v>
      </c>
      <c r="H41" s="21">
        <v>43504.0</v>
      </c>
      <c r="I41" s="40"/>
      <c r="J41" s="23" t="s">
        <v>220</v>
      </c>
      <c r="K41" s="45" t="s">
        <v>221</v>
      </c>
      <c r="L41" s="46"/>
      <c r="M41" s="27">
        <v>0.95</v>
      </c>
      <c r="N41" s="25">
        <v>0.0</v>
      </c>
      <c r="O41" s="25"/>
      <c r="P41" s="19" t="s">
        <v>222</v>
      </c>
    </row>
    <row r="42" ht="15.75" customHeight="1">
      <c r="A42" s="18" t="s">
        <v>18</v>
      </c>
      <c r="B42" s="18" t="s">
        <v>159</v>
      </c>
      <c r="C42" s="38" t="s">
        <v>178</v>
      </c>
      <c r="D42" s="19" t="s">
        <v>223</v>
      </c>
      <c r="E42" s="39" t="s">
        <v>225</v>
      </c>
      <c r="F42" s="20" t="s">
        <v>23</v>
      </c>
      <c r="G42" s="21">
        <v>43678.0</v>
      </c>
      <c r="H42" s="21">
        <v>43518.0</v>
      </c>
      <c r="I42" s="40"/>
      <c r="J42" s="23" t="s">
        <v>227</v>
      </c>
      <c r="K42" s="45" t="s">
        <v>228</v>
      </c>
      <c r="L42" s="46"/>
      <c r="M42" s="27">
        <v>0.5</v>
      </c>
      <c r="N42" s="27">
        <v>0.5</v>
      </c>
      <c r="O42" s="25"/>
      <c r="P42" s="24" t="s">
        <v>229</v>
      </c>
    </row>
    <row r="43" ht="15.75" customHeight="1">
      <c r="A43" s="5" t="s">
        <v>18</v>
      </c>
      <c r="B43" s="50" t="s">
        <v>230</v>
      </c>
      <c r="C43" s="52" t="s">
        <v>232</v>
      </c>
      <c r="D43" s="30" t="s">
        <v>234</v>
      </c>
      <c r="E43" s="54" t="s">
        <v>235</v>
      </c>
      <c r="F43" s="42" t="s">
        <v>236</v>
      </c>
      <c r="G43" s="9">
        <v>43647.0</v>
      </c>
      <c r="H43" s="21">
        <v>43518.0</v>
      </c>
      <c r="I43" s="40"/>
      <c r="J43" s="23" t="s">
        <v>237</v>
      </c>
      <c r="K43" s="39" t="s">
        <v>238</v>
      </c>
      <c r="L43" s="24" t="s">
        <v>239</v>
      </c>
      <c r="M43" s="27">
        <v>0.9</v>
      </c>
      <c r="N43" s="27">
        <v>0.9</v>
      </c>
      <c r="O43" s="25"/>
      <c r="P43" s="24" t="s">
        <v>241</v>
      </c>
    </row>
    <row r="44" ht="15.75" customHeight="1">
      <c r="A44" s="18" t="s">
        <v>18</v>
      </c>
      <c r="B44" s="57" t="s">
        <v>230</v>
      </c>
      <c r="C44" s="59" t="s">
        <v>232</v>
      </c>
      <c r="D44" s="22" t="s">
        <v>253</v>
      </c>
      <c r="E44" s="39" t="s">
        <v>254</v>
      </c>
      <c r="F44" s="39" t="s">
        <v>236</v>
      </c>
      <c r="G44" s="21">
        <v>43678.0</v>
      </c>
      <c r="H44" s="21">
        <v>43553.0</v>
      </c>
      <c r="I44" s="40"/>
      <c r="J44" s="23" t="s">
        <v>255</v>
      </c>
      <c r="K44" s="46" t="s">
        <v>256</v>
      </c>
      <c r="L44" s="46"/>
      <c r="M44" s="25">
        <v>0.0</v>
      </c>
      <c r="N44" s="25">
        <v>0.0</v>
      </c>
      <c r="O44" s="25"/>
      <c r="P44" s="20"/>
    </row>
    <row r="45" ht="15.75" customHeight="1">
      <c r="A45" s="18" t="s">
        <v>18</v>
      </c>
      <c r="B45" s="57" t="s">
        <v>230</v>
      </c>
      <c r="C45" s="59" t="s">
        <v>232</v>
      </c>
      <c r="D45" s="22" t="s">
        <v>257</v>
      </c>
      <c r="E45" s="39" t="s">
        <v>258</v>
      </c>
      <c r="F45" s="39" t="s">
        <v>236</v>
      </c>
      <c r="G45" s="21">
        <v>43678.0</v>
      </c>
      <c r="H45" s="21">
        <v>43553.0</v>
      </c>
      <c r="I45" s="40"/>
      <c r="J45" s="23" t="s">
        <v>259</v>
      </c>
      <c r="K45" s="46" t="s">
        <v>256</v>
      </c>
      <c r="L45" s="46"/>
      <c r="M45" s="25">
        <v>0.0</v>
      </c>
      <c r="N45" s="25">
        <v>0.0</v>
      </c>
      <c r="O45" s="25"/>
      <c r="P45" s="20"/>
    </row>
    <row r="46" ht="15.75" customHeight="1">
      <c r="A46" s="18" t="s">
        <v>18</v>
      </c>
      <c r="B46" s="57" t="s">
        <v>230</v>
      </c>
      <c r="C46" s="59" t="s">
        <v>232</v>
      </c>
      <c r="D46" s="22" t="s">
        <v>260</v>
      </c>
      <c r="E46" s="39" t="s">
        <v>261</v>
      </c>
      <c r="F46" s="39" t="s">
        <v>236</v>
      </c>
      <c r="G46" s="21">
        <v>43678.0</v>
      </c>
      <c r="H46" s="21">
        <v>43553.0</v>
      </c>
      <c r="I46" s="40"/>
      <c r="J46" s="23" t="s">
        <v>262</v>
      </c>
      <c r="K46" s="46" t="s">
        <v>256</v>
      </c>
      <c r="L46" s="46"/>
      <c r="M46" s="25">
        <v>0.0</v>
      </c>
      <c r="N46" s="25">
        <v>0.0</v>
      </c>
      <c r="O46" s="25"/>
      <c r="P46" s="20"/>
    </row>
    <row r="47" ht="15.75" customHeight="1">
      <c r="A47" s="18" t="s">
        <v>18</v>
      </c>
      <c r="B47" s="57" t="s">
        <v>230</v>
      </c>
      <c r="C47" s="59" t="s">
        <v>232</v>
      </c>
      <c r="D47" s="22" t="s">
        <v>263</v>
      </c>
      <c r="E47" s="39" t="s">
        <v>264</v>
      </c>
      <c r="F47" s="39" t="s">
        <v>236</v>
      </c>
      <c r="G47" s="21">
        <v>43678.0</v>
      </c>
      <c r="H47" s="21">
        <v>43553.0</v>
      </c>
      <c r="I47" s="40"/>
      <c r="J47" s="23" t="s">
        <v>265</v>
      </c>
      <c r="K47" s="39" t="s">
        <v>266</v>
      </c>
      <c r="L47" s="46"/>
      <c r="M47" s="25">
        <v>0.0</v>
      </c>
      <c r="N47" s="25">
        <v>0.3</v>
      </c>
      <c r="O47" s="25"/>
      <c r="P47" s="20"/>
    </row>
    <row r="48" ht="15.75" customHeight="1">
      <c r="A48" s="18" t="s">
        <v>18</v>
      </c>
      <c r="B48" s="57" t="s">
        <v>230</v>
      </c>
      <c r="C48" s="46" t="s">
        <v>267</v>
      </c>
      <c r="D48" s="22" t="s">
        <v>268</v>
      </c>
      <c r="E48" s="39" t="s">
        <v>269</v>
      </c>
      <c r="F48" s="39" t="s">
        <v>236</v>
      </c>
      <c r="G48" s="21">
        <v>43678.0</v>
      </c>
      <c r="H48" s="21">
        <v>43553.0</v>
      </c>
      <c r="I48" s="40"/>
      <c r="J48" s="23" t="s">
        <v>270</v>
      </c>
      <c r="K48" s="46" t="s">
        <v>256</v>
      </c>
      <c r="L48" s="46"/>
      <c r="M48" s="25">
        <v>0.0</v>
      </c>
      <c r="N48" s="25">
        <v>0.0</v>
      </c>
      <c r="O48" s="25"/>
      <c r="P48" s="20"/>
    </row>
    <row r="49" ht="15.75" customHeight="1">
      <c r="A49" s="18" t="s">
        <v>18</v>
      </c>
      <c r="B49" s="57" t="s">
        <v>230</v>
      </c>
      <c r="C49" s="46" t="s">
        <v>271</v>
      </c>
      <c r="D49" s="22" t="s">
        <v>272</v>
      </c>
      <c r="E49" s="39" t="s">
        <v>273</v>
      </c>
      <c r="F49" s="39" t="s">
        <v>236</v>
      </c>
      <c r="G49" s="21">
        <v>43678.0</v>
      </c>
      <c r="H49" s="21">
        <v>43553.0</v>
      </c>
      <c r="I49" s="40"/>
      <c r="J49" s="23" t="s">
        <v>275</v>
      </c>
      <c r="K49" s="46" t="s">
        <v>256</v>
      </c>
      <c r="L49" s="46"/>
      <c r="M49" s="25">
        <v>0.0</v>
      </c>
      <c r="N49" s="25">
        <v>0.0</v>
      </c>
      <c r="O49" s="25"/>
      <c r="P49" s="20"/>
    </row>
    <row r="50" ht="15.75" customHeight="1">
      <c r="A50" s="18" t="s">
        <v>18</v>
      </c>
      <c r="B50" s="57" t="s">
        <v>230</v>
      </c>
      <c r="C50" s="46" t="s">
        <v>276</v>
      </c>
      <c r="D50" s="22" t="s">
        <v>277</v>
      </c>
      <c r="E50" s="39" t="s">
        <v>278</v>
      </c>
      <c r="F50" s="39" t="s">
        <v>236</v>
      </c>
      <c r="G50" s="21">
        <v>43678.0</v>
      </c>
      <c r="H50" s="21">
        <v>43553.0</v>
      </c>
      <c r="I50" s="40"/>
      <c r="J50" s="23" t="s">
        <v>279</v>
      </c>
      <c r="K50" s="46" t="s">
        <v>256</v>
      </c>
      <c r="L50" s="46"/>
      <c r="M50" s="25">
        <v>0.0</v>
      </c>
      <c r="N50" s="25">
        <v>0.0</v>
      </c>
      <c r="O50" s="25"/>
      <c r="P50" s="20"/>
    </row>
    <row r="51" ht="15.75" customHeight="1">
      <c r="A51" s="18" t="s">
        <v>18</v>
      </c>
      <c r="B51" s="18" t="s">
        <v>280</v>
      </c>
      <c r="C51" s="67" t="s">
        <v>282</v>
      </c>
      <c r="D51" s="22" t="s">
        <v>283</v>
      </c>
      <c r="E51" s="46" t="s">
        <v>284</v>
      </c>
      <c r="F51" s="20" t="s">
        <v>124</v>
      </c>
      <c r="G51" s="21">
        <v>43678.0</v>
      </c>
      <c r="H51" s="21">
        <v>43511.0</v>
      </c>
      <c r="I51" s="40"/>
      <c r="J51" s="23" t="s">
        <v>279</v>
      </c>
      <c r="K51" s="46" t="s">
        <v>256</v>
      </c>
      <c r="L51" s="46"/>
      <c r="M51" s="25">
        <v>0.0</v>
      </c>
      <c r="N51" s="25">
        <v>0.0</v>
      </c>
      <c r="O51" s="25"/>
      <c r="P51" s="46" t="s">
        <v>285</v>
      </c>
    </row>
    <row r="52" ht="15.75" customHeight="1">
      <c r="A52" s="18" t="s">
        <v>18</v>
      </c>
      <c r="B52" s="18" t="s">
        <v>280</v>
      </c>
      <c r="C52" s="67" t="s">
        <v>282</v>
      </c>
      <c r="D52" s="22" t="s">
        <v>286</v>
      </c>
      <c r="E52" s="46" t="s">
        <v>287</v>
      </c>
      <c r="F52" s="20" t="s">
        <v>124</v>
      </c>
      <c r="G52" s="21">
        <v>43678.0</v>
      </c>
      <c r="H52" s="21">
        <v>43511.0</v>
      </c>
      <c r="I52" s="40"/>
      <c r="J52" s="23" t="s">
        <v>288</v>
      </c>
      <c r="K52" s="46" t="s">
        <v>256</v>
      </c>
      <c r="L52" s="46"/>
      <c r="M52" s="25">
        <v>0.0</v>
      </c>
      <c r="N52" s="25">
        <v>0.0</v>
      </c>
      <c r="O52" s="25"/>
      <c r="P52" s="20"/>
    </row>
    <row r="53" ht="15.75" customHeight="1">
      <c r="A53" s="18" t="s">
        <v>18</v>
      </c>
      <c r="B53" s="18" t="s">
        <v>280</v>
      </c>
      <c r="C53" s="68" t="s">
        <v>289</v>
      </c>
      <c r="D53" s="22" t="s">
        <v>290</v>
      </c>
      <c r="E53" s="46" t="s">
        <v>291</v>
      </c>
      <c r="F53" s="20" t="s">
        <v>124</v>
      </c>
      <c r="G53" s="21">
        <v>43678.0</v>
      </c>
      <c r="H53" s="21">
        <v>43511.0</v>
      </c>
      <c r="I53" s="40"/>
      <c r="J53" s="23" t="s">
        <v>292</v>
      </c>
      <c r="K53" s="46" t="s">
        <v>256</v>
      </c>
      <c r="L53" s="46"/>
      <c r="M53" s="25">
        <v>0.0</v>
      </c>
      <c r="N53" s="25">
        <v>0.0</v>
      </c>
      <c r="O53" s="25"/>
      <c r="P53" s="46" t="s">
        <v>293</v>
      </c>
    </row>
    <row r="54" ht="15.75" customHeight="1">
      <c r="A54" s="18" t="s">
        <v>18</v>
      </c>
      <c r="B54" s="18" t="s">
        <v>280</v>
      </c>
      <c r="C54" s="68" t="s">
        <v>294</v>
      </c>
      <c r="D54" s="22" t="s">
        <v>295</v>
      </c>
      <c r="E54" s="46" t="s">
        <v>296</v>
      </c>
      <c r="F54" s="20" t="s">
        <v>124</v>
      </c>
      <c r="G54" s="21">
        <v>43678.0</v>
      </c>
      <c r="H54" s="21">
        <v>43532.0</v>
      </c>
      <c r="I54" s="40"/>
      <c r="J54" s="23" t="s">
        <v>297</v>
      </c>
      <c r="K54" s="46" t="s">
        <v>256</v>
      </c>
      <c r="L54" s="46"/>
      <c r="M54" s="25">
        <v>0.0</v>
      </c>
      <c r="N54" s="25">
        <v>0.0</v>
      </c>
      <c r="O54" s="25"/>
      <c r="P54" s="46" t="s">
        <v>298</v>
      </c>
    </row>
    <row r="55" ht="15.75" customHeight="1">
      <c r="A55" s="69" t="s">
        <v>299</v>
      </c>
      <c r="B55" s="18" t="s">
        <v>301</v>
      </c>
      <c r="C55" s="18" t="s">
        <v>302</v>
      </c>
      <c r="D55" s="22" t="s">
        <v>303</v>
      </c>
      <c r="E55" s="46" t="s">
        <v>304</v>
      </c>
      <c r="F55" s="70" t="s">
        <v>23</v>
      </c>
      <c r="G55" s="21">
        <v>43678.0</v>
      </c>
      <c r="H55" s="21">
        <v>43504.0</v>
      </c>
      <c r="I55" s="40"/>
      <c r="J55" s="23" t="s">
        <v>305</v>
      </c>
      <c r="K55" s="68" t="s">
        <v>306</v>
      </c>
      <c r="L55" s="46"/>
      <c r="M55" s="27">
        <v>0.2</v>
      </c>
      <c r="N55" s="27">
        <v>0.8</v>
      </c>
      <c r="O55" s="25"/>
      <c r="P55" s="20"/>
    </row>
    <row r="56" ht="15.75" customHeight="1">
      <c r="A56" s="69" t="s">
        <v>299</v>
      </c>
      <c r="B56" s="18" t="s">
        <v>301</v>
      </c>
      <c r="C56" s="18" t="s">
        <v>302</v>
      </c>
      <c r="D56" s="22" t="s">
        <v>307</v>
      </c>
      <c r="E56" s="46" t="s">
        <v>308</v>
      </c>
      <c r="F56" s="70" t="s">
        <v>23</v>
      </c>
      <c r="G56" s="21">
        <v>43678.0</v>
      </c>
      <c r="H56" s="21">
        <v>43504.0</v>
      </c>
      <c r="I56" s="40"/>
      <c r="J56" s="23" t="s">
        <v>310</v>
      </c>
      <c r="K56" s="68" t="s">
        <v>311</v>
      </c>
      <c r="L56" s="46"/>
      <c r="M56" s="27">
        <v>0.2</v>
      </c>
      <c r="N56" s="27">
        <v>0.2</v>
      </c>
      <c r="O56" s="25"/>
      <c r="P56" s="20"/>
    </row>
    <row r="57" ht="15.75" customHeight="1">
      <c r="A57" s="69" t="s">
        <v>299</v>
      </c>
      <c r="B57" s="18" t="s">
        <v>301</v>
      </c>
      <c r="C57" s="18" t="s">
        <v>302</v>
      </c>
      <c r="D57" s="22" t="s">
        <v>312</v>
      </c>
      <c r="E57" s="46" t="s">
        <v>313</v>
      </c>
      <c r="F57" s="70" t="s">
        <v>23</v>
      </c>
      <c r="G57" s="21">
        <v>43678.0</v>
      </c>
      <c r="H57" s="21">
        <v>43504.0</v>
      </c>
      <c r="I57" s="40"/>
      <c r="J57" s="23" t="s">
        <v>315</v>
      </c>
      <c r="K57" s="68" t="s">
        <v>316</v>
      </c>
      <c r="L57" s="46"/>
      <c r="M57" s="27">
        <v>0.2</v>
      </c>
      <c r="N57" s="27">
        <v>0.8</v>
      </c>
      <c r="O57" s="25"/>
      <c r="P57" s="20"/>
    </row>
    <row r="58" ht="15.75" customHeight="1">
      <c r="A58" s="69" t="s">
        <v>299</v>
      </c>
      <c r="B58" s="18" t="s">
        <v>317</v>
      </c>
      <c r="C58" s="18" t="s">
        <v>317</v>
      </c>
      <c r="D58" s="22" t="s">
        <v>318</v>
      </c>
      <c r="E58" s="46" t="s">
        <v>319</v>
      </c>
      <c r="F58" s="70" t="s">
        <v>160</v>
      </c>
      <c r="G58" s="21">
        <v>43678.0</v>
      </c>
      <c r="H58" s="21">
        <v>43504.0</v>
      </c>
      <c r="I58" s="40"/>
      <c r="J58" s="23" t="s">
        <v>305</v>
      </c>
      <c r="K58" s="68" t="s">
        <v>320</v>
      </c>
      <c r="L58" s="68" t="s">
        <v>321</v>
      </c>
      <c r="M58" s="27">
        <v>0.3</v>
      </c>
      <c r="N58" s="27">
        <v>0.8</v>
      </c>
      <c r="O58" s="25"/>
      <c r="P58" s="20"/>
    </row>
    <row r="59" ht="15.75" customHeight="1">
      <c r="A59" s="69" t="s">
        <v>299</v>
      </c>
      <c r="B59" s="18" t="s">
        <v>317</v>
      </c>
      <c r="C59" s="18" t="s">
        <v>317</v>
      </c>
      <c r="D59" s="22" t="s">
        <v>322</v>
      </c>
      <c r="E59" s="46" t="s">
        <v>323</v>
      </c>
      <c r="F59" s="70" t="s">
        <v>160</v>
      </c>
      <c r="G59" s="21">
        <v>43678.0</v>
      </c>
      <c r="H59" s="21">
        <v>43504.0</v>
      </c>
      <c r="I59" s="70"/>
      <c r="J59" s="23" t="s">
        <v>310</v>
      </c>
      <c r="K59" s="68" t="s">
        <v>324</v>
      </c>
      <c r="L59" s="68" t="s">
        <v>325</v>
      </c>
      <c r="M59" s="71">
        <v>0.3</v>
      </c>
      <c r="N59" s="71">
        <v>0.6</v>
      </c>
      <c r="O59" s="25"/>
      <c r="P59" s="20"/>
    </row>
    <row r="60" ht="15.75" customHeight="1">
      <c r="A60" s="69" t="s">
        <v>299</v>
      </c>
      <c r="B60" s="57" t="s">
        <v>159</v>
      </c>
      <c r="C60" s="72" t="s">
        <v>178</v>
      </c>
      <c r="D60" s="22" t="s">
        <v>329</v>
      </c>
      <c r="E60" s="46" t="s">
        <v>330</v>
      </c>
      <c r="F60" s="70" t="s">
        <v>160</v>
      </c>
      <c r="G60" s="21">
        <v>43678.0</v>
      </c>
      <c r="H60" s="21">
        <v>43504.0</v>
      </c>
      <c r="I60" s="70"/>
      <c r="J60" s="23" t="s">
        <v>315</v>
      </c>
      <c r="K60" s="46" t="s">
        <v>331</v>
      </c>
      <c r="L60" s="68" t="s">
        <v>332</v>
      </c>
      <c r="M60" s="71">
        <v>0.3</v>
      </c>
      <c r="N60" s="71">
        <v>0.3</v>
      </c>
      <c r="O60" s="25"/>
      <c r="P60" s="20"/>
    </row>
    <row r="61" ht="15.75" customHeight="1">
      <c r="A61" s="69" t="s">
        <v>299</v>
      </c>
      <c r="B61" s="57" t="s">
        <v>159</v>
      </c>
      <c r="C61" s="72" t="s">
        <v>178</v>
      </c>
      <c r="D61" s="22" t="s">
        <v>333</v>
      </c>
      <c r="E61" s="46" t="s">
        <v>334</v>
      </c>
      <c r="F61" s="70" t="s">
        <v>160</v>
      </c>
      <c r="G61" s="21">
        <v>43678.0</v>
      </c>
      <c r="H61" s="21">
        <v>43504.0</v>
      </c>
      <c r="I61" s="70"/>
      <c r="J61" s="23" t="s">
        <v>335</v>
      </c>
      <c r="K61" s="68" t="s">
        <v>336</v>
      </c>
      <c r="L61" s="68" t="s">
        <v>337</v>
      </c>
      <c r="M61" s="71">
        <v>0.3</v>
      </c>
      <c r="N61" s="73">
        <v>0.0</v>
      </c>
      <c r="O61" s="25"/>
      <c r="P61" s="46" t="s">
        <v>338</v>
      </c>
    </row>
    <row r="62" ht="15.75" customHeight="1">
      <c r="A62" s="69" t="s">
        <v>299</v>
      </c>
      <c r="B62" s="57" t="s">
        <v>159</v>
      </c>
      <c r="C62" s="72" t="s">
        <v>178</v>
      </c>
      <c r="D62" s="22" t="s">
        <v>339</v>
      </c>
      <c r="E62" s="74" t="s">
        <v>340</v>
      </c>
      <c r="F62" s="70" t="s">
        <v>160</v>
      </c>
      <c r="G62" s="21">
        <v>43678.0</v>
      </c>
      <c r="H62" s="21">
        <v>43504.0</v>
      </c>
      <c r="I62" s="70"/>
      <c r="J62" s="23" t="s">
        <v>341</v>
      </c>
      <c r="K62" s="74" t="s">
        <v>342</v>
      </c>
      <c r="L62" s="68" t="s">
        <v>343</v>
      </c>
      <c r="M62" s="71">
        <v>0.3</v>
      </c>
      <c r="N62" s="73">
        <v>0.0</v>
      </c>
      <c r="O62" s="25"/>
      <c r="P62" s="20"/>
    </row>
    <row r="63" ht="15.75" customHeight="1">
      <c r="A63" s="69" t="s">
        <v>299</v>
      </c>
      <c r="B63" s="57" t="s">
        <v>159</v>
      </c>
      <c r="C63" s="72" t="s">
        <v>178</v>
      </c>
      <c r="D63" s="22" t="s">
        <v>344</v>
      </c>
      <c r="E63" s="74" t="s">
        <v>345</v>
      </c>
      <c r="F63" s="70" t="s">
        <v>160</v>
      </c>
      <c r="G63" s="21">
        <v>43678.0</v>
      </c>
      <c r="H63" s="21">
        <v>43504.0</v>
      </c>
      <c r="I63" s="70"/>
      <c r="J63" s="23" t="s">
        <v>346</v>
      </c>
      <c r="K63" s="75" t="s">
        <v>347</v>
      </c>
      <c r="L63" s="68" t="s">
        <v>348</v>
      </c>
      <c r="M63" s="71">
        <v>0.3</v>
      </c>
      <c r="N63" s="73">
        <v>0.0</v>
      </c>
      <c r="O63" s="25"/>
      <c r="P63" s="20"/>
    </row>
    <row r="64" ht="15.75" customHeight="1">
      <c r="A64" s="69" t="s">
        <v>299</v>
      </c>
      <c r="B64" s="57" t="s">
        <v>159</v>
      </c>
      <c r="C64" s="72" t="s">
        <v>178</v>
      </c>
      <c r="D64" s="19" t="s">
        <v>349</v>
      </c>
      <c r="E64" s="74" t="s">
        <v>350</v>
      </c>
      <c r="F64" s="70" t="s">
        <v>160</v>
      </c>
      <c r="G64" s="21">
        <v>43678.0</v>
      </c>
      <c r="H64" s="21">
        <v>43504.0</v>
      </c>
      <c r="I64" s="70"/>
      <c r="J64" s="23" t="s">
        <v>352</v>
      </c>
      <c r="K64" s="75" t="s">
        <v>353</v>
      </c>
      <c r="L64" s="68" t="s">
        <v>354</v>
      </c>
      <c r="M64" s="71">
        <v>0.3</v>
      </c>
      <c r="N64" s="71">
        <v>0.8</v>
      </c>
      <c r="O64" s="25"/>
      <c r="P64" s="20"/>
    </row>
    <row r="65" ht="15.75" customHeight="1">
      <c r="E65" s="76"/>
      <c r="F65" s="76"/>
      <c r="G65" s="76"/>
      <c r="H65" s="76"/>
      <c r="I65" s="76"/>
    </row>
    <row r="66" ht="15.75" customHeight="1">
      <c r="E66" s="76"/>
      <c r="F66" s="76"/>
      <c r="G66" s="76"/>
      <c r="H66" s="76"/>
      <c r="I66" s="76"/>
    </row>
    <row r="67" ht="15.75" customHeight="1">
      <c r="E67" s="76"/>
      <c r="F67" s="76"/>
      <c r="G67" s="76"/>
      <c r="H67" s="76"/>
      <c r="I67" s="76"/>
    </row>
    <row r="68" ht="15.75" customHeight="1">
      <c r="E68" s="76"/>
      <c r="F68" s="76"/>
      <c r="G68" s="76"/>
      <c r="H68" s="76"/>
      <c r="I68" s="76"/>
    </row>
    <row r="69" ht="15.75" customHeight="1">
      <c r="E69" s="76"/>
      <c r="F69" s="76"/>
      <c r="G69" s="76"/>
      <c r="H69" s="76"/>
      <c r="I69" s="76"/>
    </row>
    <row r="70" ht="15.75" customHeight="1">
      <c r="E70" s="76"/>
      <c r="F70" s="76"/>
      <c r="G70" s="76"/>
      <c r="H70" s="76"/>
      <c r="I70" s="76"/>
    </row>
    <row r="71" ht="15.75" customHeight="1">
      <c r="E71" s="76"/>
      <c r="F71" s="76"/>
      <c r="G71" s="76"/>
      <c r="H71" s="76"/>
      <c r="I71" s="76"/>
    </row>
    <row r="72" ht="15.75" customHeight="1">
      <c r="E72" s="76"/>
      <c r="F72" s="76"/>
      <c r="G72" s="76"/>
      <c r="H72" s="76"/>
      <c r="I72" s="76"/>
    </row>
    <row r="73" ht="15.75" customHeight="1">
      <c r="E73" s="76"/>
      <c r="F73" s="76"/>
      <c r="G73" s="76"/>
      <c r="H73" s="76"/>
      <c r="I73" s="76"/>
    </row>
    <row r="74" ht="15.75" customHeight="1">
      <c r="E74" s="76"/>
      <c r="F74" s="76"/>
      <c r="G74" s="76"/>
      <c r="H74" s="76"/>
      <c r="I74" s="76"/>
    </row>
    <row r="75" ht="15.75" customHeight="1">
      <c r="E75" s="76"/>
      <c r="F75" s="76"/>
      <c r="G75" s="76"/>
      <c r="H75" s="76"/>
      <c r="I75" s="76"/>
    </row>
    <row r="76" ht="15.75" customHeight="1">
      <c r="E76" s="76"/>
      <c r="F76" s="76"/>
      <c r="G76" s="76"/>
      <c r="H76" s="76"/>
      <c r="I76" s="76"/>
    </row>
    <row r="77" ht="15.75" customHeight="1">
      <c r="E77" s="76"/>
      <c r="F77" s="76"/>
      <c r="G77" s="76"/>
      <c r="H77" s="76"/>
      <c r="I77" s="76"/>
    </row>
    <row r="78" ht="15.75" customHeight="1">
      <c r="E78" s="76"/>
      <c r="F78" s="76"/>
      <c r="G78" s="76"/>
      <c r="H78" s="76"/>
      <c r="I78" s="76"/>
    </row>
    <row r="79" ht="15.75" customHeight="1">
      <c r="E79" s="76"/>
      <c r="F79" s="76"/>
      <c r="G79" s="76"/>
      <c r="H79" s="76"/>
      <c r="I79" s="76"/>
    </row>
    <row r="80" ht="15.75" customHeight="1">
      <c r="E80" s="76"/>
      <c r="F80" s="76"/>
      <c r="G80" s="76"/>
      <c r="H80" s="76"/>
      <c r="I80" s="76"/>
    </row>
    <row r="81" ht="15.75" customHeight="1">
      <c r="E81" s="76"/>
      <c r="F81" s="76"/>
      <c r="G81" s="76"/>
      <c r="H81" s="76"/>
      <c r="I81" s="76"/>
    </row>
    <row r="82" ht="15.75" customHeight="1">
      <c r="E82" s="76"/>
      <c r="F82" s="76"/>
      <c r="G82" s="76"/>
      <c r="H82" s="76"/>
      <c r="I82" s="76"/>
    </row>
    <row r="83" ht="15.75" customHeight="1">
      <c r="E83" s="76"/>
      <c r="F83" s="76"/>
      <c r="G83" s="76"/>
      <c r="H83" s="76"/>
      <c r="I83" s="76"/>
    </row>
    <row r="84" ht="15.75" customHeight="1">
      <c r="E84" s="76"/>
      <c r="F84" s="76"/>
      <c r="G84" s="76"/>
      <c r="H84" s="76"/>
      <c r="I84" s="76"/>
    </row>
    <row r="85" ht="15.75" customHeight="1">
      <c r="E85" s="76"/>
      <c r="F85" s="76"/>
      <c r="G85" s="76"/>
      <c r="H85" s="76"/>
      <c r="I85" s="76"/>
    </row>
    <row r="86" ht="15.75" customHeight="1">
      <c r="E86" s="76"/>
      <c r="F86" s="76"/>
      <c r="G86" s="76"/>
      <c r="H86" s="76"/>
      <c r="I86" s="76"/>
    </row>
    <row r="87" ht="15.75" customHeight="1">
      <c r="E87" s="76"/>
      <c r="F87" s="76"/>
      <c r="G87" s="76"/>
      <c r="H87" s="76"/>
      <c r="I87" s="76"/>
    </row>
    <row r="88" ht="15.75" customHeight="1">
      <c r="E88" s="76"/>
      <c r="F88" s="76"/>
      <c r="G88" s="76"/>
      <c r="H88" s="76"/>
      <c r="I88" s="76"/>
    </row>
    <row r="89" ht="15.75" customHeight="1">
      <c r="E89" s="76"/>
      <c r="F89" s="76"/>
      <c r="G89" s="76"/>
      <c r="H89" s="76"/>
      <c r="I89" s="76"/>
    </row>
    <row r="90" ht="15.75" customHeight="1">
      <c r="E90" s="76"/>
      <c r="F90" s="76"/>
      <c r="G90" s="76"/>
      <c r="H90" s="76"/>
      <c r="I90" s="76"/>
    </row>
    <row r="91" ht="15.75" customHeight="1">
      <c r="E91" s="76"/>
      <c r="F91" s="76"/>
      <c r="G91" s="76"/>
      <c r="H91" s="76"/>
      <c r="I91" s="76"/>
    </row>
    <row r="92" ht="15.75" customHeight="1">
      <c r="E92" s="76"/>
      <c r="F92" s="76"/>
      <c r="G92" s="76"/>
      <c r="H92" s="76"/>
      <c r="I92" s="76"/>
    </row>
    <row r="93" ht="15.75" customHeight="1">
      <c r="E93" s="76"/>
      <c r="F93" s="76"/>
      <c r="G93" s="76"/>
      <c r="H93" s="76"/>
      <c r="I93" s="76"/>
    </row>
    <row r="94" ht="15.75" customHeight="1">
      <c r="E94" s="76"/>
      <c r="F94" s="76"/>
      <c r="G94" s="76"/>
      <c r="H94" s="76"/>
      <c r="I94" s="76"/>
    </row>
    <row r="95" ht="15.75" customHeight="1">
      <c r="E95" s="76"/>
      <c r="F95" s="76"/>
      <c r="G95" s="76"/>
      <c r="H95" s="76"/>
      <c r="I95" s="76"/>
    </row>
    <row r="96" ht="15.75" customHeight="1">
      <c r="E96" s="76"/>
      <c r="F96" s="76"/>
      <c r="G96" s="76"/>
      <c r="H96" s="76"/>
      <c r="I96" s="76"/>
    </row>
    <row r="97" ht="15.75" customHeight="1">
      <c r="E97" s="76"/>
      <c r="F97" s="76"/>
      <c r="G97" s="76"/>
      <c r="H97" s="76"/>
      <c r="I97" s="76"/>
    </row>
    <row r="98" ht="15.75" customHeight="1">
      <c r="E98" s="76"/>
      <c r="F98" s="76"/>
      <c r="G98" s="76"/>
      <c r="H98" s="76"/>
      <c r="I98" s="76"/>
    </row>
    <row r="99" ht="15.75" customHeight="1">
      <c r="E99" s="76"/>
      <c r="F99" s="76"/>
      <c r="G99" s="76"/>
      <c r="H99" s="76"/>
      <c r="I99" s="76"/>
    </row>
    <row r="100" ht="15.75" customHeight="1">
      <c r="E100" s="76"/>
      <c r="F100" s="76"/>
      <c r="G100" s="76"/>
      <c r="H100" s="76"/>
      <c r="I100" s="76"/>
    </row>
    <row r="101" ht="15.75" customHeight="1">
      <c r="E101" s="76"/>
      <c r="F101" s="76"/>
      <c r="G101" s="76"/>
      <c r="H101" s="76"/>
      <c r="I101" s="76"/>
    </row>
    <row r="102" ht="15.75" customHeight="1">
      <c r="E102" s="76"/>
      <c r="F102" s="76"/>
      <c r="G102" s="76"/>
      <c r="H102" s="76"/>
      <c r="I102" s="76"/>
    </row>
    <row r="103" ht="15.75" customHeight="1">
      <c r="E103" s="76"/>
      <c r="F103" s="76"/>
      <c r="G103" s="76"/>
      <c r="H103" s="76"/>
      <c r="I103" s="76"/>
    </row>
    <row r="104" ht="15.75" customHeight="1">
      <c r="E104" s="76"/>
      <c r="F104" s="76"/>
      <c r="G104" s="76"/>
      <c r="H104" s="76"/>
      <c r="I104" s="76"/>
    </row>
    <row r="105" ht="15.75" customHeight="1">
      <c r="E105" s="76"/>
      <c r="F105" s="76"/>
      <c r="G105" s="76"/>
      <c r="H105" s="76"/>
      <c r="I105" s="76"/>
    </row>
    <row r="106" ht="15.75" customHeight="1">
      <c r="E106" s="76"/>
      <c r="F106" s="76"/>
      <c r="G106" s="76"/>
      <c r="H106" s="76"/>
      <c r="I106" s="76"/>
    </row>
    <row r="107" ht="15.75" customHeight="1">
      <c r="E107" s="76"/>
      <c r="F107" s="76"/>
      <c r="G107" s="76"/>
      <c r="H107" s="76"/>
      <c r="I107" s="76"/>
    </row>
    <row r="108" ht="15.75" customHeight="1">
      <c r="E108" s="76"/>
      <c r="F108" s="76"/>
      <c r="G108" s="76"/>
      <c r="H108" s="76"/>
      <c r="I108" s="76"/>
    </row>
    <row r="109" ht="15.75" customHeight="1">
      <c r="E109" s="76"/>
      <c r="F109" s="76"/>
      <c r="G109" s="76"/>
      <c r="H109" s="76"/>
      <c r="I109" s="76"/>
    </row>
    <row r="110" ht="15.75" customHeight="1">
      <c r="E110" s="76"/>
      <c r="F110" s="76"/>
      <c r="G110" s="76"/>
      <c r="H110" s="76"/>
      <c r="I110" s="76"/>
    </row>
    <row r="111" ht="15.75" customHeight="1">
      <c r="E111" s="76"/>
      <c r="F111" s="76"/>
      <c r="G111" s="76"/>
      <c r="H111" s="76"/>
      <c r="I111" s="76"/>
    </row>
    <row r="112" ht="15.75" customHeight="1">
      <c r="E112" s="76"/>
      <c r="F112" s="76"/>
      <c r="G112" s="76"/>
      <c r="H112" s="76"/>
      <c r="I112" s="76"/>
    </row>
    <row r="113" ht="15.75" customHeight="1">
      <c r="E113" s="76"/>
      <c r="F113" s="76"/>
      <c r="G113" s="76"/>
      <c r="H113" s="76"/>
      <c r="I113" s="76"/>
    </row>
    <row r="114" ht="15.75" customHeight="1">
      <c r="E114" s="76"/>
      <c r="F114" s="76"/>
      <c r="G114" s="76"/>
      <c r="H114" s="76"/>
      <c r="I114" s="76"/>
    </row>
    <row r="115" ht="15.75" customHeight="1">
      <c r="E115" s="76"/>
      <c r="F115" s="76"/>
      <c r="G115" s="76"/>
      <c r="H115" s="76"/>
      <c r="I115" s="76"/>
    </row>
    <row r="116" ht="15.75" customHeight="1">
      <c r="E116" s="76"/>
      <c r="F116" s="76"/>
      <c r="G116" s="76"/>
      <c r="H116" s="76"/>
      <c r="I116" s="76"/>
    </row>
    <row r="117" ht="15.75" customHeight="1">
      <c r="E117" s="76"/>
      <c r="F117" s="76"/>
      <c r="G117" s="76"/>
      <c r="H117" s="76"/>
      <c r="I117" s="76"/>
    </row>
    <row r="118" ht="15.75" customHeight="1">
      <c r="E118" s="76"/>
      <c r="F118" s="76"/>
      <c r="G118" s="76"/>
      <c r="H118" s="76"/>
      <c r="I118" s="76"/>
    </row>
    <row r="119" ht="15.75" customHeight="1">
      <c r="E119" s="76"/>
      <c r="F119" s="76"/>
      <c r="G119" s="76"/>
      <c r="H119" s="76"/>
      <c r="I119" s="76"/>
    </row>
    <row r="120" ht="15.75" customHeight="1">
      <c r="E120" s="76"/>
      <c r="F120" s="76"/>
      <c r="G120" s="76"/>
      <c r="H120" s="76"/>
      <c r="I120" s="76"/>
    </row>
    <row r="121" ht="15.75" customHeight="1">
      <c r="E121" s="76"/>
      <c r="F121" s="76"/>
      <c r="G121" s="76"/>
      <c r="H121" s="76"/>
      <c r="I121" s="76"/>
    </row>
    <row r="122" ht="15.75" customHeight="1">
      <c r="E122" s="76"/>
      <c r="F122" s="76"/>
      <c r="G122" s="76"/>
      <c r="H122" s="76"/>
      <c r="I122" s="76"/>
    </row>
    <row r="123" ht="15.75" customHeight="1">
      <c r="E123" s="76"/>
      <c r="F123" s="76"/>
      <c r="G123" s="76"/>
      <c r="H123" s="76"/>
      <c r="I123" s="76"/>
    </row>
    <row r="124" ht="15.75" customHeight="1">
      <c r="E124" s="76"/>
      <c r="F124" s="76"/>
      <c r="G124" s="76"/>
      <c r="H124" s="76"/>
      <c r="I124" s="76"/>
    </row>
    <row r="125" ht="15.75" customHeight="1">
      <c r="E125" s="76"/>
      <c r="F125" s="76"/>
      <c r="G125" s="76"/>
      <c r="H125" s="76"/>
      <c r="I125" s="76"/>
    </row>
    <row r="126" ht="15.75" customHeight="1">
      <c r="E126" s="76"/>
      <c r="F126" s="76"/>
      <c r="G126" s="76"/>
      <c r="H126" s="76"/>
      <c r="I126" s="76"/>
    </row>
    <row r="127" ht="15.75" customHeight="1">
      <c r="E127" s="76"/>
      <c r="F127" s="76"/>
      <c r="G127" s="76"/>
      <c r="H127" s="76"/>
      <c r="I127" s="76"/>
    </row>
    <row r="128" ht="15.75" customHeight="1">
      <c r="E128" s="76"/>
      <c r="F128" s="76"/>
      <c r="G128" s="76"/>
      <c r="H128" s="76"/>
      <c r="I128" s="76"/>
    </row>
    <row r="129" ht="15.75" customHeight="1">
      <c r="E129" s="76"/>
      <c r="F129" s="76"/>
      <c r="G129" s="76"/>
      <c r="H129" s="76"/>
      <c r="I129" s="76"/>
    </row>
    <row r="130" ht="15.75" customHeight="1">
      <c r="E130" s="76"/>
      <c r="F130" s="76"/>
      <c r="G130" s="76"/>
      <c r="H130" s="76"/>
      <c r="I130" s="76"/>
    </row>
    <row r="131" ht="15.75" customHeight="1">
      <c r="E131" s="76"/>
      <c r="F131" s="76"/>
      <c r="G131" s="76"/>
      <c r="H131" s="76"/>
      <c r="I131" s="76"/>
    </row>
    <row r="132" ht="15.75" customHeight="1">
      <c r="E132" s="76"/>
      <c r="F132" s="76"/>
      <c r="G132" s="76"/>
      <c r="H132" s="76"/>
      <c r="I132" s="76"/>
    </row>
    <row r="133" ht="15.75" customHeight="1">
      <c r="E133" s="76"/>
      <c r="F133" s="76"/>
      <c r="G133" s="76"/>
      <c r="H133" s="76"/>
      <c r="I133" s="76"/>
    </row>
    <row r="134" ht="15.75" customHeight="1">
      <c r="E134" s="76"/>
      <c r="F134" s="76"/>
      <c r="G134" s="76"/>
      <c r="H134" s="76"/>
      <c r="I134" s="76"/>
    </row>
    <row r="135" ht="15.75" customHeight="1">
      <c r="E135" s="76"/>
      <c r="F135" s="76"/>
      <c r="G135" s="76"/>
      <c r="H135" s="76"/>
      <c r="I135" s="76"/>
    </row>
    <row r="136" ht="15.75" customHeight="1">
      <c r="E136" s="76"/>
      <c r="F136" s="76"/>
      <c r="G136" s="76"/>
      <c r="H136" s="76"/>
      <c r="I136" s="76"/>
    </row>
    <row r="137" ht="15.75" customHeight="1">
      <c r="E137" s="76"/>
      <c r="F137" s="76"/>
      <c r="G137" s="76"/>
      <c r="H137" s="76"/>
      <c r="I137" s="76"/>
    </row>
    <row r="138" ht="15.75" customHeight="1">
      <c r="E138" s="76"/>
      <c r="F138" s="76"/>
      <c r="G138" s="76"/>
      <c r="H138" s="76"/>
      <c r="I138" s="76"/>
    </row>
    <row r="139" ht="15.75" customHeight="1">
      <c r="E139" s="76"/>
      <c r="F139" s="76"/>
      <c r="G139" s="76"/>
      <c r="H139" s="76"/>
      <c r="I139" s="76"/>
    </row>
    <row r="140" ht="15.75" customHeight="1">
      <c r="E140" s="76"/>
      <c r="F140" s="76"/>
      <c r="G140" s="76"/>
      <c r="H140" s="76"/>
      <c r="I140" s="76"/>
    </row>
    <row r="141" ht="15.75" customHeight="1">
      <c r="E141" s="76"/>
      <c r="F141" s="76"/>
      <c r="G141" s="76"/>
      <c r="H141" s="76"/>
      <c r="I141" s="76"/>
    </row>
    <row r="142" ht="15.75" customHeight="1">
      <c r="E142" s="76"/>
      <c r="F142" s="76"/>
      <c r="G142" s="76"/>
      <c r="H142" s="76"/>
      <c r="I142" s="76"/>
    </row>
    <row r="143" ht="15.75" customHeight="1">
      <c r="E143" s="76"/>
      <c r="F143" s="76"/>
      <c r="G143" s="76"/>
      <c r="H143" s="76"/>
      <c r="I143" s="76"/>
    </row>
    <row r="144" ht="15.75" customHeight="1">
      <c r="E144" s="76"/>
      <c r="F144" s="76"/>
      <c r="G144" s="76"/>
      <c r="H144" s="76"/>
      <c r="I144" s="76"/>
    </row>
    <row r="145" ht="15.75" customHeight="1">
      <c r="E145" s="76"/>
      <c r="F145" s="76"/>
      <c r="G145" s="76"/>
      <c r="H145" s="76"/>
      <c r="I145" s="76"/>
    </row>
    <row r="146" ht="15.75" customHeight="1">
      <c r="E146" s="76"/>
      <c r="F146" s="76"/>
      <c r="G146" s="76"/>
      <c r="H146" s="76"/>
      <c r="I146" s="76"/>
    </row>
    <row r="147" ht="15.75" customHeight="1">
      <c r="E147" s="76"/>
      <c r="F147" s="76"/>
      <c r="G147" s="76"/>
      <c r="H147" s="76"/>
      <c r="I147" s="76"/>
    </row>
    <row r="148" ht="15.75" customHeight="1">
      <c r="E148" s="76"/>
      <c r="F148" s="76"/>
      <c r="G148" s="76"/>
      <c r="H148" s="76"/>
      <c r="I148" s="76"/>
    </row>
    <row r="149" ht="15.75" customHeight="1">
      <c r="E149" s="76"/>
      <c r="F149" s="76"/>
      <c r="G149" s="76"/>
      <c r="H149" s="76"/>
      <c r="I149" s="76"/>
    </row>
    <row r="150" ht="15.75" customHeight="1">
      <c r="E150" s="76"/>
      <c r="F150" s="76"/>
      <c r="G150" s="76"/>
      <c r="H150" s="76"/>
      <c r="I150" s="76"/>
    </row>
    <row r="151" ht="15.75" customHeight="1">
      <c r="E151" s="76"/>
      <c r="F151" s="76"/>
      <c r="G151" s="76"/>
      <c r="H151" s="76"/>
      <c r="I151" s="76"/>
    </row>
    <row r="152" ht="15.75" customHeight="1">
      <c r="E152" s="76"/>
      <c r="F152" s="76"/>
      <c r="G152" s="76"/>
      <c r="H152" s="76"/>
      <c r="I152" s="76"/>
    </row>
    <row r="153" ht="15.75" customHeight="1">
      <c r="E153" s="76"/>
      <c r="F153" s="76"/>
      <c r="G153" s="76"/>
      <c r="H153" s="76"/>
      <c r="I153" s="76"/>
    </row>
    <row r="154" ht="15.75" customHeight="1">
      <c r="E154" s="76"/>
      <c r="F154" s="76"/>
      <c r="G154" s="76"/>
      <c r="H154" s="76"/>
      <c r="I154" s="76"/>
    </row>
    <row r="155" ht="15.75" customHeight="1">
      <c r="E155" s="76"/>
      <c r="F155" s="76"/>
      <c r="G155" s="76"/>
      <c r="H155" s="76"/>
      <c r="I155" s="76"/>
    </row>
    <row r="156" ht="15.75" customHeight="1">
      <c r="E156" s="76"/>
      <c r="F156" s="76"/>
      <c r="G156" s="76"/>
      <c r="H156" s="76"/>
      <c r="I156" s="76"/>
    </row>
    <row r="157" ht="15.75" customHeight="1">
      <c r="E157" s="76"/>
      <c r="F157" s="76"/>
      <c r="G157" s="76"/>
      <c r="H157" s="76"/>
      <c r="I157" s="76"/>
    </row>
    <row r="158" ht="15.75" customHeight="1">
      <c r="E158" s="76"/>
      <c r="F158" s="76"/>
      <c r="G158" s="76"/>
      <c r="H158" s="76"/>
      <c r="I158" s="76"/>
    </row>
    <row r="159" ht="15.75" customHeight="1">
      <c r="E159" s="76"/>
      <c r="F159" s="76"/>
      <c r="G159" s="76"/>
      <c r="H159" s="76"/>
      <c r="I159" s="76"/>
    </row>
    <row r="160" ht="15.75" customHeight="1">
      <c r="E160" s="76"/>
      <c r="F160" s="76"/>
      <c r="G160" s="76"/>
      <c r="H160" s="76"/>
      <c r="I160" s="76"/>
    </row>
    <row r="161" ht="15.75" customHeight="1">
      <c r="E161" s="76"/>
      <c r="F161" s="76"/>
      <c r="G161" s="76"/>
      <c r="H161" s="76"/>
      <c r="I161" s="76"/>
    </row>
    <row r="162" ht="15.75" customHeight="1">
      <c r="E162" s="76"/>
      <c r="F162" s="76"/>
      <c r="G162" s="76"/>
      <c r="H162" s="76"/>
      <c r="I162" s="76"/>
    </row>
    <row r="163" ht="15.75" customHeight="1">
      <c r="E163" s="76"/>
      <c r="F163" s="76"/>
      <c r="G163" s="76"/>
      <c r="H163" s="76"/>
      <c r="I163" s="76"/>
    </row>
    <row r="164" ht="15.75" customHeight="1">
      <c r="E164" s="76"/>
      <c r="F164" s="76"/>
      <c r="G164" s="76"/>
      <c r="H164" s="76"/>
      <c r="I164" s="76"/>
    </row>
    <row r="165" ht="15.75" customHeight="1">
      <c r="E165" s="76"/>
      <c r="F165" s="76"/>
      <c r="G165" s="76"/>
      <c r="H165" s="76"/>
      <c r="I165" s="76"/>
    </row>
    <row r="166" ht="15.75" customHeight="1">
      <c r="E166" s="76"/>
      <c r="F166" s="76"/>
      <c r="G166" s="76"/>
      <c r="H166" s="76"/>
      <c r="I166" s="76"/>
    </row>
    <row r="167" ht="15.75" customHeight="1">
      <c r="E167" s="76"/>
      <c r="F167" s="76"/>
      <c r="G167" s="76"/>
      <c r="H167" s="76"/>
      <c r="I167" s="76"/>
    </row>
    <row r="168" ht="15.75" customHeight="1">
      <c r="E168" s="76"/>
      <c r="F168" s="76"/>
      <c r="G168" s="76"/>
      <c r="H168" s="76"/>
      <c r="I168" s="76"/>
    </row>
    <row r="169" ht="15.75" customHeight="1">
      <c r="E169" s="76"/>
      <c r="F169" s="76"/>
      <c r="G169" s="76"/>
      <c r="H169" s="76"/>
      <c r="I169" s="76"/>
    </row>
    <row r="170" ht="15.75" customHeight="1">
      <c r="E170" s="76"/>
      <c r="F170" s="76"/>
      <c r="G170" s="76"/>
      <c r="H170" s="76"/>
      <c r="I170" s="76"/>
    </row>
    <row r="171" ht="15.75" customHeight="1">
      <c r="E171" s="76"/>
      <c r="F171" s="76"/>
      <c r="G171" s="76"/>
      <c r="H171" s="76"/>
      <c r="I171" s="76"/>
    </row>
    <row r="172" ht="15.75" customHeight="1">
      <c r="E172" s="76"/>
      <c r="F172" s="76"/>
      <c r="G172" s="76"/>
      <c r="H172" s="76"/>
      <c r="I172" s="76"/>
    </row>
    <row r="173" ht="15.75" customHeight="1">
      <c r="E173" s="76"/>
      <c r="F173" s="76"/>
      <c r="G173" s="76"/>
      <c r="H173" s="76"/>
      <c r="I173" s="76"/>
    </row>
    <row r="174" ht="15.75" customHeight="1">
      <c r="E174" s="76"/>
      <c r="F174" s="76"/>
      <c r="G174" s="76"/>
      <c r="H174" s="76"/>
      <c r="I174" s="76"/>
    </row>
    <row r="175" ht="15.75" customHeight="1">
      <c r="E175" s="76"/>
      <c r="F175" s="76"/>
      <c r="G175" s="76"/>
      <c r="H175" s="76"/>
      <c r="I175" s="76"/>
    </row>
    <row r="176" ht="15.75" customHeight="1">
      <c r="E176" s="76"/>
      <c r="F176" s="76"/>
      <c r="G176" s="76"/>
      <c r="H176" s="76"/>
      <c r="I176" s="76"/>
    </row>
    <row r="177" ht="15.75" customHeight="1">
      <c r="E177" s="76"/>
      <c r="F177" s="76"/>
      <c r="G177" s="76"/>
      <c r="H177" s="76"/>
      <c r="I177" s="76"/>
    </row>
    <row r="178" ht="15.75" customHeight="1">
      <c r="E178" s="76"/>
      <c r="F178" s="76"/>
      <c r="G178" s="76"/>
      <c r="H178" s="76"/>
      <c r="I178" s="76"/>
    </row>
    <row r="179" ht="15.75" customHeight="1">
      <c r="E179" s="76"/>
      <c r="F179" s="76"/>
      <c r="G179" s="76"/>
      <c r="H179" s="76"/>
      <c r="I179" s="76"/>
    </row>
    <row r="180" ht="15.75" customHeight="1">
      <c r="E180" s="76"/>
      <c r="F180" s="76"/>
      <c r="G180" s="76"/>
      <c r="H180" s="76"/>
      <c r="I180" s="76"/>
    </row>
    <row r="181" ht="15.75" customHeight="1">
      <c r="E181" s="76"/>
      <c r="F181" s="76"/>
      <c r="G181" s="76"/>
      <c r="H181" s="76"/>
      <c r="I181" s="76"/>
    </row>
    <row r="182" ht="15.75" customHeight="1">
      <c r="E182" s="76"/>
      <c r="F182" s="76"/>
      <c r="G182" s="76"/>
      <c r="H182" s="76"/>
      <c r="I182" s="76"/>
    </row>
    <row r="183" ht="15.75" customHeight="1">
      <c r="E183" s="76"/>
      <c r="F183" s="76"/>
      <c r="G183" s="76"/>
      <c r="H183" s="76"/>
      <c r="I183" s="76"/>
    </row>
    <row r="184" ht="15.75" customHeight="1">
      <c r="E184" s="76"/>
      <c r="F184" s="76"/>
      <c r="G184" s="76"/>
      <c r="H184" s="76"/>
      <c r="I184" s="76"/>
    </row>
    <row r="185" ht="15.75" customHeight="1">
      <c r="E185" s="76"/>
      <c r="F185" s="76"/>
      <c r="G185" s="76"/>
      <c r="H185" s="76"/>
      <c r="I185" s="76"/>
    </row>
    <row r="186" ht="15.75" customHeight="1">
      <c r="E186" s="76"/>
      <c r="F186" s="76"/>
      <c r="G186" s="76"/>
      <c r="H186" s="76"/>
      <c r="I186" s="76"/>
    </row>
    <row r="187" ht="15.75" customHeight="1">
      <c r="E187" s="76"/>
      <c r="F187" s="76"/>
      <c r="G187" s="76"/>
      <c r="H187" s="76"/>
      <c r="I187" s="76"/>
    </row>
    <row r="188" ht="15.75" customHeight="1">
      <c r="E188" s="76"/>
      <c r="F188" s="76"/>
      <c r="G188" s="76"/>
      <c r="H188" s="76"/>
      <c r="I188" s="76"/>
    </row>
    <row r="189" ht="15.75" customHeight="1">
      <c r="E189" s="76"/>
      <c r="F189" s="76"/>
      <c r="G189" s="76"/>
      <c r="H189" s="76"/>
      <c r="I189" s="76"/>
    </row>
    <row r="190" ht="15.75" customHeight="1">
      <c r="E190" s="76"/>
      <c r="F190" s="76"/>
      <c r="G190" s="76"/>
      <c r="H190" s="76"/>
      <c r="I190" s="76"/>
    </row>
    <row r="191" ht="15.75" customHeight="1">
      <c r="E191" s="76"/>
      <c r="F191" s="76"/>
      <c r="G191" s="76"/>
      <c r="H191" s="76"/>
      <c r="I191" s="76"/>
    </row>
    <row r="192" ht="15.75" customHeight="1">
      <c r="E192" s="76"/>
      <c r="F192" s="76"/>
      <c r="G192" s="76"/>
      <c r="H192" s="76"/>
      <c r="I192" s="76"/>
    </row>
    <row r="193" ht="15.75" customHeight="1">
      <c r="E193" s="76"/>
      <c r="F193" s="76"/>
      <c r="G193" s="76"/>
      <c r="H193" s="76"/>
      <c r="I193" s="76"/>
    </row>
    <row r="194" ht="15.75" customHeight="1">
      <c r="E194" s="76"/>
      <c r="F194" s="76"/>
      <c r="G194" s="76"/>
      <c r="H194" s="76"/>
      <c r="I194" s="76"/>
    </row>
    <row r="195" ht="15.75" customHeight="1">
      <c r="E195" s="76"/>
      <c r="F195" s="76"/>
      <c r="G195" s="76"/>
      <c r="H195" s="76"/>
      <c r="I195" s="76"/>
    </row>
    <row r="196" ht="15.75" customHeight="1">
      <c r="E196" s="76"/>
      <c r="F196" s="76"/>
      <c r="G196" s="76"/>
      <c r="H196" s="76"/>
      <c r="I196" s="76"/>
    </row>
    <row r="197" ht="15.75" customHeight="1">
      <c r="E197" s="76"/>
      <c r="F197" s="76"/>
      <c r="G197" s="76"/>
      <c r="H197" s="76"/>
      <c r="I197" s="76"/>
    </row>
    <row r="198" ht="15.75" customHeight="1">
      <c r="E198" s="76"/>
      <c r="F198" s="76"/>
      <c r="G198" s="76"/>
      <c r="H198" s="76"/>
      <c r="I198" s="76"/>
    </row>
    <row r="199" ht="15.75" customHeight="1">
      <c r="E199" s="76"/>
      <c r="F199" s="76"/>
      <c r="G199" s="76"/>
      <c r="H199" s="76"/>
      <c r="I199" s="76"/>
    </row>
    <row r="200" ht="15.75" customHeight="1">
      <c r="E200" s="76"/>
      <c r="F200" s="76"/>
      <c r="G200" s="76"/>
      <c r="H200" s="76"/>
      <c r="I200" s="76"/>
    </row>
    <row r="201" ht="15.75" customHeight="1">
      <c r="E201" s="76"/>
      <c r="F201" s="76"/>
      <c r="G201" s="76"/>
      <c r="H201" s="76"/>
      <c r="I201" s="76"/>
    </row>
    <row r="202" ht="15.75" customHeight="1">
      <c r="E202" s="76"/>
      <c r="F202" s="76"/>
      <c r="G202" s="76"/>
      <c r="H202" s="76"/>
      <c r="I202" s="76"/>
    </row>
    <row r="203" ht="15.75" customHeight="1">
      <c r="E203" s="76"/>
      <c r="F203" s="76"/>
      <c r="G203" s="76"/>
      <c r="H203" s="76"/>
      <c r="I203" s="76"/>
    </row>
    <row r="204" ht="15.75" customHeight="1">
      <c r="E204" s="76"/>
      <c r="F204" s="76"/>
      <c r="G204" s="76"/>
      <c r="H204" s="76"/>
      <c r="I204" s="76"/>
    </row>
    <row r="205" ht="15.75" customHeight="1">
      <c r="E205" s="76"/>
      <c r="F205" s="76"/>
      <c r="G205" s="76"/>
      <c r="H205" s="76"/>
      <c r="I205" s="76"/>
    </row>
    <row r="206" ht="15.75" customHeight="1">
      <c r="E206" s="76"/>
      <c r="F206" s="76"/>
      <c r="G206" s="76"/>
      <c r="H206" s="76"/>
      <c r="I206" s="76"/>
    </row>
    <row r="207" ht="15.75" customHeight="1">
      <c r="E207" s="76"/>
      <c r="F207" s="76"/>
      <c r="G207" s="76"/>
      <c r="H207" s="76"/>
      <c r="I207" s="76"/>
    </row>
    <row r="208" ht="15.75" customHeight="1">
      <c r="E208" s="76"/>
      <c r="F208" s="76"/>
      <c r="G208" s="76"/>
      <c r="H208" s="76"/>
      <c r="I208" s="76"/>
    </row>
    <row r="209" ht="15.75" customHeight="1">
      <c r="E209" s="76"/>
      <c r="F209" s="76"/>
      <c r="G209" s="76"/>
      <c r="H209" s="76"/>
      <c r="I209" s="76"/>
    </row>
    <row r="210" ht="15.75" customHeight="1">
      <c r="E210" s="76"/>
      <c r="F210" s="76"/>
      <c r="G210" s="76"/>
      <c r="H210" s="76"/>
      <c r="I210" s="76"/>
    </row>
    <row r="211" ht="15.75" customHeight="1">
      <c r="E211" s="76"/>
      <c r="F211" s="76"/>
      <c r="G211" s="76"/>
      <c r="H211" s="76"/>
      <c r="I211" s="76"/>
    </row>
    <row r="212" ht="15.75" customHeight="1">
      <c r="E212" s="76"/>
      <c r="F212" s="76"/>
      <c r="G212" s="76"/>
      <c r="H212" s="76"/>
      <c r="I212" s="76"/>
    </row>
    <row r="213" ht="15.75" customHeight="1">
      <c r="E213" s="76"/>
      <c r="F213" s="76"/>
      <c r="G213" s="76"/>
      <c r="H213" s="76"/>
      <c r="I213" s="76"/>
    </row>
    <row r="214" ht="15.75" customHeight="1">
      <c r="E214" s="76"/>
      <c r="F214" s="76"/>
      <c r="G214" s="76"/>
      <c r="H214" s="76"/>
      <c r="I214" s="76"/>
    </row>
    <row r="215" ht="15.75" customHeight="1">
      <c r="E215" s="76"/>
      <c r="F215" s="76"/>
      <c r="G215" s="76"/>
      <c r="H215" s="76"/>
      <c r="I215" s="76"/>
    </row>
    <row r="216" ht="15.75" customHeight="1">
      <c r="E216" s="76"/>
      <c r="F216" s="76"/>
      <c r="G216" s="76"/>
      <c r="H216" s="76"/>
      <c r="I216" s="76"/>
    </row>
    <row r="217" ht="15.75" customHeight="1">
      <c r="E217" s="76"/>
      <c r="F217" s="76"/>
      <c r="G217" s="76"/>
      <c r="H217" s="76"/>
      <c r="I217" s="76"/>
    </row>
    <row r="218" ht="15.75" customHeight="1">
      <c r="E218" s="76"/>
      <c r="F218" s="76"/>
      <c r="G218" s="76"/>
      <c r="H218" s="76"/>
      <c r="I218" s="76"/>
    </row>
    <row r="219" ht="15.75" customHeight="1">
      <c r="E219" s="76"/>
      <c r="F219" s="76"/>
      <c r="G219" s="76"/>
      <c r="H219" s="76"/>
      <c r="I219" s="76"/>
    </row>
    <row r="220" ht="15.75" customHeight="1">
      <c r="E220" s="76"/>
      <c r="F220" s="76"/>
      <c r="G220" s="76"/>
      <c r="H220" s="76"/>
      <c r="I220" s="76"/>
    </row>
    <row r="221" ht="15.75" customHeight="1">
      <c r="E221" s="76"/>
      <c r="F221" s="76"/>
      <c r="G221" s="76"/>
      <c r="H221" s="76"/>
      <c r="I221" s="76"/>
    </row>
    <row r="222" ht="15.75" customHeight="1">
      <c r="E222" s="76"/>
      <c r="F222" s="76"/>
      <c r="G222" s="76"/>
      <c r="H222" s="76"/>
      <c r="I222" s="76"/>
    </row>
    <row r="223" ht="15.75" customHeight="1">
      <c r="E223" s="76"/>
      <c r="F223" s="76"/>
      <c r="G223" s="76"/>
      <c r="H223" s="76"/>
      <c r="I223" s="76"/>
    </row>
    <row r="224" ht="15.75" customHeight="1">
      <c r="E224" s="76"/>
      <c r="F224" s="76"/>
      <c r="G224" s="76"/>
      <c r="H224" s="76"/>
      <c r="I224" s="76"/>
    </row>
    <row r="225" ht="15.75" customHeight="1">
      <c r="E225" s="76"/>
      <c r="F225" s="76"/>
      <c r="G225" s="76"/>
      <c r="H225" s="76"/>
      <c r="I225" s="76"/>
    </row>
    <row r="226" ht="15.75" customHeight="1">
      <c r="E226" s="76"/>
      <c r="F226" s="76"/>
      <c r="G226" s="76"/>
      <c r="H226" s="76"/>
      <c r="I226" s="76"/>
    </row>
    <row r="227" ht="15.75" customHeight="1">
      <c r="E227" s="76"/>
      <c r="F227" s="76"/>
      <c r="G227" s="76"/>
      <c r="H227" s="76"/>
      <c r="I227" s="76"/>
    </row>
    <row r="228" ht="15.75" customHeight="1">
      <c r="E228" s="76"/>
      <c r="F228" s="76"/>
      <c r="G228" s="76"/>
      <c r="H228" s="76"/>
      <c r="I228" s="76"/>
    </row>
    <row r="229" ht="15.75" customHeight="1">
      <c r="E229" s="76"/>
      <c r="F229" s="76"/>
      <c r="G229" s="76"/>
      <c r="H229" s="76"/>
      <c r="I229" s="76"/>
    </row>
    <row r="230" ht="15.75" customHeight="1">
      <c r="E230" s="76"/>
      <c r="F230" s="76"/>
      <c r="G230" s="76"/>
      <c r="H230" s="76"/>
      <c r="I230" s="76"/>
    </row>
    <row r="231" ht="15.75" customHeight="1">
      <c r="E231" s="76"/>
      <c r="F231" s="76"/>
      <c r="G231" s="76"/>
      <c r="H231" s="76"/>
      <c r="I231" s="76"/>
    </row>
    <row r="232" ht="15.75" customHeight="1">
      <c r="E232" s="76"/>
      <c r="F232" s="76"/>
      <c r="G232" s="76"/>
      <c r="H232" s="76"/>
      <c r="I232" s="76"/>
    </row>
    <row r="233" ht="15.75" customHeight="1">
      <c r="E233" s="76"/>
      <c r="F233" s="76"/>
      <c r="G233" s="76"/>
      <c r="H233" s="76"/>
      <c r="I233" s="76"/>
    </row>
    <row r="234" ht="15.75" customHeight="1">
      <c r="E234" s="76"/>
      <c r="F234" s="76"/>
      <c r="G234" s="76"/>
      <c r="H234" s="76"/>
      <c r="I234" s="76"/>
    </row>
    <row r="235" ht="15.75" customHeight="1">
      <c r="E235" s="76"/>
      <c r="F235" s="76"/>
      <c r="G235" s="76"/>
      <c r="H235" s="76"/>
      <c r="I235" s="76"/>
    </row>
    <row r="236" ht="15.75" customHeight="1">
      <c r="E236" s="76"/>
      <c r="F236" s="76"/>
      <c r="G236" s="76"/>
      <c r="H236" s="76"/>
      <c r="I236" s="76"/>
    </row>
    <row r="237" ht="15.75" customHeight="1">
      <c r="E237" s="76"/>
      <c r="F237" s="76"/>
      <c r="G237" s="76"/>
      <c r="H237" s="76"/>
      <c r="I237" s="76"/>
    </row>
    <row r="238" ht="15.75" customHeight="1">
      <c r="E238" s="76"/>
      <c r="F238" s="76"/>
      <c r="G238" s="76"/>
      <c r="H238" s="76"/>
      <c r="I238" s="76"/>
    </row>
    <row r="239" ht="15.75" customHeight="1">
      <c r="E239" s="76"/>
      <c r="F239" s="76"/>
      <c r="G239" s="76"/>
      <c r="H239" s="76"/>
      <c r="I239" s="76"/>
    </row>
    <row r="240" ht="15.75" customHeight="1">
      <c r="E240" s="76"/>
      <c r="F240" s="76"/>
      <c r="G240" s="76"/>
      <c r="H240" s="76"/>
      <c r="I240" s="76"/>
    </row>
    <row r="241" ht="15.75" customHeight="1">
      <c r="E241" s="76"/>
      <c r="F241" s="76"/>
      <c r="G241" s="76"/>
      <c r="H241" s="76"/>
      <c r="I241" s="76"/>
    </row>
    <row r="242" ht="15.75" customHeight="1">
      <c r="E242" s="76"/>
      <c r="F242" s="76"/>
      <c r="G242" s="76"/>
      <c r="H242" s="76"/>
      <c r="I242" s="76"/>
    </row>
    <row r="243" ht="15.75" customHeight="1">
      <c r="E243" s="76"/>
      <c r="F243" s="76"/>
      <c r="G243" s="76"/>
      <c r="H243" s="76"/>
      <c r="I243" s="76"/>
    </row>
    <row r="244" ht="15.75" customHeight="1">
      <c r="E244" s="76"/>
      <c r="F244" s="76"/>
      <c r="G244" s="76"/>
      <c r="H244" s="76"/>
      <c r="I244" s="76"/>
    </row>
    <row r="245" ht="15.75" customHeight="1">
      <c r="E245" s="76"/>
      <c r="F245" s="76"/>
      <c r="G245" s="76"/>
      <c r="H245" s="76"/>
      <c r="I245" s="76"/>
    </row>
    <row r="246" ht="15.75" customHeight="1">
      <c r="E246" s="76"/>
      <c r="F246" s="76"/>
      <c r="G246" s="76"/>
      <c r="H246" s="76"/>
      <c r="I246" s="76"/>
    </row>
    <row r="247" ht="15.75" customHeight="1">
      <c r="E247" s="76"/>
      <c r="F247" s="76"/>
      <c r="G247" s="76"/>
      <c r="H247" s="76"/>
      <c r="I247" s="76"/>
    </row>
    <row r="248" ht="15.75" customHeight="1">
      <c r="E248" s="76"/>
      <c r="F248" s="76"/>
      <c r="G248" s="76"/>
      <c r="H248" s="76"/>
      <c r="I248" s="76"/>
    </row>
    <row r="249" ht="15.75" customHeight="1">
      <c r="E249" s="76"/>
      <c r="F249" s="76"/>
      <c r="G249" s="76"/>
      <c r="H249" s="76"/>
      <c r="I249" s="76"/>
    </row>
    <row r="250" ht="15.75" customHeight="1">
      <c r="E250" s="76"/>
      <c r="F250" s="76"/>
      <c r="G250" s="76"/>
      <c r="H250" s="76"/>
      <c r="I250" s="76"/>
    </row>
    <row r="251" ht="15.75" customHeight="1">
      <c r="E251" s="76"/>
      <c r="F251" s="76"/>
      <c r="G251" s="76"/>
      <c r="H251" s="76"/>
      <c r="I251" s="76"/>
    </row>
    <row r="252" ht="15.75" customHeight="1">
      <c r="E252" s="76"/>
      <c r="F252" s="76"/>
      <c r="G252" s="76"/>
      <c r="H252" s="76"/>
      <c r="I252" s="76"/>
    </row>
    <row r="253" ht="15.75" customHeight="1">
      <c r="E253" s="76"/>
      <c r="F253" s="76"/>
      <c r="G253" s="76"/>
      <c r="H253" s="76"/>
      <c r="I253" s="76"/>
    </row>
    <row r="254" ht="15.75" customHeight="1">
      <c r="E254" s="76"/>
      <c r="F254" s="76"/>
      <c r="G254" s="76"/>
      <c r="H254" s="76"/>
      <c r="I254" s="76"/>
    </row>
    <row r="255" ht="15.75" customHeight="1">
      <c r="E255" s="76"/>
      <c r="F255" s="76"/>
      <c r="G255" s="76"/>
      <c r="H255" s="76"/>
      <c r="I255" s="76"/>
    </row>
    <row r="256" ht="15.75" customHeight="1">
      <c r="E256" s="76"/>
      <c r="F256" s="76"/>
      <c r="G256" s="76"/>
      <c r="H256" s="76"/>
      <c r="I256" s="76"/>
    </row>
    <row r="257" ht="15.75" customHeight="1">
      <c r="E257" s="76"/>
      <c r="F257" s="76"/>
      <c r="G257" s="76"/>
      <c r="H257" s="76"/>
      <c r="I257" s="76"/>
    </row>
    <row r="258" ht="15.75" customHeight="1">
      <c r="E258" s="76"/>
      <c r="F258" s="76"/>
      <c r="G258" s="76"/>
      <c r="H258" s="76"/>
      <c r="I258" s="76"/>
    </row>
    <row r="259" ht="15.75" customHeight="1">
      <c r="E259" s="76"/>
      <c r="F259" s="76"/>
      <c r="G259" s="76"/>
      <c r="H259" s="76"/>
      <c r="I259" s="76"/>
    </row>
    <row r="260" ht="15.75" customHeight="1">
      <c r="E260" s="76"/>
      <c r="F260" s="76"/>
      <c r="G260" s="76"/>
      <c r="H260" s="76"/>
      <c r="I260" s="76"/>
    </row>
    <row r="261" ht="15.75" customHeight="1">
      <c r="E261" s="76"/>
      <c r="F261" s="76"/>
      <c r="G261" s="76"/>
      <c r="H261" s="76"/>
      <c r="I261" s="76"/>
    </row>
    <row r="262" ht="15.75" customHeight="1">
      <c r="E262" s="76"/>
      <c r="F262" s="76"/>
      <c r="G262" s="76"/>
      <c r="H262" s="76"/>
      <c r="I262" s="76"/>
    </row>
    <row r="263" ht="15.75" customHeight="1">
      <c r="E263" s="76"/>
      <c r="F263" s="76"/>
      <c r="G263" s="76"/>
      <c r="H263" s="76"/>
      <c r="I263" s="76"/>
    </row>
    <row r="264" ht="15.75" customHeight="1">
      <c r="E264" s="76"/>
      <c r="F264" s="76"/>
      <c r="G264" s="76"/>
      <c r="H264" s="76"/>
      <c r="I264" s="76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$A$2:$P$64"/>
  <hyperlinks>
    <hyperlink r:id="rId1" ref="C33"/>
    <hyperlink r:id="rId2" ref="C34"/>
    <hyperlink r:id="rId3" ref="C35"/>
    <hyperlink r:id="rId4" ref="C36"/>
    <hyperlink r:id="rId5" ref="C37"/>
    <hyperlink r:id="rId6" ref="C38"/>
    <hyperlink r:id="rId7" ref="C39"/>
    <hyperlink r:id="rId8" ref="C40"/>
    <hyperlink r:id="rId9" ref="C41"/>
    <hyperlink r:id="rId10" ref="C42"/>
    <hyperlink r:id="rId11" ref="C60"/>
    <hyperlink r:id="rId12" ref="C61"/>
    <hyperlink r:id="rId13" ref="C62"/>
    <hyperlink r:id="rId14" ref="C63"/>
    <hyperlink r:id="rId15" ref="C64"/>
  </hyperlinks>
  <printOptions/>
  <pageMargins bottom="0.75" footer="0.0" header="0.0" left="0.7" right="0.7" top="0.75"/>
  <pageSetup paperSize="9" orientation="portrait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3" width="15.57"/>
    <col customWidth="1" min="4" max="4" width="11.29"/>
    <col customWidth="1" min="5" max="5" width="12.71"/>
    <col customWidth="1" min="6" max="6" width="11.57"/>
    <col customWidth="1" min="7" max="7" width="12.71"/>
    <col customWidth="1" min="8" max="10" width="11.57"/>
    <col customWidth="1" min="11" max="11" width="21.29"/>
    <col customWidth="1" min="12" max="15" width="9.14"/>
  </cols>
  <sheetData>
    <row r="2">
      <c r="A2" s="47" t="s">
        <v>224</v>
      </c>
      <c r="B2" s="48" t="s">
        <v>226</v>
      </c>
      <c r="G2" s="49"/>
      <c r="H2" s="49"/>
      <c r="I2" s="49"/>
      <c r="J2" s="49"/>
    </row>
    <row r="3">
      <c r="A3" s="47" t="s">
        <v>231</v>
      </c>
      <c r="B3" s="51">
        <v>42736.0</v>
      </c>
      <c r="L3" s="49"/>
    </row>
    <row r="4">
      <c r="A4" s="47" t="s">
        <v>233</v>
      </c>
      <c r="B4" s="51">
        <v>42750.0</v>
      </c>
    </row>
    <row r="5">
      <c r="A5" s="47"/>
      <c r="B5" s="48"/>
      <c r="L5" s="53"/>
      <c r="O5" s="55"/>
    </row>
    <row r="6">
      <c r="A6" s="56" t="s">
        <v>240</v>
      </c>
      <c r="B6" s="58" t="s">
        <v>242</v>
      </c>
      <c r="C6" s="58" t="s">
        <v>243</v>
      </c>
      <c r="D6" s="56" t="s">
        <v>244</v>
      </c>
      <c r="E6" s="56" t="s">
        <v>245</v>
      </c>
      <c r="F6" s="56" t="s">
        <v>246</v>
      </c>
      <c r="G6" s="56" t="s">
        <v>247</v>
      </c>
      <c r="H6" s="56" t="s">
        <v>248</v>
      </c>
      <c r="I6" s="56" t="s">
        <v>249</v>
      </c>
      <c r="J6" s="56" t="s">
        <v>250</v>
      </c>
      <c r="K6" s="58" t="s">
        <v>251</v>
      </c>
    </row>
    <row r="7">
      <c r="A7" s="60" t="s">
        <v>252</v>
      </c>
      <c r="B7" s="61"/>
      <c r="C7" s="61"/>
      <c r="D7" s="62"/>
      <c r="E7" s="63"/>
      <c r="F7" s="63"/>
      <c r="G7" s="63"/>
      <c r="H7" s="63"/>
      <c r="I7" s="63"/>
      <c r="J7" s="63"/>
      <c r="K7" s="63"/>
    </row>
    <row r="8">
      <c r="A8" s="64" t="s">
        <v>274</v>
      </c>
      <c r="B8" s="65"/>
      <c r="C8" s="65"/>
      <c r="D8" s="66" t="s">
        <v>281</v>
      </c>
      <c r="E8" s="65">
        <f>SUM('S1-Backlog '!H9:H13)</f>
        <v>18</v>
      </c>
      <c r="F8" s="65">
        <f>SUM('S1-Backlog '!$O$9:$O$13)</f>
        <v>20</v>
      </c>
      <c r="G8" s="65">
        <v>0.0</v>
      </c>
      <c r="H8" s="65">
        <v>0.0</v>
      </c>
      <c r="I8" s="65">
        <v>0.0</v>
      </c>
      <c r="J8" s="65">
        <v>0.0</v>
      </c>
      <c r="K8" s="65">
        <v>0.0</v>
      </c>
    </row>
    <row r="9">
      <c r="A9" s="64" t="s">
        <v>300</v>
      </c>
      <c r="B9" s="65"/>
      <c r="C9" s="65"/>
      <c r="D9" s="66" t="s">
        <v>281</v>
      </c>
      <c r="E9" s="65">
        <f>SUM('S1-Backlog '!$H$15:$H$19)</f>
        <v>14.5</v>
      </c>
      <c r="F9" s="65">
        <f>SUM('S1-Backlog '!$O$15:$O$19)</f>
        <v>11.5</v>
      </c>
      <c r="G9" s="65">
        <v>0.0</v>
      </c>
      <c r="H9" s="65">
        <v>0.0</v>
      </c>
      <c r="I9" s="65">
        <v>0.0</v>
      </c>
      <c r="J9" s="65">
        <v>0.0</v>
      </c>
      <c r="K9" s="65">
        <v>0.0</v>
      </c>
    </row>
    <row r="10">
      <c r="A10" s="64" t="s">
        <v>309</v>
      </c>
      <c r="B10" s="65"/>
      <c r="C10" s="65"/>
      <c r="D10" s="66" t="s">
        <v>281</v>
      </c>
      <c r="E10" s="65">
        <f>SUM('S1-Backlog '!$H$21:$H$25)</f>
        <v>16</v>
      </c>
      <c r="F10" s="65">
        <f>SUM('S1-Backlog '!$O$21:$O$25)</f>
        <v>16</v>
      </c>
      <c r="G10" s="65">
        <v>0.0</v>
      </c>
      <c r="H10" s="65">
        <v>0.0</v>
      </c>
      <c r="I10" s="65">
        <v>0.0</v>
      </c>
      <c r="J10" s="65">
        <v>0.0</v>
      </c>
      <c r="K10" s="65">
        <v>0.0</v>
      </c>
    </row>
    <row r="11">
      <c r="A11" s="64" t="s">
        <v>314</v>
      </c>
      <c r="B11" s="65"/>
      <c r="C11" s="65"/>
      <c r="D11" s="66" t="s">
        <v>281</v>
      </c>
      <c r="E11" s="65">
        <f>SUM('S1-Backlog '!$H$27:$H$31)</f>
        <v>23</v>
      </c>
      <c r="F11" s="65">
        <f>SUM('S1-Backlog '!$O$27:$O$31)</f>
        <v>23</v>
      </c>
      <c r="G11" s="65">
        <v>0.0</v>
      </c>
      <c r="H11" s="65">
        <v>0.0</v>
      </c>
      <c r="I11" s="65">
        <v>0.0</v>
      </c>
      <c r="J11" s="65">
        <v>0.0</v>
      </c>
      <c r="K11" s="65">
        <v>0.0</v>
      </c>
    </row>
    <row r="12">
      <c r="A12" s="64" t="s">
        <v>326</v>
      </c>
      <c r="B12" s="65"/>
      <c r="C12" s="65"/>
      <c r="D12" s="66" t="s">
        <v>281</v>
      </c>
      <c r="E12" s="65">
        <f>SUM('S1-Backlog '!$H$33:$H$37)</f>
        <v>18.5</v>
      </c>
      <c r="F12" s="65">
        <f>SUM('S1-Backlog '!$O$33:$O$37)</f>
        <v>19.5</v>
      </c>
      <c r="G12" s="65">
        <v>0.0</v>
      </c>
      <c r="H12" s="65">
        <v>0.0</v>
      </c>
      <c r="I12" s="65">
        <v>0.0</v>
      </c>
      <c r="J12" s="65">
        <v>0.0</v>
      </c>
      <c r="K12" s="65">
        <v>0.0</v>
      </c>
    </row>
    <row r="13">
      <c r="A13" s="60" t="s">
        <v>327</v>
      </c>
      <c r="B13" s="61"/>
      <c r="C13" s="61"/>
      <c r="D13" s="62"/>
      <c r="E13" s="63"/>
      <c r="F13" s="63"/>
      <c r="G13" s="63"/>
      <c r="H13" s="63"/>
      <c r="I13" s="63"/>
      <c r="J13" s="63"/>
      <c r="K13" s="63"/>
    </row>
    <row r="14">
      <c r="A14" s="64" t="s">
        <v>328</v>
      </c>
      <c r="B14" s="65"/>
      <c r="C14" s="65"/>
      <c r="D14" s="66" t="s">
        <v>281</v>
      </c>
      <c r="E14" s="65">
        <f>SUM('S2-Backlog'!H9:H13)</f>
        <v>18</v>
      </c>
      <c r="F14" s="65">
        <v>0.0</v>
      </c>
      <c r="G14" s="65">
        <f>SUM('S2-Backlog'!N9:N13)</f>
        <v>20</v>
      </c>
      <c r="H14" s="65">
        <v>0.0</v>
      </c>
      <c r="I14" s="65">
        <v>0.0</v>
      </c>
      <c r="J14" s="65">
        <v>0.0</v>
      </c>
      <c r="K14" s="65">
        <v>0.0</v>
      </c>
    </row>
    <row r="15">
      <c r="A15" s="64" t="s">
        <v>328</v>
      </c>
      <c r="B15" s="65"/>
      <c r="C15" s="65"/>
      <c r="D15" s="66" t="s">
        <v>281</v>
      </c>
      <c r="E15" s="65">
        <f>SUM('S2-Backlog'!H15:H19)</f>
        <v>14.5</v>
      </c>
      <c r="F15" s="65">
        <v>0.0</v>
      </c>
      <c r="G15" s="65">
        <f>SUM('S2-Backlog'!N15:N19)</f>
        <v>11.5</v>
      </c>
      <c r="H15" s="65">
        <v>0.0</v>
      </c>
      <c r="I15" s="65">
        <v>0.0</v>
      </c>
      <c r="J15" s="65">
        <v>0.0</v>
      </c>
      <c r="K15" s="65">
        <v>0.0</v>
      </c>
    </row>
    <row r="16">
      <c r="A16" s="64" t="s">
        <v>328</v>
      </c>
      <c r="B16" s="65"/>
      <c r="C16" s="65"/>
      <c r="D16" s="66" t="s">
        <v>281</v>
      </c>
      <c r="E16" s="65">
        <f>SUM('S2-Backlog'!H21:H25)</f>
        <v>16</v>
      </c>
      <c r="F16" s="65">
        <v>0.0</v>
      </c>
      <c r="G16" s="65">
        <f>SUM('S2-Backlog'!N21:N25)</f>
        <v>16</v>
      </c>
      <c r="H16" s="65">
        <v>0.0</v>
      </c>
      <c r="I16" s="65">
        <v>0.0</v>
      </c>
      <c r="J16" s="65">
        <v>0.0</v>
      </c>
      <c r="K16" s="65">
        <v>0.0</v>
      </c>
    </row>
    <row r="17">
      <c r="A17" s="64" t="s">
        <v>328</v>
      </c>
      <c r="B17" s="65"/>
      <c r="C17" s="65"/>
      <c r="D17" s="66" t="s">
        <v>281</v>
      </c>
      <c r="E17" s="65">
        <f>SUM('S2-Backlog'!H27:H31)</f>
        <v>23</v>
      </c>
      <c r="F17" s="65">
        <v>0.0</v>
      </c>
      <c r="G17" s="65">
        <f>SUM('S2-Backlog'!N27:N31)</f>
        <v>23</v>
      </c>
      <c r="H17" s="65">
        <v>0.0</v>
      </c>
      <c r="I17" s="65">
        <v>0.0</v>
      </c>
      <c r="J17" s="65">
        <v>0.0</v>
      </c>
      <c r="K17" s="65">
        <v>0.0</v>
      </c>
    </row>
    <row r="18">
      <c r="A18" s="64" t="s">
        <v>328</v>
      </c>
      <c r="B18" s="65"/>
      <c r="C18" s="65"/>
      <c r="D18" s="66" t="s">
        <v>281</v>
      </c>
      <c r="E18" s="65">
        <f>SUM('S2-Backlog'!H33:H37)</f>
        <v>18.5</v>
      </c>
      <c r="F18" s="65">
        <v>0.0</v>
      </c>
      <c r="G18" s="65">
        <f>SUM('S2-Backlog'!N33:N37)</f>
        <v>19.5</v>
      </c>
      <c r="H18" s="65">
        <v>0.0</v>
      </c>
      <c r="I18" s="65">
        <v>0.0</v>
      </c>
      <c r="J18" s="65">
        <v>0.0</v>
      </c>
      <c r="K18" s="65">
        <v>0.0</v>
      </c>
    </row>
    <row r="19">
      <c r="A19" s="60" t="s">
        <v>351</v>
      </c>
      <c r="B19" s="61"/>
      <c r="C19" s="61"/>
      <c r="D19" s="62"/>
      <c r="E19" s="63"/>
      <c r="F19" s="63"/>
      <c r="G19" s="63"/>
      <c r="H19" s="63"/>
      <c r="I19" s="63"/>
      <c r="J19" s="63"/>
      <c r="K19" s="63"/>
    </row>
    <row r="20">
      <c r="A20" s="64" t="s">
        <v>355</v>
      </c>
      <c r="B20" s="65"/>
      <c r="C20" s="65"/>
      <c r="D20" s="66" t="s">
        <v>281</v>
      </c>
      <c r="E20" s="65">
        <f>SUM('S3-Backlog'!H9:H13)</f>
        <v>18</v>
      </c>
      <c r="F20" s="65">
        <v>0.0</v>
      </c>
      <c r="G20" s="65">
        <v>0.0</v>
      </c>
      <c r="H20" s="65">
        <f>SUM('S3-Backlog'!N9:N13)</f>
        <v>20</v>
      </c>
      <c r="I20" s="65">
        <v>0.0</v>
      </c>
      <c r="J20" s="65">
        <v>0.0</v>
      </c>
      <c r="K20" s="65">
        <v>0.0</v>
      </c>
    </row>
    <row r="21" ht="15.75" customHeight="1">
      <c r="A21" s="64" t="s">
        <v>355</v>
      </c>
      <c r="B21" s="65"/>
      <c r="C21" s="65"/>
      <c r="D21" s="66" t="s">
        <v>281</v>
      </c>
      <c r="E21" s="65">
        <f>SUM('S3-Backlog'!H15:H19)</f>
        <v>14.5</v>
      </c>
      <c r="F21" s="65">
        <v>0.0</v>
      </c>
      <c r="G21" s="65">
        <v>0.0</v>
      </c>
      <c r="H21" s="65">
        <f>SUM('S3-Backlog'!N15:N19)</f>
        <v>11.5</v>
      </c>
      <c r="I21" s="65">
        <v>0.0</v>
      </c>
      <c r="J21" s="65">
        <v>0.0</v>
      </c>
      <c r="K21" s="65">
        <v>0.0</v>
      </c>
    </row>
    <row r="22" ht="15.75" customHeight="1">
      <c r="A22" s="64" t="s">
        <v>355</v>
      </c>
      <c r="B22" s="65"/>
      <c r="C22" s="65"/>
      <c r="D22" s="66" t="s">
        <v>281</v>
      </c>
      <c r="E22" s="65">
        <f>SUM('S3-Backlog'!H21:H25)</f>
        <v>16</v>
      </c>
      <c r="F22" s="65">
        <v>0.0</v>
      </c>
      <c r="G22" s="65">
        <v>0.0</v>
      </c>
      <c r="H22" s="65">
        <f>SUM('S3-Backlog'!N21:N25)</f>
        <v>19</v>
      </c>
      <c r="I22" s="65">
        <v>0.0</v>
      </c>
      <c r="J22" s="65">
        <v>0.0</v>
      </c>
      <c r="K22" s="65">
        <v>0.0</v>
      </c>
    </row>
    <row r="23" ht="15.75" customHeight="1">
      <c r="A23" s="64" t="s">
        <v>355</v>
      </c>
      <c r="B23" s="65"/>
      <c r="C23" s="65"/>
      <c r="D23" s="66" t="s">
        <v>281</v>
      </c>
      <c r="E23" s="65">
        <f>SUM('S3-Backlog'!H27:H31)</f>
        <v>23</v>
      </c>
      <c r="F23" s="65">
        <v>0.0</v>
      </c>
      <c r="G23" s="65">
        <v>0.0</v>
      </c>
      <c r="H23" s="65">
        <f>SUM('S3-Backlog'!N27:N31)</f>
        <v>26</v>
      </c>
      <c r="I23" s="65">
        <v>0.0</v>
      </c>
      <c r="J23" s="65">
        <v>0.0</v>
      </c>
      <c r="K23" s="65">
        <v>0.0</v>
      </c>
    </row>
    <row r="24" ht="15.75" customHeight="1">
      <c r="A24" s="64" t="s">
        <v>355</v>
      </c>
      <c r="B24" s="65"/>
      <c r="C24" s="65"/>
      <c r="D24" s="66" t="s">
        <v>281</v>
      </c>
      <c r="E24" s="65">
        <f>SUM('S3-Backlog'!H33:H37)</f>
        <v>18.5</v>
      </c>
      <c r="F24" s="65">
        <v>0.0</v>
      </c>
      <c r="G24" s="65">
        <v>0.0</v>
      </c>
      <c r="H24" s="65">
        <f>SUM('S3-Backlog'!N33:N37)</f>
        <v>19.5</v>
      </c>
      <c r="I24" s="65">
        <v>0.0</v>
      </c>
      <c r="J24" s="65">
        <v>0.0</v>
      </c>
      <c r="K24" s="65">
        <v>0.0</v>
      </c>
    </row>
    <row r="25" ht="15.75" customHeight="1">
      <c r="A25" s="60" t="s">
        <v>356</v>
      </c>
      <c r="B25" s="61"/>
      <c r="C25" s="61"/>
      <c r="D25" s="62"/>
      <c r="E25" s="63"/>
      <c r="F25" s="63"/>
      <c r="G25" s="63"/>
      <c r="H25" s="63"/>
      <c r="I25" s="63"/>
      <c r="J25" s="63"/>
      <c r="K25" s="63"/>
    </row>
    <row r="26" ht="15.75" customHeight="1">
      <c r="A26" s="64" t="s">
        <v>357</v>
      </c>
      <c r="B26" s="65"/>
      <c r="C26" s="65"/>
      <c r="D26" s="66" t="s">
        <v>281</v>
      </c>
      <c r="E26" s="65">
        <f>SUM('S4-Backlog'!H9:H13)</f>
        <v>18</v>
      </c>
      <c r="F26" s="65">
        <v>0.0</v>
      </c>
      <c r="G26" s="65">
        <v>0.0</v>
      </c>
      <c r="H26" s="65">
        <v>0.0</v>
      </c>
      <c r="I26" s="65">
        <f>SUM('S4-Backlog'!N9:N13)</f>
        <v>20</v>
      </c>
      <c r="J26" s="65">
        <v>0.0</v>
      </c>
      <c r="K26" s="65">
        <v>0.0</v>
      </c>
    </row>
    <row r="27" ht="15.75" customHeight="1">
      <c r="A27" s="64" t="s">
        <v>357</v>
      </c>
      <c r="B27" s="65"/>
      <c r="C27" s="65"/>
      <c r="D27" s="66" t="s">
        <v>281</v>
      </c>
      <c r="E27" s="65">
        <f>SUM('S4-Backlog'!H15:H19)</f>
        <v>14.5</v>
      </c>
      <c r="F27" s="65">
        <v>0.0</v>
      </c>
      <c r="G27" s="65">
        <v>0.0</v>
      </c>
      <c r="H27" s="65">
        <v>0.0</v>
      </c>
      <c r="I27" s="65">
        <f>SUM('S4-Backlog'!N15:N19)</f>
        <v>11.5</v>
      </c>
      <c r="J27" s="65">
        <v>0.0</v>
      </c>
      <c r="K27" s="65">
        <v>0.0</v>
      </c>
    </row>
    <row r="28" ht="15.75" customHeight="1">
      <c r="A28" s="64" t="s">
        <v>357</v>
      </c>
      <c r="B28" s="65"/>
      <c r="C28" s="65"/>
      <c r="D28" s="66" t="s">
        <v>281</v>
      </c>
      <c r="E28" s="65">
        <f>SUM('S4-Backlog'!H21:H25)</f>
        <v>16</v>
      </c>
      <c r="F28" s="65">
        <v>0.0</v>
      </c>
      <c r="G28" s="65">
        <v>0.0</v>
      </c>
      <c r="H28" s="65">
        <v>0.0</v>
      </c>
      <c r="I28" s="65">
        <f>SUM('S4-Backlog'!N21:N25)</f>
        <v>16</v>
      </c>
      <c r="J28" s="65">
        <v>0.0</v>
      </c>
      <c r="K28" s="65">
        <v>0.0</v>
      </c>
    </row>
    <row r="29" ht="15.75" customHeight="1">
      <c r="A29" s="64" t="s">
        <v>357</v>
      </c>
      <c r="B29" s="65"/>
      <c r="C29" s="65"/>
      <c r="D29" s="66" t="s">
        <v>281</v>
      </c>
      <c r="E29" s="65">
        <f>SUM('S4-Backlog'!H27:H31)</f>
        <v>23</v>
      </c>
      <c r="F29" s="65">
        <v>0.0</v>
      </c>
      <c r="G29" s="65">
        <v>0.0</v>
      </c>
      <c r="H29" s="65">
        <v>0.0</v>
      </c>
      <c r="I29" s="65">
        <f>SUM('S4-Backlog'!N27:N31)</f>
        <v>23</v>
      </c>
      <c r="J29" s="65">
        <v>0.0</v>
      </c>
      <c r="K29" s="65">
        <v>0.0</v>
      </c>
    </row>
    <row r="30" ht="15.75" customHeight="1">
      <c r="A30" s="64" t="s">
        <v>357</v>
      </c>
      <c r="B30" s="65"/>
      <c r="C30" s="65"/>
      <c r="D30" s="66" t="s">
        <v>281</v>
      </c>
      <c r="E30" s="65">
        <f>SUM('S4-Backlog'!H33:H37)</f>
        <v>18.5</v>
      </c>
      <c r="F30" s="65">
        <v>0.0</v>
      </c>
      <c r="G30" s="65">
        <v>0.0</v>
      </c>
      <c r="H30" s="65">
        <v>0.0</v>
      </c>
      <c r="I30" s="65">
        <f>SUM('S4-Backlog'!N33:N37)</f>
        <v>19.5</v>
      </c>
      <c r="J30" s="65">
        <v>0.0</v>
      </c>
      <c r="K30" s="65">
        <v>0.0</v>
      </c>
    </row>
    <row r="31" ht="15.75" customHeight="1">
      <c r="A31" s="60" t="s">
        <v>358</v>
      </c>
      <c r="B31" s="61"/>
      <c r="C31" s="61"/>
      <c r="D31" s="62"/>
      <c r="E31" s="63"/>
      <c r="F31" s="63"/>
      <c r="G31" s="63"/>
      <c r="H31" s="63"/>
      <c r="I31" s="63"/>
      <c r="J31" s="63"/>
      <c r="K31" s="63"/>
    </row>
    <row r="32" ht="15.75" customHeight="1">
      <c r="A32" s="64" t="s">
        <v>359</v>
      </c>
      <c r="B32" s="65"/>
      <c r="C32" s="65"/>
      <c r="D32" s="66" t="s">
        <v>281</v>
      </c>
      <c r="E32" s="65">
        <f>SUM('S5-Backlog'!H9:H13)</f>
        <v>18</v>
      </c>
      <c r="F32" s="65">
        <v>0.0</v>
      </c>
      <c r="G32" s="65">
        <v>0.0</v>
      </c>
      <c r="H32" s="65">
        <v>0.0</v>
      </c>
      <c r="I32" s="65">
        <v>0.0</v>
      </c>
      <c r="J32" s="65">
        <f>SUM('S5-Backlog'!N9:N13)</f>
        <v>20</v>
      </c>
      <c r="K32" s="65">
        <v>0.0</v>
      </c>
    </row>
    <row r="33" ht="15.75" customHeight="1">
      <c r="A33" s="64" t="s">
        <v>359</v>
      </c>
      <c r="B33" s="65"/>
      <c r="C33" s="65"/>
      <c r="D33" s="66" t="s">
        <v>281</v>
      </c>
      <c r="E33" s="65">
        <f>SUM('S5-Backlog'!H15:H19)</f>
        <v>14.5</v>
      </c>
      <c r="F33" s="65">
        <v>0.0</v>
      </c>
      <c r="G33" s="65">
        <v>0.0</v>
      </c>
      <c r="H33" s="65">
        <v>0.0</v>
      </c>
      <c r="I33" s="65">
        <v>0.0</v>
      </c>
      <c r="J33" s="65">
        <f>SUM('S5-Backlog'!N15:N19)</f>
        <v>11.5</v>
      </c>
      <c r="K33" s="65">
        <v>0.0</v>
      </c>
    </row>
    <row r="34" ht="15.75" customHeight="1">
      <c r="A34" s="64" t="s">
        <v>359</v>
      </c>
      <c r="B34" s="65"/>
      <c r="C34" s="65"/>
      <c r="D34" s="66" t="s">
        <v>281</v>
      </c>
      <c r="E34" s="65">
        <f>SUM('S5-Backlog'!H21:H25)</f>
        <v>16</v>
      </c>
      <c r="F34" s="65">
        <v>0.0</v>
      </c>
      <c r="G34" s="65">
        <v>0.0</v>
      </c>
      <c r="H34" s="65">
        <v>0.0</v>
      </c>
      <c r="I34" s="65">
        <v>0.0</v>
      </c>
      <c r="J34" s="65">
        <f>SUM('S5-Backlog'!N21:N25)</f>
        <v>16</v>
      </c>
      <c r="K34" s="65">
        <v>0.0</v>
      </c>
    </row>
    <row r="35" ht="15.75" customHeight="1">
      <c r="A35" s="64" t="s">
        <v>359</v>
      </c>
      <c r="B35" s="65"/>
      <c r="C35" s="65"/>
      <c r="D35" s="66" t="s">
        <v>281</v>
      </c>
      <c r="E35" s="65">
        <f>SUM('S5-Backlog'!H27:H31)</f>
        <v>23</v>
      </c>
      <c r="F35" s="65">
        <v>0.0</v>
      </c>
      <c r="G35" s="65">
        <v>0.0</v>
      </c>
      <c r="H35" s="65">
        <v>0.0</v>
      </c>
      <c r="I35" s="65">
        <v>0.0</v>
      </c>
      <c r="J35" s="65">
        <f>SUM('S5-Backlog'!N27:N31)</f>
        <v>23</v>
      </c>
      <c r="K35" s="65">
        <v>0.0</v>
      </c>
    </row>
    <row r="36" ht="15.75" customHeight="1">
      <c r="A36" s="64" t="s">
        <v>359</v>
      </c>
      <c r="B36" s="65"/>
      <c r="C36" s="65"/>
      <c r="D36" s="66" t="s">
        <v>281</v>
      </c>
      <c r="E36" s="65">
        <f>SUM('S5-Backlog'!H33:H37)</f>
        <v>18.5</v>
      </c>
      <c r="F36" s="65">
        <v>0.0</v>
      </c>
      <c r="G36" s="65">
        <v>0.0</v>
      </c>
      <c r="H36" s="65">
        <v>0.0</v>
      </c>
      <c r="I36" s="65">
        <v>0.0</v>
      </c>
      <c r="J36" s="65">
        <f>SUM('S5-Backlog'!N31:N37)</f>
        <v>20.5</v>
      </c>
      <c r="K36" s="65">
        <v>0.0</v>
      </c>
    </row>
    <row r="37" ht="15.75" customHeight="1">
      <c r="A37" s="77" t="s">
        <v>360</v>
      </c>
      <c r="B37" s="78"/>
      <c r="C37" s="78"/>
      <c r="D37" s="78"/>
      <c r="E37" s="78">
        <f>SUM(E8:E36)</f>
        <v>450</v>
      </c>
      <c r="F37" s="78">
        <f t="shared" ref="F37:J37" si="1">+E37-$E$37/5</f>
        <v>360</v>
      </c>
      <c r="G37" s="78">
        <f t="shared" si="1"/>
        <v>270</v>
      </c>
      <c r="H37" s="78">
        <f t="shared" si="1"/>
        <v>180</v>
      </c>
      <c r="I37" s="78">
        <f t="shared" si="1"/>
        <v>90</v>
      </c>
      <c r="J37" s="78">
        <f t="shared" si="1"/>
        <v>0</v>
      </c>
      <c r="K37" s="78">
        <f>SUM(K7:K36)</f>
        <v>0</v>
      </c>
    </row>
    <row r="38" ht="15.75" customHeight="1">
      <c r="A38" s="77" t="s">
        <v>361</v>
      </c>
      <c r="B38" s="79"/>
      <c r="C38" s="79"/>
      <c r="D38" s="79"/>
      <c r="E38" s="78">
        <f>SUM(E8:E36)</f>
        <v>450</v>
      </c>
      <c r="F38" s="78">
        <f t="shared" ref="F38:J38" si="2">+E38-SUM(F8:F36)</f>
        <v>360</v>
      </c>
      <c r="G38" s="78">
        <f t="shared" si="2"/>
        <v>270</v>
      </c>
      <c r="H38" s="78">
        <f t="shared" si="2"/>
        <v>174</v>
      </c>
      <c r="I38" s="78">
        <f t="shared" si="2"/>
        <v>84</v>
      </c>
      <c r="J38" s="78">
        <f t="shared" si="2"/>
        <v>-7</v>
      </c>
      <c r="K38" s="7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D45" t="s">
        <v>281</v>
      </c>
    </row>
    <row r="46" ht="15.75" customHeight="1">
      <c r="D46" t="s">
        <v>362</v>
      </c>
    </row>
    <row r="47" ht="15.75" customHeight="1">
      <c r="D47" t="s">
        <v>363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3" width="15.57"/>
    <col customWidth="1" min="4" max="4" width="31.14"/>
    <col customWidth="1" min="5" max="6" width="15.57"/>
    <col customWidth="1" min="7" max="7" width="11.29"/>
    <col customWidth="1" min="8" max="8" width="10.0"/>
    <col customWidth="1" min="9" max="15" width="9.14"/>
    <col customWidth="1" min="16" max="16" width="21.29"/>
    <col customWidth="1" min="17" max="31" width="9.14"/>
  </cols>
  <sheetData>
    <row r="2">
      <c r="A2" s="47" t="s">
        <v>224</v>
      </c>
      <c r="B2" s="48" t="s">
        <v>226</v>
      </c>
      <c r="G2" s="49"/>
      <c r="H2" s="49"/>
      <c r="I2" s="49"/>
      <c r="J2" s="49"/>
    </row>
    <row r="3">
      <c r="A3" s="47" t="s">
        <v>231</v>
      </c>
      <c r="B3" s="51">
        <v>42736.0</v>
      </c>
      <c r="L3" s="49"/>
    </row>
    <row r="4">
      <c r="A4" s="47" t="s">
        <v>233</v>
      </c>
      <c r="B4" s="51">
        <v>42750.0</v>
      </c>
    </row>
    <row r="5">
      <c r="A5" s="47" t="s">
        <v>364</v>
      </c>
      <c r="B5" s="48">
        <v>1.0</v>
      </c>
      <c r="L5" s="53"/>
      <c r="P5" s="55"/>
    </row>
    <row r="6">
      <c r="L6" s="53" t="s">
        <v>365</v>
      </c>
      <c r="M6" s="55"/>
      <c r="N6" s="55"/>
      <c r="O6" s="55"/>
      <c r="P6" s="55"/>
    </row>
    <row r="7">
      <c r="A7" s="56" t="s">
        <v>366</v>
      </c>
      <c r="B7" s="58" t="s">
        <v>367</v>
      </c>
      <c r="C7" s="58" t="s">
        <v>368</v>
      </c>
      <c r="D7" s="58" t="s">
        <v>369</v>
      </c>
      <c r="E7" s="58" t="s">
        <v>242</v>
      </c>
      <c r="F7" s="58" t="s">
        <v>243</v>
      </c>
      <c r="G7" s="56" t="s">
        <v>244</v>
      </c>
      <c r="H7" s="56" t="s">
        <v>245</v>
      </c>
      <c r="I7" s="56" t="s">
        <v>370</v>
      </c>
      <c r="J7" s="56" t="s">
        <v>371</v>
      </c>
      <c r="K7" s="56" t="s">
        <v>372</v>
      </c>
      <c r="L7" s="56" t="s">
        <v>373</v>
      </c>
      <c r="M7" s="56" t="s">
        <v>374</v>
      </c>
      <c r="N7" s="56"/>
      <c r="O7" s="56" t="s">
        <v>375</v>
      </c>
      <c r="P7" s="58" t="s">
        <v>251</v>
      </c>
    </row>
    <row r="8">
      <c r="A8" s="60" t="s">
        <v>376</v>
      </c>
      <c r="B8" s="61">
        <v>8.0</v>
      </c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  <c r="P8" s="63"/>
    </row>
    <row r="9">
      <c r="A9" s="66" t="s">
        <v>377</v>
      </c>
      <c r="B9" s="65"/>
      <c r="C9" s="65">
        <v>1.0</v>
      </c>
      <c r="D9" s="65" t="s">
        <v>378</v>
      </c>
      <c r="E9" s="65"/>
      <c r="F9" s="65"/>
      <c r="G9" s="66" t="s">
        <v>281</v>
      </c>
      <c r="H9" s="80">
        <v>7.0</v>
      </c>
      <c r="I9" s="65">
        <v>4.0</v>
      </c>
      <c r="J9" s="65">
        <v>3.0</v>
      </c>
      <c r="K9" s="65">
        <v>0.0</v>
      </c>
      <c r="L9" s="65">
        <v>0.0</v>
      </c>
      <c r="M9" s="65">
        <v>0.0</v>
      </c>
      <c r="N9" s="65"/>
      <c r="O9" s="65">
        <f t="shared" ref="O9:O13" si="1">SUM(I9:M9)</f>
        <v>7</v>
      </c>
      <c r="P9" s="65">
        <v>0.0</v>
      </c>
    </row>
    <row r="10">
      <c r="A10" s="66" t="s">
        <v>379</v>
      </c>
      <c r="B10" s="65"/>
      <c r="C10" s="65">
        <v>1.0</v>
      </c>
      <c r="D10" s="65" t="s">
        <v>380</v>
      </c>
      <c r="E10" s="65"/>
      <c r="F10" s="65"/>
      <c r="G10" s="66" t="s">
        <v>281</v>
      </c>
      <c r="H10" s="80">
        <v>3.0</v>
      </c>
      <c r="I10" s="65">
        <v>2.0</v>
      </c>
      <c r="J10" s="65">
        <v>1.0</v>
      </c>
      <c r="K10" s="65">
        <v>0.0</v>
      </c>
      <c r="L10" s="65">
        <v>0.0</v>
      </c>
      <c r="M10" s="65">
        <v>0.0</v>
      </c>
      <c r="N10" s="65"/>
      <c r="O10" s="65">
        <f t="shared" si="1"/>
        <v>3</v>
      </c>
      <c r="P10" s="65">
        <v>0.0</v>
      </c>
    </row>
    <row r="11">
      <c r="A11" s="66" t="s">
        <v>381</v>
      </c>
      <c r="B11" s="65"/>
      <c r="C11" s="65">
        <v>1.0</v>
      </c>
      <c r="D11" s="65" t="s">
        <v>382</v>
      </c>
      <c r="E11" s="65"/>
      <c r="F11" s="65"/>
      <c r="G11" s="66" t="s">
        <v>281</v>
      </c>
      <c r="H11" s="80">
        <v>4.0</v>
      </c>
      <c r="I11" s="65">
        <v>0.0</v>
      </c>
      <c r="J11" s="65">
        <v>0.0</v>
      </c>
      <c r="K11" s="65">
        <v>2.0</v>
      </c>
      <c r="L11" s="65">
        <v>4.0</v>
      </c>
      <c r="M11" s="65">
        <v>0.0</v>
      </c>
      <c r="N11" s="65"/>
      <c r="O11" s="65">
        <f t="shared" si="1"/>
        <v>6</v>
      </c>
      <c r="P11" s="65">
        <v>0.0</v>
      </c>
    </row>
    <row r="12">
      <c r="A12" s="66" t="s">
        <v>383</v>
      </c>
      <c r="B12" s="65"/>
      <c r="C12" s="65">
        <v>1.0</v>
      </c>
      <c r="D12" s="65" t="s">
        <v>384</v>
      </c>
      <c r="E12" s="65"/>
      <c r="F12" s="65"/>
      <c r="G12" s="66" t="s">
        <v>281</v>
      </c>
      <c r="H12" s="80">
        <v>2.0</v>
      </c>
      <c r="I12" s="65">
        <v>2.0</v>
      </c>
      <c r="J12" s="65">
        <v>0.0</v>
      </c>
      <c r="K12" s="65">
        <v>0.0</v>
      </c>
      <c r="L12" s="65">
        <v>0.0</v>
      </c>
      <c r="M12" s="65">
        <v>0.0</v>
      </c>
      <c r="N12" s="65"/>
      <c r="O12" s="65">
        <f t="shared" si="1"/>
        <v>2</v>
      </c>
      <c r="P12" s="65">
        <v>0.0</v>
      </c>
    </row>
    <row r="13">
      <c r="A13" s="66" t="s">
        <v>385</v>
      </c>
      <c r="B13" s="65"/>
      <c r="C13" s="65">
        <v>1.0</v>
      </c>
      <c r="D13" s="65" t="s">
        <v>382</v>
      </c>
      <c r="E13" s="65"/>
      <c r="F13" s="65"/>
      <c r="G13" s="66" t="s">
        <v>281</v>
      </c>
      <c r="H13" s="80">
        <v>2.0</v>
      </c>
      <c r="I13" s="65">
        <v>2.0</v>
      </c>
      <c r="J13" s="65">
        <v>0.0</v>
      </c>
      <c r="K13" s="65">
        <v>0.0</v>
      </c>
      <c r="L13" s="65">
        <v>0.0</v>
      </c>
      <c r="M13" s="65">
        <v>0.0</v>
      </c>
      <c r="N13" s="65"/>
      <c r="O13" s="65">
        <f t="shared" si="1"/>
        <v>2</v>
      </c>
      <c r="P13" s="65">
        <v>0.0</v>
      </c>
    </row>
    <row r="14">
      <c r="A14" s="60" t="s">
        <v>386</v>
      </c>
      <c r="B14" s="61">
        <v>3.0</v>
      </c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  <c r="P14" s="63"/>
    </row>
    <row r="15">
      <c r="A15" s="66" t="s">
        <v>377</v>
      </c>
      <c r="B15" s="65"/>
      <c r="C15" s="65">
        <v>1.0</v>
      </c>
      <c r="D15" s="65" t="s">
        <v>378</v>
      </c>
      <c r="E15" s="65"/>
      <c r="F15" s="65"/>
      <c r="G15" s="66" t="s">
        <v>281</v>
      </c>
      <c r="H15" s="80">
        <v>3.0</v>
      </c>
      <c r="I15" s="65">
        <v>0.0</v>
      </c>
      <c r="J15" s="65">
        <v>3.0</v>
      </c>
      <c r="K15" s="65">
        <v>0.0</v>
      </c>
      <c r="L15" s="65">
        <v>0.0</v>
      </c>
      <c r="M15" s="65">
        <v>0.0</v>
      </c>
      <c r="N15" s="65"/>
      <c r="O15" s="65">
        <f t="shared" ref="O15:O19" si="2">SUM(I15:M15)</f>
        <v>3</v>
      </c>
      <c r="P15" s="65">
        <v>0.0</v>
      </c>
    </row>
    <row r="16">
      <c r="A16" s="66" t="s">
        <v>379</v>
      </c>
      <c r="B16" s="65"/>
      <c r="C16" s="65">
        <v>1.0</v>
      </c>
      <c r="D16" s="65" t="s">
        <v>380</v>
      </c>
      <c r="E16" s="65"/>
      <c r="F16" s="65"/>
      <c r="G16" s="66" t="s">
        <v>281</v>
      </c>
      <c r="H16" s="80">
        <v>3.0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/>
      <c r="O16" s="65">
        <f t="shared" si="2"/>
        <v>0</v>
      </c>
      <c r="P16" s="65">
        <v>0.0</v>
      </c>
    </row>
    <row r="17">
      <c r="A17" s="66" t="s">
        <v>381</v>
      </c>
      <c r="B17" s="65"/>
      <c r="C17" s="65">
        <v>1.0</v>
      </c>
      <c r="D17" s="65" t="s">
        <v>382</v>
      </c>
      <c r="E17" s="65"/>
      <c r="F17" s="65"/>
      <c r="G17" s="66" t="s">
        <v>281</v>
      </c>
      <c r="H17" s="80">
        <v>3.0</v>
      </c>
      <c r="I17" s="65">
        <v>0.0</v>
      </c>
      <c r="J17" s="65">
        <v>3.0</v>
      </c>
      <c r="K17" s="65">
        <v>0.0</v>
      </c>
      <c r="L17" s="65">
        <v>0.0</v>
      </c>
      <c r="M17" s="65">
        <v>0.0</v>
      </c>
      <c r="N17" s="65"/>
      <c r="O17" s="65">
        <f t="shared" si="2"/>
        <v>3</v>
      </c>
      <c r="P17" s="65">
        <v>0.0</v>
      </c>
    </row>
    <row r="18">
      <c r="A18" s="66" t="s">
        <v>383</v>
      </c>
      <c r="B18" s="65"/>
      <c r="C18" s="65">
        <v>1.0</v>
      </c>
      <c r="D18" s="65" t="s">
        <v>384</v>
      </c>
      <c r="E18" s="65"/>
      <c r="F18" s="65"/>
      <c r="G18" s="66" t="s">
        <v>281</v>
      </c>
      <c r="H18" s="80">
        <v>2.5</v>
      </c>
      <c r="I18" s="65">
        <v>0.0</v>
      </c>
      <c r="J18" s="65">
        <v>2.5</v>
      </c>
      <c r="K18" s="65">
        <v>0.0</v>
      </c>
      <c r="L18" s="65">
        <v>0.0</v>
      </c>
      <c r="M18" s="65">
        <v>0.0</v>
      </c>
      <c r="N18" s="65"/>
      <c r="O18" s="65">
        <f t="shared" si="2"/>
        <v>2.5</v>
      </c>
      <c r="P18" s="65">
        <v>0.0</v>
      </c>
    </row>
    <row r="19">
      <c r="A19" s="66" t="s">
        <v>385</v>
      </c>
      <c r="B19" s="65"/>
      <c r="C19" s="65">
        <v>1.0</v>
      </c>
      <c r="D19" s="65" t="s">
        <v>382</v>
      </c>
      <c r="E19" s="65"/>
      <c r="F19" s="65"/>
      <c r="G19" s="66" t="s">
        <v>281</v>
      </c>
      <c r="H19" s="80">
        <v>3.0</v>
      </c>
      <c r="I19" s="65">
        <v>0.0</v>
      </c>
      <c r="J19" s="65">
        <v>3.0</v>
      </c>
      <c r="K19" s="65">
        <v>0.0</v>
      </c>
      <c r="L19" s="65">
        <v>0.0</v>
      </c>
      <c r="M19" s="65">
        <v>0.0</v>
      </c>
      <c r="N19" s="65"/>
      <c r="O19" s="65">
        <f t="shared" si="2"/>
        <v>3</v>
      </c>
      <c r="P19" s="65">
        <v>0.0</v>
      </c>
    </row>
    <row r="20">
      <c r="A20" s="60" t="s">
        <v>386</v>
      </c>
      <c r="B20" s="61">
        <v>5.0</v>
      </c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  <c r="P20" s="63"/>
    </row>
    <row r="21" ht="15.75" customHeight="1">
      <c r="A21" s="66" t="s">
        <v>377</v>
      </c>
      <c r="B21" s="65"/>
      <c r="C21" s="65">
        <v>1.0</v>
      </c>
      <c r="D21" s="65" t="s">
        <v>378</v>
      </c>
      <c r="E21" s="65"/>
      <c r="F21" s="65"/>
      <c r="G21" s="66" t="s">
        <v>281</v>
      </c>
      <c r="H21" s="80">
        <v>8.0</v>
      </c>
      <c r="I21" s="65">
        <v>0.0</v>
      </c>
      <c r="J21" s="65">
        <v>3.5</v>
      </c>
      <c r="K21" s="65">
        <v>4.5</v>
      </c>
      <c r="L21" s="65">
        <v>0.0</v>
      </c>
      <c r="M21" s="65">
        <v>0.0</v>
      </c>
      <c r="N21" s="65"/>
      <c r="O21" s="65">
        <f t="shared" ref="O21:O25" si="3">SUM(I21:M21)</f>
        <v>8</v>
      </c>
      <c r="P21" s="65">
        <v>0.0</v>
      </c>
    </row>
    <row r="22" ht="15.75" customHeight="1">
      <c r="A22" s="66" t="s">
        <v>379</v>
      </c>
      <c r="B22" s="65"/>
      <c r="C22" s="65">
        <v>1.0</v>
      </c>
      <c r="D22" s="65" t="s">
        <v>380</v>
      </c>
      <c r="E22" s="65"/>
      <c r="F22" s="65"/>
      <c r="G22" s="66" t="s">
        <v>281</v>
      </c>
      <c r="H22" s="80">
        <v>3.0</v>
      </c>
      <c r="I22" s="65">
        <v>0.0</v>
      </c>
      <c r="J22" s="65">
        <v>0.0</v>
      </c>
      <c r="K22" s="65">
        <v>3.0</v>
      </c>
      <c r="L22" s="65">
        <v>0.0</v>
      </c>
      <c r="M22" s="65">
        <v>0.0</v>
      </c>
      <c r="N22" s="65"/>
      <c r="O22" s="65">
        <f t="shared" si="3"/>
        <v>3</v>
      </c>
      <c r="P22" s="65">
        <v>0.0</v>
      </c>
    </row>
    <row r="23" ht="15.75" customHeight="1">
      <c r="A23" s="66" t="s">
        <v>381</v>
      </c>
      <c r="B23" s="65"/>
      <c r="C23" s="65">
        <v>1.0</v>
      </c>
      <c r="D23" s="65" t="s">
        <v>382</v>
      </c>
      <c r="E23" s="65"/>
      <c r="F23" s="65"/>
      <c r="G23" s="66" t="s">
        <v>281</v>
      </c>
      <c r="H23" s="80">
        <v>2.0</v>
      </c>
      <c r="I23" s="65">
        <v>0.0</v>
      </c>
      <c r="J23" s="65">
        <v>0.0</v>
      </c>
      <c r="K23" s="65">
        <v>2.0</v>
      </c>
      <c r="L23" s="65">
        <v>0.0</v>
      </c>
      <c r="M23" s="65">
        <v>0.0</v>
      </c>
      <c r="N23" s="65"/>
      <c r="O23" s="65">
        <f t="shared" si="3"/>
        <v>2</v>
      </c>
      <c r="P23" s="65">
        <v>0.0</v>
      </c>
    </row>
    <row r="24" ht="15.75" customHeight="1">
      <c r="A24" s="66" t="s">
        <v>383</v>
      </c>
      <c r="B24" s="65"/>
      <c r="C24" s="65">
        <v>1.0</v>
      </c>
      <c r="D24" s="65" t="s">
        <v>384</v>
      </c>
      <c r="E24" s="65"/>
      <c r="F24" s="65"/>
      <c r="G24" s="66" t="s">
        <v>281</v>
      </c>
      <c r="H24" s="80">
        <v>1.0</v>
      </c>
      <c r="I24" s="65">
        <v>0.0</v>
      </c>
      <c r="J24" s="65">
        <v>0.0</v>
      </c>
      <c r="K24" s="65">
        <v>1.0</v>
      </c>
      <c r="L24" s="65">
        <v>0.0</v>
      </c>
      <c r="M24" s="65">
        <v>0.0</v>
      </c>
      <c r="N24" s="65"/>
      <c r="O24" s="65">
        <f t="shared" si="3"/>
        <v>1</v>
      </c>
      <c r="P24" s="65">
        <v>0.0</v>
      </c>
    </row>
    <row r="25" ht="15.75" customHeight="1">
      <c r="A25" s="66" t="s">
        <v>385</v>
      </c>
      <c r="B25" s="65"/>
      <c r="C25" s="65">
        <v>1.0</v>
      </c>
      <c r="D25" s="65" t="s">
        <v>382</v>
      </c>
      <c r="E25" s="65"/>
      <c r="F25" s="65"/>
      <c r="G25" s="66" t="s">
        <v>281</v>
      </c>
      <c r="H25" s="80">
        <v>2.0</v>
      </c>
      <c r="I25" s="65">
        <v>0.0</v>
      </c>
      <c r="J25" s="65">
        <v>0.0</v>
      </c>
      <c r="K25" s="65">
        <v>2.0</v>
      </c>
      <c r="L25" s="65">
        <v>0.0</v>
      </c>
      <c r="M25" s="65">
        <v>0.0</v>
      </c>
      <c r="N25" s="65"/>
      <c r="O25" s="65">
        <f t="shared" si="3"/>
        <v>2</v>
      </c>
      <c r="P25" s="65">
        <v>0.0</v>
      </c>
    </row>
    <row r="26" ht="15.75" customHeight="1">
      <c r="A26" s="60" t="s">
        <v>386</v>
      </c>
      <c r="B26" s="61">
        <v>8.0</v>
      </c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  <c r="P26" s="63"/>
    </row>
    <row r="27" ht="15.75" customHeight="1">
      <c r="A27" s="66" t="s">
        <v>377</v>
      </c>
      <c r="B27" s="65"/>
      <c r="C27" s="65">
        <v>1.0</v>
      </c>
      <c r="D27" s="65" t="s">
        <v>378</v>
      </c>
      <c r="E27" s="65"/>
      <c r="F27" s="65"/>
      <c r="G27" s="66" t="s">
        <v>281</v>
      </c>
      <c r="H27" s="80">
        <v>9.0</v>
      </c>
      <c r="I27" s="65">
        <v>0.0</v>
      </c>
      <c r="J27" s="65">
        <v>0.0</v>
      </c>
      <c r="K27" s="65">
        <v>5.5</v>
      </c>
      <c r="L27" s="65">
        <v>3.5</v>
      </c>
      <c r="M27" s="65">
        <v>0.0</v>
      </c>
      <c r="N27" s="65"/>
      <c r="O27" s="65">
        <f t="shared" ref="O27:O31" si="4">SUM(I27:M27)</f>
        <v>9</v>
      </c>
      <c r="P27" s="65">
        <v>0.0</v>
      </c>
    </row>
    <row r="28" ht="15.75" customHeight="1">
      <c r="A28" s="66" t="s">
        <v>379</v>
      </c>
      <c r="B28" s="65"/>
      <c r="C28" s="65">
        <v>1.0</v>
      </c>
      <c r="D28" s="65" t="s">
        <v>380</v>
      </c>
      <c r="E28" s="65"/>
      <c r="F28" s="65"/>
      <c r="G28" s="66" t="s">
        <v>281</v>
      </c>
      <c r="H28" s="80">
        <v>6.0</v>
      </c>
      <c r="I28" s="65">
        <v>0.0</v>
      </c>
      <c r="J28" s="65">
        <v>0.0</v>
      </c>
      <c r="K28" s="65">
        <v>0.0</v>
      </c>
      <c r="L28" s="65">
        <v>6.0</v>
      </c>
      <c r="M28" s="65">
        <v>0.0</v>
      </c>
      <c r="N28" s="65"/>
      <c r="O28" s="65">
        <f t="shared" si="4"/>
        <v>6</v>
      </c>
      <c r="P28" s="65">
        <v>0.0</v>
      </c>
    </row>
    <row r="29" ht="15.75" customHeight="1">
      <c r="A29" s="66" t="s">
        <v>381</v>
      </c>
      <c r="B29" s="65"/>
      <c r="C29" s="65">
        <v>1.0</v>
      </c>
      <c r="D29" s="65" t="s">
        <v>382</v>
      </c>
      <c r="E29" s="65"/>
      <c r="F29" s="65"/>
      <c r="G29" s="66" t="s">
        <v>281</v>
      </c>
      <c r="H29" s="80">
        <v>6.0</v>
      </c>
      <c r="I29" s="65">
        <v>0.0</v>
      </c>
      <c r="J29" s="65">
        <v>0.0</v>
      </c>
      <c r="K29" s="65">
        <v>0.0</v>
      </c>
      <c r="L29" s="65">
        <v>6.0</v>
      </c>
      <c r="M29" s="65">
        <v>0.0</v>
      </c>
      <c r="N29" s="65"/>
      <c r="O29" s="65">
        <f t="shared" si="4"/>
        <v>6</v>
      </c>
      <c r="P29" s="65">
        <v>0.0</v>
      </c>
    </row>
    <row r="30" ht="15.75" customHeight="1">
      <c r="A30" s="66" t="s">
        <v>383</v>
      </c>
      <c r="B30" s="65"/>
      <c r="C30" s="65">
        <v>1.0</v>
      </c>
      <c r="D30" s="65" t="s">
        <v>384</v>
      </c>
      <c r="E30" s="65"/>
      <c r="F30" s="65"/>
      <c r="G30" s="66" t="s">
        <v>281</v>
      </c>
      <c r="H30" s="80">
        <v>1.0</v>
      </c>
      <c r="I30" s="65">
        <v>0.0</v>
      </c>
      <c r="J30" s="65">
        <v>0.0</v>
      </c>
      <c r="K30" s="65">
        <v>0.0</v>
      </c>
      <c r="L30" s="65">
        <v>1.0</v>
      </c>
      <c r="M30" s="65">
        <v>0.0</v>
      </c>
      <c r="N30" s="65"/>
      <c r="O30" s="65">
        <f t="shared" si="4"/>
        <v>1</v>
      </c>
      <c r="P30" s="65">
        <v>0.0</v>
      </c>
    </row>
    <row r="31" ht="15.75" customHeight="1">
      <c r="A31" s="66" t="s">
        <v>385</v>
      </c>
      <c r="B31" s="65"/>
      <c r="C31" s="65">
        <v>1.0</v>
      </c>
      <c r="D31" s="65" t="s">
        <v>382</v>
      </c>
      <c r="E31" s="65"/>
      <c r="F31" s="65"/>
      <c r="G31" s="66" t="s">
        <v>281</v>
      </c>
      <c r="H31" s="80">
        <v>1.0</v>
      </c>
      <c r="I31" s="65">
        <v>0.0</v>
      </c>
      <c r="J31" s="65">
        <v>0.0</v>
      </c>
      <c r="K31" s="65">
        <v>0.0</v>
      </c>
      <c r="L31" s="65">
        <v>1.0</v>
      </c>
      <c r="M31" s="65">
        <v>0.0</v>
      </c>
      <c r="N31" s="65"/>
      <c r="O31" s="65">
        <f t="shared" si="4"/>
        <v>1</v>
      </c>
      <c r="P31" s="65">
        <v>0.0</v>
      </c>
    </row>
    <row r="32" ht="15.75" customHeight="1">
      <c r="A32" s="60" t="s">
        <v>386</v>
      </c>
      <c r="B32" s="61">
        <v>3.0</v>
      </c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  <c r="P32" s="63"/>
    </row>
    <row r="33" ht="15.75" customHeight="1">
      <c r="A33" s="66" t="s">
        <v>377</v>
      </c>
      <c r="B33" s="65"/>
      <c r="C33" s="65">
        <v>1.0</v>
      </c>
      <c r="D33" s="65" t="s">
        <v>378</v>
      </c>
      <c r="E33" s="65"/>
      <c r="F33" s="65"/>
      <c r="G33" s="66" t="s">
        <v>281</v>
      </c>
      <c r="H33" s="80">
        <v>2.0</v>
      </c>
      <c r="I33" s="65">
        <v>0.0</v>
      </c>
      <c r="J33" s="65">
        <v>0.0</v>
      </c>
      <c r="K33" s="65">
        <v>0.0</v>
      </c>
      <c r="L33" s="65">
        <v>3.0</v>
      </c>
      <c r="M33" s="65">
        <v>0.0</v>
      </c>
      <c r="N33" s="65"/>
      <c r="O33" s="65">
        <f t="shared" ref="O33:O37" si="5">SUM(I33:M33)</f>
        <v>3</v>
      </c>
      <c r="P33" s="65">
        <v>0.0</v>
      </c>
    </row>
    <row r="34" ht="15.75" customHeight="1">
      <c r="A34" s="66" t="s">
        <v>379</v>
      </c>
      <c r="B34" s="65"/>
      <c r="C34" s="65">
        <v>1.0</v>
      </c>
      <c r="D34" s="65" t="s">
        <v>387</v>
      </c>
      <c r="E34" s="65"/>
      <c r="F34" s="65"/>
      <c r="G34" s="66" t="s">
        <v>281</v>
      </c>
      <c r="H34" s="80">
        <v>6.0</v>
      </c>
      <c r="I34" s="65">
        <v>0.0</v>
      </c>
      <c r="J34" s="65">
        <v>0.0</v>
      </c>
      <c r="K34" s="65">
        <v>0.0</v>
      </c>
      <c r="L34" s="65">
        <v>4.0</v>
      </c>
      <c r="M34" s="65">
        <v>2.0</v>
      </c>
      <c r="N34" s="65"/>
      <c r="O34" s="65">
        <f t="shared" si="5"/>
        <v>6</v>
      </c>
      <c r="P34" s="65">
        <v>0.0</v>
      </c>
    </row>
    <row r="35" ht="15.75" customHeight="1">
      <c r="A35" s="66" t="s">
        <v>381</v>
      </c>
      <c r="B35" s="65"/>
      <c r="C35" s="65">
        <v>1.0</v>
      </c>
      <c r="D35" s="65" t="s">
        <v>382</v>
      </c>
      <c r="E35" s="65"/>
      <c r="F35" s="65"/>
      <c r="G35" s="66" t="s">
        <v>281</v>
      </c>
      <c r="H35" s="80">
        <v>9.0</v>
      </c>
      <c r="I35" s="65">
        <v>0.0</v>
      </c>
      <c r="J35" s="65">
        <v>0.0</v>
      </c>
      <c r="K35" s="65">
        <v>0.0</v>
      </c>
      <c r="L35" s="65">
        <v>0.0</v>
      </c>
      <c r="M35" s="65">
        <v>9.0</v>
      </c>
      <c r="N35" s="65"/>
      <c r="O35" s="65">
        <f t="shared" si="5"/>
        <v>9</v>
      </c>
      <c r="P35" s="65">
        <v>0.0</v>
      </c>
    </row>
    <row r="36" ht="15.75" customHeight="1">
      <c r="A36" s="66" t="s">
        <v>383</v>
      </c>
      <c r="B36" s="65"/>
      <c r="C36" s="65">
        <v>1.0</v>
      </c>
      <c r="D36" s="65" t="s">
        <v>384</v>
      </c>
      <c r="E36" s="65"/>
      <c r="F36" s="65"/>
      <c r="G36" s="66" t="s">
        <v>281</v>
      </c>
      <c r="H36" s="80">
        <v>0.5</v>
      </c>
      <c r="I36" s="65">
        <v>0.0</v>
      </c>
      <c r="J36" s="65">
        <v>0.0</v>
      </c>
      <c r="K36" s="65">
        <v>0.0</v>
      </c>
      <c r="L36" s="65">
        <v>0.0</v>
      </c>
      <c r="M36" s="65">
        <v>0.5</v>
      </c>
      <c r="N36" s="65"/>
      <c r="O36" s="65">
        <f t="shared" si="5"/>
        <v>0.5</v>
      </c>
      <c r="P36" s="65">
        <v>0.0</v>
      </c>
    </row>
    <row r="37" ht="15.75" customHeight="1">
      <c r="A37" s="66" t="s">
        <v>385</v>
      </c>
      <c r="B37" s="65"/>
      <c r="C37" s="65">
        <v>1.0</v>
      </c>
      <c r="D37" s="65" t="s">
        <v>382</v>
      </c>
      <c r="E37" s="65"/>
      <c r="F37" s="65"/>
      <c r="G37" s="66" t="s">
        <v>281</v>
      </c>
      <c r="H37" s="80">
        <v>1.0</v>
      </c>
      <c r="I37" s="65">
        <v>0.0</v>
      </c>
      <c r="J37" s="65">
        <v>0.0</v>
      </c>
      <c r="K37" s="65">
        <v>0.0</v>
      </c>
      <c r="L37" s="65">
        <v>0.0</v>
      </c>
      <c r="M37" s="65">
        <v>1.0</v>
      </c>
      <c r="N37" s="65"/>
      <c r="O37" s="65">
        <f t="shared" si="5"/>
        <v>1</v>
      </c>
      <c r="P37" s="65">
        <v>0.0</v>
      </c>
    </row>
    <row r="38" ht="15.75" customHeight="1">
      <c r="A38" s="77" t="s">
        <v>388</v>
      </c>
      <c r="B38" s="77"/>
      <c r="C38" s="77"/>
      <c r="D38" s="77"/>
      <c r="E38" s="77"/>
      <c r="F38" s="77"/>
      <c r="G38" s="77"/>
      <c r="H38" s="77">
        <f>SUM(H9:H13)+SUM(H15:H19)+SUM(H21:H25)+SUM(H27:H31)+SUM(H33:H37)</f>
        <v>90</v>
      </c>
      <c r="I38" s="77">
        <f t="shared" ref="I38:M38" si="6">+H38-$H$38/5</f>
        <v>72</v>
      </c>
      <c r="J38" s="77">
        <f t="shared" si="6"/>
        <v>54</v>
      </c>
      <c r="K38" s="77">
        <f t="shared" si="6"/>
        <v>36</v>
      </c>
      <c r="L38" s="77">
        <f t="shared" si="6"/>
        <v>18</v>
      </c>
      <c r="M38" s="77">
        <f t="shared" si="6"/>
        <v>0</v>
      </c>
      <c r="N38" s="77"/>
      <c r="O38" s="77"/>
      <c r="P38" s="77">
        <f>SUM(P9:P13)+SUM(P15:P19)+SUM(P21:P25)+SUM(P27:P31)+SUM(P33:P37)</f>
        <v>0</v>
      </c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ht="15.75" customHeight="1">
      <c r="A39" s="77" t="s">
        <v>361</v>
      </c>
      <c r="B39" s="77"/>
      <c r="C39" s="77"/>
      <c r="D39" s="77"/>
      <c r="E39" s="77"/>
      <c r="F39" s="77"/>
      <c r="G39" s="77"/>
      <c r="H39" s="77">
        <f>SUM(H9:H13)+SUM(H15:H19)+SUM(H21:H25)+SUM(H27:H31)+SUM(H33:H37)</f>
        <v>90</v>
      </c>
      <c r="I39" s="77">
        <f t="shared" ref="I39:M39" si="7">+H39-SUM(I9:I13)-SUM(I15:I19)-SUM(I21:I25)-SUM(I27:I31)-SUM(I33:I37)</f>
        <v>80</v>
      </c>
      <c r="J39" s="77">
        <f t="shared" si="7"/>
        <v>61</v>
      </c>
      <c r="K39" s="77">
        <f t="shared" si="7"/>
        <v>41</v>
      </c>
      <c r="L39" s="77">
        <f t="shared" si="7"/>
        <v>12.5</v>
      </c>
      <c r="M39" s="77">
        <f t="shared" si="7"/>
        <v>0</v>
      </c>
      <c r="N39" s="77"/>
      <c r="O39" s="77"/>
      <c r="P39" s="77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ht="15.75" customHeight="1">
      <c r="A40" s="77" t="s">
        <v>389</v>
      </c>
      <c r="B40" s="77"/>
      <c r="C40" s="77"/>
      <c r="D40" s="77"/>
      <c r="E40" s="77"/>
      <c r="F40" s="77"/>
      <c r="G40" s="77"/>
      <c r="H40" s="77">
        <f>SUM(H11:H15)+SUM(H17:H21)+SUM(H23:H27)+SUM(H29:H33)+SUM(H35:H39)</f>
        <v>242</v>
      </c>
      <c r="I40" s="77">
        <f t="shared" ref="I40:M40" si="8">+H40-$H$38/5</f>
        <v>224</v>
      </c>
      <c r="J40" s="77">
        <f t="shared" si="8"/>
        <v>206</v>
      </c>
      <c r="K40" s="77">
        <f t="shared" si="8"/>
        <v>188</v>
      </c>
      <c r="L40" s="77">
        <f t="shared" si="8"/>
        <v>170</v>
      </c>
      <c r="M40" s="77">
        <f t="shared" si="8"/>
        <v>152</v>
      </c>
      <c r="N40" s="77"/>
      <c r="O40" s="77"/>
      <c r="P40" s="77">
        <f>SUM(P11:P15)+SUM(P17:P21)+SUM(P23:P27)+SUM(P29:P33)+SUM(P35:P39)</f>
        <v>0</v>
      </c>
    </row>
    <row r="41" ht="15.75" customHeight="1">
      <c r="A41" s="77" t="s">
        <v>361</v>
      </c>
      <c r="B41" s="77"/>
      <c r="C41" s="77"/>
      <c r="D41" s="77"/>
      <c r="E41" s="77"/>
      <c r="F41" s="77"/>
      <c r="G41" s="77"/>
      <c r="H41" s="77">
        <f>SUM(H11:H15)+SUM(H17:H21)+SUM(H23:H27)+SUM(H29:H33)+SUM(H35:H39)</f>
        <v>242</v>
      </c>
      <c r="I41" s="77">
        <f t="shared" ref="I41:M41" si="9">+H41-SUM(I11:I15)-SUM(I17:I21)-SUM(I23:I27)-SUM(I29:I33)-SUM(I35:I39)</f>
        <v>86</v>
      </c>
      <c r="J41" s="77">
        <f t="shared" si="9"/>
        <v>-44</v>
      </c>
      <c r="K41" s="77">
        <f t="shared" si="9"/>
        <v>-138</v>
      </c>
      <c r="L41" s="77">
        <f t="shared" si="9"/>
        <v>-187</v>
      </c>
      <c r="M41" s="77">
        <f t="shared" si="9"/>
        <v>-197.5</v>
      </c>
      <c r="N41" s="77"/>
      <c r="O41" s="77"/>
      <c r="P41" s="7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6" width="15.57"/>
    <col customWidth="1" min="7" max="7" width="11.29"/>
    <col customWidth="1" min="8" max="8" width="10.0"/>
    <col customWidth="1" min="9" max="14" width="9.14"/>
    <col customWidth="1" min="15" max="15" width="21.29"/>
  </cols>
  <sheetData>
    <row r="2">
      <c r="A2" s="47" t="s">
        <v>224</v>
      </c>
      <c r="B2" s="48" t="s">
        <v>226</v>
      </c>
      <c r="G2" s="49"/>
      <c r="H2" s="49"/>
      <c r="I2" s="49"/>
      <c r="J2" s="49"/>
    </row>
    <row r="3">
      <c r="A3" s="47" t="s">
        <v>231</v>
      </c>
      <c r="B3" s="51">
        <v>42736.0</v>
      </c>
      <c r="L3" s="49"/>
    </row>
    <row r="4">
      <c r="A4" s="47" t="s">
        <v>233</v>
      </c>
      <c r="B4" s="51">
        <v>42750.0</v>
      </c>
    </row>
    <row r="5">
      <c r="A5" s="47" t="s">
        <v>364</v>
      </c>
      <c r="B5" s="48">
        <v>2.0</v>
      </c>
      <c r="L5" s="53"/>
      <c r="O5" s="55"/>
    </row>
    <row r="6">
      <c r="L6" s="53" t="s">
        <v>365</v>
      </c>
      <c r="M6" s="55"/>
      <c r="N6" s="55"/>
      <c r="O6" s="55"/>
    </row>
    <row r="7">
      <c r="A7" s="56" t="s">
        <v>366</v>
      </c>
      <c r="B7" s="58" t="s">
        <v>367</v>
      </c>
      <c r="C7" s="58" t="s">
        <v>368</v>
      </c>
      <c r="D7" s="58" t="s">
        <v>369</v>
      </c>
      <c r="E7" s="58" t="s">
        <v>242</v>
      </c>
      <c r="F7" s="58" t="s">
        <v>243</v>
      </c>
      <c r="G7" s="56" t="s">
        <v>244</v>
      </c>
      <c r="H7" s="56" t="s">
        <v>245</v>
      </c>
      <c r="I7" s="56" t="s">
        <v>370</v>
      </c>
      <c r="J7" s="56" t="s">
        <v>371</v>
      </c>
      <c r="K7" s="56" t="s">
        <v>372</v>
      </c>
      <c r="L7" s="56" t="s">
        <v>373</v>
      </c>
      <c r="M7" s="56" t="s">
        <v>374</v>
      </c>
      <c r="N7" s="56" t="s">
        <v>375</v>
      </c>
      <c r="O7" s="58" t="s">
        <v>251</v>
      </c>
    </row>
    <row r="8">
      <c r="A8" s="60" t="s">
        <v>376</v>
      </c>
      <c r="B8" s="61">
        <v>8.0</v>
      </c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</row>
    <row r="9">
      <c r="A9" s="66" t="s">
        <v>377</v>
      </c>
      <c r="B9" s="65"/>
      <c r="C9" s="65">
        <v>1.0</v>
      </c>
      <c r="D9" s="65" t="s">
        <v>378</v>
      </c>
      <c r="E9" s="65"/>
      <c r="F9" s="65"/>
      <c r="G9" s="66" t="s">
        <v>281</v>
      </c>
      <c r="H9" s="65">
        <v>7.0</v>
      </c>
      <c r="I9" s="65">
        <v>4.0</v>
      </c>
      <c r="J9" s="65">
        <v>3.0</v>
      </c>
      <c r="K9" s="65">
        <v>0.0</v>
      </c>
      <c r="L9" s="65">
        <v>0.0</v>
      </c>
      <c r="M9" s="65">
        <v>0.0</v>
      </c>
      <c r="N9" s="65">
        <f t="shared" ref="N9:N13" si="1">SUM(I9:M9)</f>
        <v>7</v>
      </c>
      <c r="O9" s="65">
        <v>0.0</v>
      </c>
    </row>
    <row r="10">
      <c r="A10" s="66" t="s">
        <v>379</v>
      </c>
      <c r="B10" s="65"/>
      <c r="C10" s="65">
        <v>1.0</v>
      </c>
      <c r="D10" s="65" t="s">
        <v>382</v>
      </c>
      <c r="E10" s="65"/>
      <c r="F10" s="65"/>
      <c r="G10" s="66" t="s">
        <v>281</v>
      </c>
      <c r="H10" s="65">
        <v>3.0</v>
      </c>
      <c r="I10" s="65">
        <v>2.0</v>
      </c>
      <c r="J10" s="65">
        <v>1.0</v>
      </c>
      <c r="K10" s="65">
        <v>0.0</v>
      </c>
      <c r="L10" s="65">
        <v>0.0</v>
      </c>
      <c r="M10" s="65">
        <v>0.0</v>
      </c>
      <c r="N10" s="65">
        <f t="shared" si="1"/>
        <v>3</v>
      </c>
      <c r="O10" s="65">
        <v>0.0</v>
      </c>
    </row>
    <row r="11">
      <c r="A11" s="66" t="s">
        <v>381</v>
      </c>
      <c r="B11" s="65"/>
      <c r="C11" s="65">
        <v>1.0</v>
      </c>
      <c r="D11" s="65" t="s">
        <v>382</v>
      </c>
      <c r="E11" s="65"/>
      <c r="F11" s="65"/>
      <c r="G11" s="66" t="s">
        <v>281</v>
      </c>
      <c r="H11" s="65">
        <v>4.0</v>
      </c>
      <c r="I11" s="65">
        <v>0.0</v>
      </c>
      <c r="J11" s="65">
        <v>0.0</v>
      </c>
      <c r="K11" s="65">
        <v>2.0</v>
      </c>
      <c r="L11" s="65">
        <v>4.0</v>
      </c>
      <c r="M11" s="65">
        <v>0.0</v>
      </c>
      <c r="N11" s="65">
        <f t="shared" si="1"/>
        <v>6</v>
      </c>
      <c r="O11" s="65">
        <v>0.0</v>
      </c>
    </row>
    <row r="12">
      <c r="A12" s="66" t="s">
        <v>383</v>
      </c>
      <c r="B12" s="65"/>
      <c r="C12" s="65">
        <v>1.0</v>
      </c>
      <c r="D12" s="65" t="s">
        <v>382</v>
      </c>
      <c r="E12" s="65"/>
      <c r="F12" s="65"/>
      <c r="G12" s="66" t="s">
        <v>281</v>
      </c>
      <c r="H12" s="65">
        <v>2.0</v>
      </c>
      <c r="I12" s="65">
        <v>2.0</v>
      </c>
      <c r="J12" s="65">
        <v>0.0</v>
      </c>
      <c r="K12" s="65">
        <v>0.0</v>
      </c>
      <c r="L12" s="65">
        <v>0.0</v>
      </c>
      <c r="M12" s="65">
        <v>0.0</v>
      </c>
      <c r="N12" s="65">
        <f t="shared" si="1"/>
        <v>2</v>
      </c>
      <c r="O12" s="65">
        <v>0.0</v>
      </c>
    </row>
    <row r="13">
      <c r="A13" s="66" t="s">
        <v>385</v>
      </c>
      <c r="B13" s="65"/>
      <c r="C13" s="65">
        <v>1.0</v>
      </c>
      <c r="D13" s="65" t="s">
        <v>382</v>
      </c>
      <c r="E13" s="65"/>
      <c r="F13" s="65"/>
      <c r="G13" s="66" t="s">
        <v>281</v>
      </c>
      <c r="H13" s="65">
        <v>2.0</v>
      </c>
      <c r="I13" s="65">
        <v>2.0</v>
      </c>
      <c r="J13" s="65">
        <v>0.0</v>
      </c>
      <c r="K13" s="65">
        <v>0.0</v>
      </c>
      <c r="L13" s="65">
        <v>0.0</v>
      </c>
      <c r="M13" s="65">
        <v>0.0</v>
      </c>
      <c r="N13" s="65">
        <f t="shared" si="1"/>
        <v>2</v>
      </c>
      <c r="O13" s="65">
        <v>0.0</v>
      </c>
    </row>
    <row r="14">
      <c r="A14" s="60" t="s">
        <v>386</v>
      </c>
      <c r="B14" s="61">
        <v>3.0</v>
      </c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</row>
    <row r="15">
      <c r="A15" s="66" t="s">
        <v>377</v>
      </c>
      <c r="B15" s="65"/>
      <c r="C15" s="65">
        <v>1.0</v>
      </c>
      <c r="D15" s="65" t="s">
        <v>378</v>
      </c>
      <c r="E15" s="65"/>
      <c r="F15" s="65"/>
      <c r="G15" s="66" t="s">
        <v>281</v>
      </c>
      <c r="H15" s="65">
        <v>3.0</v>
      </c>
      <c r="I15" s="65">
        <v>0.0</v>
      </c>
      <c r="J15" s="65">
        <v>3.0</v>
      </c>
      <c r="K15" s="65">
        <v>0.0</v>
      </c>
      <c r="L15" s="65">
        <v>0.0</v>
      </c>
      <c r="M15" s="65">
        <v>0.0</v>
      </c>
      <c r="N15" s="65">
        <f t="shared" ref="N15:N19" si="2">SUM(I15:M15)</f>
        <v>3</v>
      </c>
      <c r="O15" s="65">
        <v>0.0</v>
      </c>
    </row>
    <row r="16">
      <c r="A16" s="66" t="s">
        <v>379</v>
      </c>
      <c r="B16" s="65"/>
      <c r="C16" s="65">
        <v>1.0</v>
      </c>
      <c r="D16" s="65" t="s">
        <v>382</v>
      </c>
      <c r="E16" s="65"/>
      <c r="F16" s="65"/>
      <c r="G16" s="66" t="s">
        <v>281</v>
      </c>
      <c r="H16" s="65">
        <v>3.0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>
        <f t="shared" si="2"/>
        <v>0</v>
      </c>
      <c r="O16" s="65">
        <v>0.0</v>
      </c>
    </row>
    <row r="17">
      <c r="A17" s="66" t="s">
        <v>381</v>
      </c>
      <c r="B17" s="65"/>
      <c r="C17" s="65">
        <v>1.0</v>
      </c>
      <c r="D17" s="65" t="s">
        <v>382</v>
      </c>
      <c r="E17" s="65"/>
      <c r="F17" s="65"/>
      <c r="G17" s="66" t="s">
        <v>281</v>
      </c>
      <c r="H17" s="65">
        <v>3.0</v>
      </c>
      <c r="I17" s="65">
        <v>0.0</v>
      </c>
      <c r="J17" s="65">
        <v>3.0</v>
      </c>
      <c r="K17" s="65">
        <v>0.0</v>
      </c>
      <c r="L17" s="65">
        <v>0.0</v>
      </c>
      <c r="M17" s="65">
        <v>0.0</v>
      </c>
      <c r="N17" s="65">
        <f t="shared" si="2"/>
        <v>3</v>
      </c>
      <c r="O17" s="65">
        <v>0.0</v>
      </c>
    </row>
    <row r="18">
      <c r="A18" s="66" t="s">
        <v>383</v>
      </c>
      <c r="B18" s="65"/>
      <c r="C18" s="65">
        <v>1.0</v>
      </c>
      <c r="D18" s="65" t="s">
        <v>382</v>
      </c>
      <c r="E18" s="65"/>
      <c r="F18" s="65"/>
      <c r="G18" s="66" t="s">
        <v>281</v>
      </c>
      <c r="H18" s="65">
        <v>2.5</v>
      </c>
      <c r="I18" s="65">
        <v>0.0</v>
      </c>
      <c r="J18" s="65">
        <v>2.5</v>
      </c>
      <c r="K18" s="65">
        <v>0.0</v>
      </c>
      <c r="L18" s="65">
        <v>0.0</v>
      </c>
      <c r="M18" s="65">
        <v>0.0</v>
      </c>
      <c r="N18" s="65">
        <f t="shared" si="2"/>
        <v>2.5</v>
      </c>
      <c r="O18" s="65">
        <v>0.0</v>
      </c>
    </row>
    <row r="19">
      <c r="A19" s="66" t="s">
        <v>385</v>
      </c>
      <c r="B19" s="65"/>
      <c r="C19" s="65">
        <v>1.0</v>
      </c>
      <c r="D19" s="65" t="s">
        <v>382</v>
      </c>
      <c r="E19" s="65"/>
      <c r="F19" s="65"/>
      <c r="G19" s="66" t="s">
        <v>281</v>
      </c>
      <c r="H19" s="65">
        <v>3.0</v>
      </c>
      <c r="I19" s="65">
        <v>0.0</v>
      </c>
      <c r="J19" s="65">
        <v>3.0</v>
      </c>
      <c r="K19" s="65">
        <v>0.0</v>
      </c>
      <c r="L19" s="65">
        <v>0.0</v>
      </c>
      <c r="M19" s="65">
        <v>0.0</v>
      </c>
      <c r="N19" s="65">
        <f t="shared" si="2"/>
        <v>3</v>
      </c>
      <c r="O19" s="65">
        <v>0.0</v>
      </c>
    </row>
    <row r="20">
      <c r="A20" s="60" t="s">
        <v>386</v>
      </c>
      <c r="B20" s="61">
        <v>5.0</v>
      </c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</row>
    <row r="21" ht="15.75" customHeight="1">
      <c r="A21" s="66" t="s">
        <v>377</v>
      </c>
      <c r="B21" s="65"/>
      <c r="C21" s="65">
        <v>1.0</v>
      </c>
      <c r="D21" s="65" t="s">
        <v>378</v>
      </c>
      <c r="E21" s="65"/>
      <c r="F21" s="65"/>
      <c r="G21" s="66" t="s">
        <v>281</v>
      </c>
      <c r="H21" s="65">
        <v>8.0</v>
      </c>
      <c r="I21" s="65">
        <v>0.0</v>
      </c>
      <c r="J21" s="65">
        <v>3.5</v>
      </c>
      <c r="K21" s="65">
        <v>4.5</v>
      </c>
      <c r="L21" s="65">
        <v>0.0</v>
      </c>
      <c r="M21" s="65">
        <v>0.0</v>
      </c>
      <c r="N21" s="65">
        <f t="shared" ref="N21:N25" si="3">SUM(I21:M21)</f>
        <v>8</v>
      </c>
      <c r="O21" s="65">
        <v>0.0</v>
      </c>
    </row>
    <row r="22" ht="15.75" customHeight="1">
      <c r="A22" s="66" t="s">
        <v>379</v>
      </c>
      <c r="B22" s="65"/>
      <c r="C22" s="65">
        <v>1.0</v>
      </c>
      <c r="D22" s="65" t="s">
        <v>382</v>
      </c>
      <c r="E22" s="65"/>
      <c r="F22" s="65"/>
      <c r="G22" s="66" t="s">
        <v>281</v>
      </c>
      <c r="H22" s="65">
        <v>3.0</v>
      </c>
      <c r="I22" s="65">
        <v>0.0</v>
      </c>
      <c r="J22" s="65">
        <v>0.0</v>
      </c>
      <c r="K22" s="65">
        <v>3.0</v>
      </c>
      <c r="L22" s="65">
        <v>0.0</v>
      </c>
      <c r="M22" s="65">
        <v>0.0</v>
      </c>
      <c r="N22" s="65">
        <f t="shared" si="3"/>
        <v>3</v>
      </c>
      <c r="O22" s="65">
        <v>0.0</v>
      </c>
    </row>
    <row r="23" ht="15.75" customHeight="1">
      <c r="A23" s="66" t="s">
        <v>381</v>
      </c>
      <c r="B23" s="65"/>
      <c r="C23" s="65">
        <v>1.0</v>
      </c>
      <c r="D23" s="65" t="s">
        <v>382</v>
      </c>
      <c r="E23" s="65"/>
      <c r="F23" s="65"/>
      <c r="G23" s="66" t="s">
        <v>281</v>
      </c>
      <c r="H23" s="65">
        <v>2.0</v>
      </c>
      <c r="I23" s="65">
        <v>0.0</v>
      </c>
      <c r="J23" s="65">
        <v>0.0</v>
      </c>
      <c r="K23" s="65">
        <v>2.0</v>
      </c>
      <c r="L23" s="65">
        <v>0.0</v>
      </c>
      <c r="M23" s="65">
        <v>0.0</v>
      </c>
      <c r="N23" s="65">
        <f t="shared" si="3"/>
        <v>2</v>
      </c>
      <c r="O23" s="65">
        <v>0.0</v>
      </c>
    </row>
    <row r="24" ht="15.75" customHeight="1">
      <c r="A24" s="66" t="s">
        <v>383</v>
      </c>
      <c r="B24" s="65"/>
      <c r="C24" s="65">
        <v>1.0</v>
      </c>
      <c r="D24" s="65" t="s">
        <v>382</v>
      </c>
      <c r="E24" s="65"/>
      <c r="F24" s="65"/>
      <c r="G24" s="66" t="s">
        <v>281</v>
      </c>
      <c r="H24" s="65">
        <v>1.0</v>
      </c>
      <c r="I24" s="65">
        <v>0.0</v>
      </c>
      <c r="J24" s="65">
        <v>0.0</v>
      </c>
      <c r="K24" s="65">
        <v>1.0</v>
      </c>
      <c r="L24" s="65">
        <v>0.0</v>
      </c>
      <c r="M24" s="65">
        <v>0.0</v>
      </c>
      <c r="N24" s="65">
        <f t="shared" si="3"/>
        <v>1</v>
      </c>
      <c r="O24" s="65">
        <v>0.0</v>
      </c>
    </row>
    <row r="25" ht="15.75" customHeight="1">
      <c r="A25" s="66" t="s">
        <v>385</v>
      </c>
      <c r="B25" s="65"/>
      <c r="C25" s="65">
        <v>1.0</v>
      </c>
      <c r="D25" s="65" t="s">
        <v>382</v>
      </c>
      <c r="E25" s="65"/>
      <c r="F25" s="65"/>
      <c r="G25" s="66" t="s">
        <v>281</v>
      </c>
      <c r="H25" s="65">
        <v>2.0</v>
      </c>
      <c r="I25" s="65">
        <v>0.0</v>
      </c>
      <c r="J25" s="65">
        <v>0.0</v>
      </c>
      <c r="K25" s="65">
        <v>2.0</v>
      </c>
      <c r="L25" s="65">
        <v>0.0</v>
      </c>
      <c r="M25" s="65">
        <v>0.0</v>
      </c>
      <c r="N25" s="65">
        <f t="shared" si="3"/>
        <v>2</v>
      </c>
      <c r="O25" s="65">
        <v>0.0</v>
      </c>
    </row>
    <row r="26" ht="15.75" customHeight="1">
      <c r="A26" s="60" t="s">
        <v>386</v>
      </c>
      <c r="B26" s="61">
        <v>8.0</v>
      </c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</row>
    <row r="27" ht="15.75" customHeight="1">
      <c r="A27" s="66" t="s">
        <v>377</v>
      </c>
      <c r="B27" s="65"/>
      <c r="C27" s="65">
        <v>1.0</v>
      </c>
      <c r="D27" s="65" t="s">
        <v>378</v>
      </c>
      <c r="E27" s="65"/>
      <c r="F27" s="65"/>
      <c r="G27" s="66" t="s">
        <v>281</v>
      </c>
      <c r="H27" s="65">
        <v>9.0</v>
      </c>
      <c r="I27" s="65">
        <v>0.0</v>
      </c>
      <c r="J27" s="65">
        <v>0.0</v>
      </c>
      <c r="K27" s="65">
        <v>5.5</v>
      </c>
      <c r="L27" s="65">
        <v>3.5</v>
      </c>
      <c r="M27" s="65">
        <v>0.0</v>
      </c>
      <c r="N27" s="65">
        <f t="shared" ref="N27:N31" si="4">SUM(I27:M27)</f>
        <v>9</v>
      </c>
      <c r="O27" s="65">
        <v>0.0</v>
      </c>
    </row>
    <row r="28" ht="15.75" customHeight="1">
      <c r="A28" s="66" t="s">
        <v>379</v>
      </c>
      <c r="B28" s="65"/>
      <c r="C28" s="65">
        <v>1.0</v>
      </c>
      <c r="D28" s="65" t="s">
        <v>382</v>
      </c>
      <c r="E28" s="65"/>
      <c r="F28" s="65"/>
      <c r="G28" s="66" t="s">
        <v>281</v>
      </c>
      <c r="H28" s="65">
        <v>6.0</v>
      </c>
      <c r="I28" s="65">
        <v>0.0</v>
      </c>
      <c r="J28" s="65">
        <v>0.0</v>
      </c>
      <c r="K28" s="65">
        <v>0.0</v>
      </c>
      <c r="L28" s="65">
        <v>6.0</v>
      </c>
      <c r="M28" s="65">
        <v>0.0</v>
      </c>
      <c r="N28" s="65">
        <f t="shared" si="4"/>
        <v>6</v>
      </c>
      <c r="O28" s="65">
        <v>0.0</v>
      </c>
    </row>
    <row r="29" ht="15.75" customHeight="1">
      <c r="A29" s="66" t="s">
        <v>381</v>
      </c>
      <c r="B29" s="65"/>
      <c r="C29" s="65">
        <v>1.0</v>
      </c>
      <c r="D29" s="65" t="s">
        <v>382</v>
      </c>
      <c r="E29" s="65"/>
      <c r="F29" s="65"/>
      <c r="G29" s="66" t="s">
        <v>281</v>
      </c>
      <c r="H29" s="65">
        <v>6.0</v>
      </c>
      <c r="I29" s="65">
        <v>0.0</v>
      </c>
      <c r="J29" s="65">
        <v>0.0</v>
      </c>
      <c r="K29" s="65">
        <v>0.0</v>
      </c>
      <c r="L29" s="65">
        <v>6.0</v>
      </c>
      <c r="M29" s="65">
        <v>0.0</v>
      </c>
      <c r="N29" s="65">
        <f t="shared" si="4"/>
        <v>6</v>
      </c>
      <c r="O29" s="65">
        <v>0.0</v>
      </c>
    </row>
    <row r="30" ht="15.75" customHeight="1">
      <c r="A30" s="66" t="s">
        <v>383</v>
      </c>
      <c r="B30" s="65"/>
      <c r="C30" s="65">
        <v>1.0</v>
      </c>
      <c r="D30" s="65" t="s">
        <v>382</v>
      </c>
      <c r="E30" s="65"/>
      <c r="F30" s="65"/>
      <c r="G30" s="66" t="s">
        <v>281</v>
      </c>
      <c r="H30" s="65">
        <v>1.0</v>
      </c>
      <c r="I30" s="65">
        <v>0.0</v>
      </c>
      <c r="J30" s="65">
        <v>0.0</v>
      </c>
      <c r="K30" s="65">
        <v>0.0</v>
      </c>
      <c r="L30" s="65">
        <v>1.0</v>
      </c>
      <c r="M30" s="65">
        <v>0.0</v>
      </c>
      <c r="N30" s="65">
        <f t="shared" si="4"/>
        <v>1</v>
      </c>
      <c r="O30" s="65">
        <v>0.0</v>
      </c>
    </row>
    <row r="31" ht="15.75" customHeight="1">
      <c r="A31" s="66" t="s">
        <v>385</v>
      </c>
      <c r="B31" s="65"/>
      <c r="C31" s="65">
        <v>1.0</v>
      </c>
      <c r="D31" s="65" t="s">
        <v>382</v>
      </c>
      <c r="E31" s="65"/>
      <c r="F31" s="65"/>
      <c r="G31" s="66" t="s">
        <v>281</v>
      </c>
      <c r="H31" s="65">
        <v>1.0</v>
      </c>
      <c r="I31" s="65">
        <v>0.0</v>
      </c>
      <c r="J31" s="65">
        <v>0.0</v>
      </c>
      <c r="K31" s="65">
        <v>0.0</v>
      </c>
      <c r="L31" s="65">
        <v>1.0</v>
      </c>
      <c r="M31" s="65">
        <v>0.0</v>
      </c>
      <c r="N31" s="65">
        <f t="shared" si="4"/>
        <v>1</v>
      </c>
      <c r="O31" s="65">
        <v>0.0</v>
      </c>
    </row>
    <row r="32" ht="15.75" customHeight="1">
      <c r="A32" s="60" t="s">
        <v>386</v>
      </c>
      <c r="B32" s="61">
        <v>3.0</v>
      </c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</row>
    <row r="33" ht="15.75" customHeight="1">
      <c r="A33" s="66" t="s">
        <v>377</v>
      </c>
      <c r="B33" s="65"/>
      <c r="C33" s="65">
        <v>1.0</v>
      </c>
      <c r="D33" s="65" t="s">
        <v>378</v>
      </c>
      <c r="E33" s="65"/>
      <c r="F33" s="65"/>
      <c r="G33" s="66" t="s">
        <v>281</v>
      </c>
      <c r="H33" s="65">
        <v>2.0</v>
      </c>
      <c r="I33" s="65">
        <v>0.0</v>
      </c>
      <c r="J33" s="65">
        <v>0.0</v>
      </c>
      <c r="K33" s="65">
        <v>0.0</v>
      </c>
      <c r="L33" s="65">
        <v>3.0</v>
      </c>
      <c r="M33" s="65">
        <v>0.0</v>
      </c>
      <c r="N33" s="65">
        <f t="shared" ref="N33:N37" si="5">SUM(I33:M33)</f>
        <v>3</v>
      </c>
      <c r="O33" s="65">
        <v>0.0</v>
      </c>
    </row>
    <row r="34" ht="15.75" customHeight="1">
      <c r="A34" s="66" t="s">
        <v>379</v>
      </c>
      <c r="B34" s="65"/>
      <c r="C34" s="65">
        <v>1.0</v>
      </c>
      <c r="D34" s="65" t="s">
        <v>382</v>
      </c>
      <c r="E34" s="65"/>
      <c r="F34" s="65"/>
      <c r="G34" s="66" t="s">
        <v>281</v>
      </c>
      <c r="H34" s="65">
        <v>6.0</v>
      </c>
      <c r="I34" s="65">
        <v>0.0</v>
      </c>
      <c r="J34" s="65">
        <v>0.0</v>
      </c>
      <c r="K34" s="65">
        <v>0.0</v>
      </c>
      <c r="L34" s="65">
        <v>4.0</v>
      </c>
      <c r="M34" s="65">
        <v>2.0</v>
      </c>
      <c r="N34" s="65">
        <f t="shared" si="5"/>
        <v>6</v>
      </c>
      <c r="O34" s="65">
        <v>0.0</v>
      </c>
    </row>
    <row r="35" ht="15.75" customHeight="1">
      <c r="A35" s="66" t="s">
        <v>381</v>
      </c>
      <c r="B35" s="65"/>
      <c r="C35" s="65">
        <v>1.0</v>
      </c>
      <c r="D35" s="65" t="s">
        <v>382</v>
      </c>
      <c r="E35" s="65"/>
      <c r="F35" s="65"/>
      <c r="G35" s="66" t="s">
        <v>281</v>
      </c>
      <c r="H35" s="65">
        <v>9.0</v>
      </c>
      <c r="I35" s="65">
        <v>0.0</v>
      </c>
      <c r="J35" s="65">
        <v>0.0</v>
      </c>
      <c r="K35" s="65">
        <v>0.0</v>
      </c>
      <c r="L35" s="65">
        <v>0.0</v>
      </c>
      <c r="M35" s="65">
        <v>9.0</v>
      </c>
      <c r="N35" s="65">
        <f t="shared" si="5"/>
        <v>9</v>
      </c>
      <c r="O35" s="65">
        <v>0.0</v>
      </c>
    </row>
    <row r="36" ht="15.75" customHeight="1">
      <c r="A36" s="66" t="s">
        <v>383</v>
      </c>
      <c r="B36" s="65"/>
      <c r="C36" s="65">
        <v>1.0</v>
      </c>
      <c r="D36" s="65" t="s">
        <v>382</v>
      </c>
      <c r="E36" s="65"/>
      <c r="F36" s="65"/>
      <c r="G36" s="66" t="s">
        <v>281</v>
      </c>
      <c r="H36" s="65">
        <v>0.5</v>
      </c>
      <c r="I36" s="65">
        <v>0.0</v>
      </c>
      <c r="J36" s="65">
        <v>0.0</v>
      </c>
      <c r="K36" s="65">
        <v>0.0</v>
      </c>
      <c r="L36" s="65">
        <v>0.0</v>
      </c>
      <c r="M36" s="65">
        <v>0.5</v>
      </c>
      <c r="N36" s="65">
        <f t="shared" si="5"/>
        <v>0.5</v>
      </c>
      <c r="O36" s="65">
        <v>0.0</v>
      </c>
    </row>
    <row r="37" ht="15.75" customHeight="1">
      <c r="A37" s="66" t="s">
        <v>385</v>
      </c>
      <c r="B37" s="65"/>
      <c r="C37" s="65">
        <v>1.0</v>
      </c>
      <c r="D37" s="65" t="s">
        <v>382</v>
      </c>
      <c r="E37" s="65"/>
      <c r="F37" s="65"/>
      <c r="G37" s="66" t="s">
        <v>281</v>
      </c>
      <c r="H37" s="65">
        <v>1.0</v>
      </c>
      <c r="I37" s="65">
        <v>0.0</v>
      </c>
      <c r="J37" s="65">
        <v>0.0</v>
      </c>
      <c r="K37" s="65">
        <v>0.0</v>
      </c>
      <c r="L37" s="65">
        <v>0.0</v>
      </c>
      <c r="M37" s="65">
        <v>1.0</v>
      </c>
      <c r="N37" s="65">
        <f t="shared" si="5"/>
        <v>1</v>
      </c>
      <c r="O37" s="65">
        <v>0.0</v>
      </c>
    </row>
    <row r="38" ht="15.75" customHeight="1">
      <c r="A38" s="77" t="s">
        <v>360</v>
      </c>
      <c r="B38" s="81"/>
      <c r="C38" s="81"/>
      <c r="D38" s="81"/>
      <c r="E38" s="81"/>
      <c r="F38" s="81"/>
      <c r="G38" s="81"/>
      <c r="H38" s="82">
        <f>SUM(H9:H13)+SUM(H15:H19)+SUM(H21:H25)+SUM(H27:H31)+SUM(H33:H37)</f>
        <v>90</v>
      </c>
      <c r="I38" s="82">
        <f t="shared" ref="I38:M38" si="6">+H38-$H$38/5</f>
        <v>72</v>
      </c>
      <c r="J38" s="82">
        <f t="shared" si="6"/>
        <v>54</v>
      </c>
      <c r="K38" s="82">
        <f t="shared" si="6"/>
        <v>36</v>
      </c>
      <c r="L38" s="82">
        <f t="shared" si="6"/>
        <v>18</v>
      </c>
      <c r="M38" s="82">
        <f t="shared" si="6"/>
        <v>0</v>
      </c>
      <c r="N38" s="77"/>
      <c r="O38" s="82">
        <f>SUM(O9:O13)+SUM(O15:O19)+SUM(O21:O25)+SUM(O27:O31)+SUM(O33:O37)</f>
        <v>0</v>
      </c>
    </row>
    <row r="39" ht="15.75" customHeight="1">
      <c r="A39" s="77" t="s">
        <v>361</v>
      </c>
      <c r="B39" s="77"/>
      <c r="C39" s="77"/>
      <c r="D39" s="77"/>
      <c r="E39" s="77"/>
      <c r="F39" s="77"/>
      <c r="G39" s="77"/>
      <c r="H39" s="82">
        <f>SUM(H9:H13)+SUM(H15:H19)+SUM(H21:H25)+SUM(H27:H31)+SUM(H33:H37)</f>
        <v>90</v>
      </c>
      <c r="I39" s="77">
        <f t="shared" ref="I39:M39" si="7">+H39-SUM(I9:I13)-SUM(I15:I19)-SUM(I21:I25)-SUM(I27:I31)-SUM(I33:I37)</f>
        <v>80</v>
      </c>
      <c r="J39" s="77">
        <f t="shared" si="7"/>
        <v>61</v>
      </c>
      <c r="K39" s="77">
        <f t="shared" si="7"/>
        <v>41</v>
      </c>
      <c r="L39" s="77">
        <f t="shared" si="7"/>
        <v>12.5</v>
      </c>
      <c r="M39" s="77">
        <f t="shared" si="7"/>
        <v>0</v>
      </c>
      <c r="N39" s="77"/>
      <c r="O39" s="7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6" width="15.57"/>
    <col customWidth="1" min="7" max="7" width="11.29"/>
    <col customWidth="1" min="8" max="8" width="10.0"/>
    <col customWidth="1" min="9" max="14" width="9.14"/>
    <col customWidth="1" min="15" max="15" width="21.29"/>
  </cols>
  <sheetData>
    <row r="2">
      <c r="A2" s="47" t="s">
        <v>224</v>
      </c>
      <c r="B2" s="48" t="s">
        <v>226</v>
      </c>
      <c r="G2" s="49"/>
      <c r="H2" s="49"/>
      <c r="I2" s="49"/>
      <c r="J2" s="49"/>
    </row>
    <row r="3">
      <c r="A3" s="47" t="s">
        <v>231</v>
      </c>
      <c r="B3" s="51">
        <v>42736.0</v>
      </c>
      <c r="L3" s="49"/>
    </row>
    <row r="4">
      <c r="A4" s="47" t="s">
        <v>233</v>
      </c>
      <c r="B4" s="51">
        <v>42750.0</v>
      </c>
    </row>
    <row r="5">
      <c r="A5" s="47" t="s">
        <v>364</v>
      </c>
      <c r="B5" s="48">
        <v>3.0</v>
      </c>
      <c r="L5" s="53"/>
      <c r="O5" s="55"/>
    </row>
    <row r="6">
      <c r="L6" s="53" t="s">
        <v>365</v>
      </c>
      <c r="M6" s="55"/>
      <c r="N6" s="55"/>
      <c r="O6" s="55"/>
    </row>
    <row r="7">
      <c r="A7" s="56" t="s">
        <v>366</v>
      </c>
      <c r="B7" s="58" t="s">
        <v>367</v>
      </c>
      <c r="C7" s="58" t="s">
        <v>368</v>
      </c>
      <c r="D7" s="58" t="s">
        <v>369</v>
      </c>
      <c r="E7" s="58" t="s">
        <v>242</v>
      </c>
      <c r="F7" s="58" t="s">
        <v>243</v>
      </c>
      <c r="G7" s="56" t="s">
        <v>244</v>
      </c>
      <c r="H7" s="56" t="s">
        <v>245</v>
      </c>
      <c r="I7" s="56" t="s">
        <v>370</v>
      </c>
      <c r="J7" s="56" t="s">
        <v>371</v>
      </c>
      <c r="K7" s="56" t="s">
        <v>372</v>
      </c>
      <c r="L7" s="56" t="s">
        <v>373</v>
      </c>
      <c r="M7" s="56" t="s">
        <v>374</v>
      </c>
      <c r="N7" s="56" t="s">
        <v>375</v>
      </c>
      <c r="O7" s="58" t="s">
        <v>251</v>
      </c>
    </row>
    <row r="8">
      <c r="A8" s="60" t="s">
        <v>376</v>
      </c>
      <c r="B8" s="61">
        <v>8.0</v>
      </c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</row>
    <row r="9">
      <c r="A9" s="66" t="s">
        <v>377</v>
      </c>
      <c r="B9" s="65"/>
      <c r="C9" s="65">
        <v>1.0</v>
      </c>
      <c r="D9" s="65" t="s">
        <v>378</v>
      </c>
      <c r="E9" s="65"/>
      <c r="F9" s="65"/>
      <c r="G9" s="66" t="s">
        <v>281</v>
      </c>
      <c r="H9" s="65">
        <v>7.0</v>
      </c>
      <c r="I9" s="65">
        <v>4.0</v>
      </c>
      <c r="J9" s="65">
        <v>3.0</v>
      </c>
      <c r="K9" s="65">
        <v>0.0</v>
      </c>
      <c r="L9" s="65">
        <v>0.0</v>
      </c>
      <c r="M9" s="65">
        <v>0.0</v>
      </c>
      <c r="N9" s="65">
        <f t="shared" ref="N9:N13" si="1">SUM(I9:M9)</f>
        <v>7</v>
      </c>
      <c r="O9" s="65">
        <v>0.0</v>
      </c>
    </row>
    <row r="10">
      <c r="A10" s="66" t="s">
        <v>379</v>
      </c>
      <c r="B10" s="65"/>
      <c r="C10" s="65">
        <v>1.0</v>
      </c>
      <c r="D10" s="65" t="s">
        <v>382</v>
      </c>
      <c r="E10" s="65"/>
      <c r="F10" s="65"/>
      <c r="G10" s="66" t="s">
        <v>281</v>
      </c>
      <c r="H10" s="65">
        <v>3.0</v>
      </c>
      <c r="I10" s="65">
        <v>2.0</v>
      </c>
      <c r="J10" s="65">
        <v>1.0</v>
      </c>
      <c r="K10" s="65">
        <v>0.0</v>
      </c>
      <c r="L10" s="65">
        <v>0.0</v>
      </c>
      <c r="M10" s="65">
        <v>0.0</v>
      </c>
      <c r="N10" s="65">
        <f t="shared" si="1"/>
        <v>3</v>
      </c>
      <c r="O10" s="65">
        <v>0.0</v>
      </c>
    </row>
    <row r="11">
      <c r="A11" s="66" t="s">
        <v>381</v>
      </c>
      <c r="B11" s="65"/>
      <c r="C11" s="65">
        <v>1.0</v>
      </c>
      <c r="D11" s="65" t="s">
        <v>382</v>
      </c>
      <c r="E11" s="65"/>
      <c r="F11" s="65"/>
      <c r="G11" s="66" t="s">
        <v>281</v>
      </c>
      <c r="H11" s="65">
        <v>4.0</v>
      </c>
      <c r="I11" s="65">
        <v>0.0</v>
      </c>
      <c r="J11" s="65">
        <v>0.0</v>
      </c>
      <c r="K11" s="65">
        <v>2.0</v>
      </c>
      <c r="L11" s="65">
        <v>4.0</v>
      </c>
      <c r="M11" s="65">
        <v>0.0</v>
      </c>
      <c r="N11" s="65">
        <f t="shared" si="1"/>
        <v>6</v>
      </c>
      <c r="O11" s="65">
        <v>0.0</v>
      </c>
    </row>
    <row r="12">
      <c r="A12" s="66" t="s">
        <v>383</v>
      </c>
      <c r="B12" s="65"/>
      <c r="C12" s="65">
        <v>1.0</v>
      </c>
      <c r="D12" s="65" t="s">
        <v>382</v>
      </c>
      <c r="E12" s="65"/>
      <c r="F12" s="65"/>
      <c r="G12" s="66" t="s">
        <v>281</v>
      </c>
      <c r="H12" s="65">
        <v>2.0</v>
      </c>
      <c r="I12" s="65">
        <v>2.0</v>
      </c>
      <c r="J12" s="65">
        <v>0.0</v>
      </c>
      <c r="K12" s="65">
        <v>0.0</v>
      </c>
      <c r="L12" s="65">
        <v>0.0</v>
      </c>
      <c r="M12" s="65">
        <v>0.0</v>
      </c>
      <c r="N12" s="65">
        <f t="shared" si="1"/>
        <v>2</v>
      </c>
      <c r="O12" s="65">
        <v>0.0</v>
      </c>
    </row>
    <row r="13">
      <c r="A13" s="66" t="s">
        <v>385</v>
      </c>
      <c r="B13" s="65"/>
      <c r="C13" s="65">
        <v>1.0</v>
      </c>
      <c r="D13" s="65" t="s">
        <v>382</v>
      </c>
      <c r="E13" s="65"/>
      <c r="F13" s="65"/>
      <c r="G13" s="66" t="s">
        <v>281</v>
      </c>
      <c r="H13" s="65">
        <v>2.0</v>
      </c>
      <c r="I13" s="65">
        <v>2.0</v>
      </c>
      <c r="J13" s="65">
        <v>0.0</v>
      </c>
      <c r="K13" s="65">
        <v>0.0</v>
      </c>
      <c r="L13" s="65">
        <v>0.0</v>
      </c>
      <c r="M13" s="65">
        <v>0.0</v>
      </c>
      <c r="N13" s="65">
        <f t="shared" si="1"/>
        <v>2</v>
      </c>
      <c r="O13" s="65">
        <v>0.0</v>
      </c>
    </row>
    <row r="14">
      <c r="A14" s="60" t="s">
        <v>386</v>
      </c>
      <c r="B14" s="61">
        <v>3.0</v>
      </c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</row>
    <row r="15">
      <c r="A15" s="66" t="s">
        <v>377</v>
      </c>
      <c r="B15" s="65"/>
      <c r="C15" s="65">
        <v>1.0</v>
      </c>
      <c r="D15" s="65" t="s">
        <v>378</v>
      </c>
      <c r="E15" s="65"/>
      <c r="F15" s="65"/>
      <c r="G15" s="66" t="s">
        <v>281</v>
      </c>
      <c r="H15" s="65">
        <v>3.0</v>
      </c>
      <c r="I15" s="65">
        <v>0.0</v>
      </c>
      <c r="J15" s="65">
        <v>3.0</v>
      </c>
      <c r="K15" s="65">
        <v>0.0</v>
      </c>
      <c r="L15" s="65">
        <v>0.0</v>
      </c>
      <c r="M15" s="65">
        <v>0.0</v>
      </c>
      <c r="N15" s="65">
        <f t="shared" ref="N15:N19" si="2">SUM(I15:M15)</f>
        <v>3</v>
      </c>
      <c r="O15" s="65">
        <v>0.0</v>
      </c>
    </row>
    <row r="16">
      <c r="A16" s="66" t="s">
        <v>379</v>
      </c>
      <c r="B16" s="65"/>
      <c r="C16" s="65">
        <v>1.0</v>
      </c>
      <c r="D16" s="65" t="s">
        <v>382</v>
      </c>
      <c r="E16" s="65"/>
      <c r="F16" s="65"/>
      <c r="G16" s="66" t="s">
        <v>281</v>
      </c>
      <c r="H16" s="65">
        <v>3.0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>
        <f t="shared" si="2"/>
        <v>0</v>
      </c>
      <c r="O16" s="65">
        <v>0.0</v>
      </c>
    </row>
    <row r="17">
      <c r="A17" s="66" t="s">
        <v>381</v>
      </c>
      <c r="B17" s="65"/>
      <c r="C17" s="65">
        <v>1.0</v>
      </c>
      <c r="D17" s="65" t="s">
        <v>382</v>
      </c>
      <c r="E17" s="65"/>
      <c r="F17" s="65"/>
      <c r="G17" s="66" t="s">
        <v>281</v>
      </c>
      <c r="H17" s="65">
        <v>3.0</v>
      </c>
      <c r="I17" s="65">
        <v>0.0</v>
      </c>
      <c r="J17" s="65">
        <v>3.0</v>
      </c>
      <c r="K17" s="65">
        <v>0.0</v>
      </c>
      <c r="L17" s="65">
        <v>0.0</v>
      </c>
      <c r="M17" s="65">
        <v>0.0</v>
      </c>
      <c r="N17" s="65">
        <f t="shared" si="2"/>
        <v>3</v>
      </c>
      <c r="O17" s="65">
        <v>0.0</v>
      </c>
    </row>
    <row r="18">
      <c r="A18" s="66" t="s">
        <v>383</v>
      </c>
      <c r="B18" s="65"/>
      <c r="C18" s="65">
        <v>1.0</v>
      </c>
      <c r="D18" s="65" t="s">
        <v>382</v>
      </c>
      <c r="E18" s="65"/>
      <c r="F18" s="65"/>
      <c r="G18" s="66" t="s">
        <v>281</v>
      </c>
      <c r="H18" s="65">
        <v>2.5</v>
      </c>
      <c r="I18" s="65">
        <v>0.0</v>
      </c>
      <c r="J18" s="65">
        <v>2.5</v>
      </c>
      <c r="K18" s="65">
        <v>0.0</v>
      </c>
      <c r="L18" s="65">
        <v>0.0</v>
      </c>
      <c r="M18" s="65">
        <v>0.0</v>
      </c>
      <c r="N18" s="65">
        <f t="shared" si="2"/>
        <v>2.5</v>
      </c>
      <c r="O18" s="65">
        <v>0.0</v>
      </c>
    </row>
    <row r="19">
      <c r="A19" s="66" t="s">
        <v>385</v>
      </c>
      <c r="B19" s="65"/>
      <c r="C19" s="65">
        <v>1.0</v>
      </c>
      <c r="D19" s="65" t="s">
        <v>382</v>
      </c>
      <c r="E19" s="65"/>
      <c r="F19" s="65"/>
      <c r="G19" s="66" t="s">
        <v>281</v>
      </c>
      <c r="H19" s="65">
        <v>3.0</v>
      </c>
      <c r="I19" s="65">
        <v>0.0</v>
      </c>
      <c r="J19" s="65">
        <v>3.0</v>
      </c>
      <c r="K19" s="65">
        <v>0.0</v>
      </c>
      <c r="L19" s="65">
        <v>0.0</v>
      </c>
      <c r="M19" s="65">
        <v>0.0</v>
      </c>
      <c r="N19" s="65">
        <f t="shared" si="2"/>
        <v>3</v>
      </c>
      <c r="O19" s="65">
        <v>0.0</v>
      </c>
    </row>
    <row r="20">
      <c r="A20" s="60" t="s">
        <v>386</v>
      </c>
      <c r="B20" s="61">
        <v>5.0</v>
      </c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</row>
    <row r="21" ht="15.75" customHeight="1">
      <c r="A21" s="66" t="s">
        <v>377</v>
      </c>
      <c r="B21" s="65"/>
      <c r="C21" s="65">
        <v>1.0</v>
      </c>
      <c r="D21" s="65" t="s">
        <v>378</v>
      </c>
      <c r="E21" s="65"/>
      <c r="F21" s="65"/>
      <c r="G21" s="66" t="s">
        <v>281</v>
      </c>
      <c r="H21" s="65">
        <v>8.0</v>
      </c>
      <c r="I21" s="65">
        <v>0.0</v>
      </c>
      <c r="J21" s="65">
        <v>3.5</v>
      </c>
      <c r="K21" s="65">
        <v>4.5</v>
      </c>
      <c r="L21" s="65">
        <v>3.0</v>
      </c>
      <c r="M21" s="65">
        <v>0.0</v>
      </c>
      <c r="N21" s="65">
        <f t="shared" ref="N21:N25" si="3">SUM(I21:M21)</f>
        <v>11</v>
      </c>
      <c r="O21" s="65">
        <v>0.0</v>
      </c>
    </row>
    <row r="22" ht="15.75" customHeight="1">
      <c r="A22" s="66" t="s">
        <v>379</v>
      </c>
      <c r="B22" s="65"/>
      <c r="C22" s="65">
        <v>1.0</v>
      </c>
      <c r="D22" s="65" t="s">
        <v>382</v>
      </c>
      <c r="E22" s="65"/>
      <c r="F22" s="65"/>
      <c r="G22" s="66" t="s">
        <v>281</v>
      </c>
      <c r="H22" s="65">
        <v>3.0</v>
      </c>
      <c r="I22" s="65">
        <v>0.0</v>
      </c>
      <c r="J22" s="65">
        <v>0.0</v>
      </c>
      <c r="K22" s="65">
        <v>3.0</v>
      </c>
      <c r="L22" s="65">
        <v>0.0</v>
      </c>
      <c r="M22" s="65">
        <v>0.0</v>
      </c>
      <c r="N22" s="65">
        <f t="shared" si="3"/>
        <v>3</v>
      </c>
      <c r="O22" s="65">
        <v>0.0</v>
      </c>
    </row>
    <row r="23" ht="15.75" customHeight="1">
      <c r="A23" s="66" t="s">
        <v>381</v>
      </c>
      <c r="B23" s="65"/>
      <c r="C23" s="65">
        <v>1.0</v>
      </c>
      <c r="D23" s="65" t="s">
        <v>382</v>
      </c>
      <c r="E23" s="65"/>
      <c r="F23" s="65"/>
      <c r="G23" s="66" t="s">
        <v>281</v>
      </c>
      <c r="H23" s="65">
        <v>2.0</v>
      </c>
      <c r="I23" s="65">
        <v>0.0</v>
      </c>
      <c r="J23" s="65">
        <v>0.0</v>
      </c>
      <c r="K23" s="65">
        <v>2.0</v>
      </c>
      <c r="L23" s="65">
        <v>0.0</v>
      </c>
      <c r="M23" s="65">
        <v>0.0</v>
      </c>
      <c r="N23" s="65">
        <f t="shared" si="3"/>
        <v>2</v>
      </c>
      <c r="O23" s="65">
        <v>0.0</v>
      </c>
    </row>
    <row r="24" ht="15.75" customHeight="1">
      <c r="A24" s="66" t="s">
        <v>383</v>
      </c>
      <c r="B24" s="65"/>
      <c r="C24" s="65">
        <v>1.0</v>
      </c>
      <c r="D24" s="65" t="s">
        <v>382</v>
      </c>
      <c r="E24" s="65"/>
      <c r="F24" s="65"/>
      <c r="G24" s="66" t="s">
        <v>281</v>
      </c>
      <c r="H24" s="65">
        <v>1.0</v>
      </c>
      <c r="I24" s="65">
        <v>0.0</v>
      </c>
      <c r="J24" s="65">
        <v>0.0</v>
      </c>
      <c r="K24" s="65">
        <v>1.0</v>
      </c>
      <c r="L24" s="65">
        <v>0.0</v>
      </c>
      <c r="M24" s="65">
        <v>0.0</v>
      </c>
      <c r="N24" s="65">
        <f t="shared" si="3"/>
        <v>1</v>
      </c>
      <c r="O24" s="65">
        <v>0.0</v>
      </c>
    </row>
    <row r="25" ht="15.75" customHeight="1">
      <c r="A25" s="66" t="s">
        <v>385</v>
      </c>
      <c r="B25" s="65"/>
      <c r="C25" s="65">
        <v>1.0</v>
      </c>
      <c r="D25" s="65" t="s">
        <v>382</v>
      </c>
      <c r="E25" s="65"/>
      <c r="F25" s="65"/>
      <c r="G25" s="66" t="s">
        <v>281</v>
      </c>
      <c r="H25" s="65">
        <v>2.0</v>
      </c>
      <c r="I25" s="65">
        <v>0.0</v>
      </c>
      <c r="J25" s="65">
        <v>0.0</v>
      </c>
      <c r="K25" s="65">
        <v>2.0</v>
      </c>
      <c r="L25" s="65">
        <v>0.0</v>
      </c>
      <c r="M25" s="65">
        <v>0.0</v>
      </c>
      <c r="N25" s="65">
        <f t="shared" si="3"/>
        <v>2</v>
      </c>
      <c r="O25" s="65">
        <v>0.0</v>
      </c>
    </row>
    <row r="26" ht="15.75" customHeight="1">
      <c r="A26" s="60" t="s">
        <v>386</v>
      </c>
      <c r="B26" s="61">
        <v>8.0</v>
      </c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</row>
    <row r="27" ht="15.75" customHeight="1">
      <c r="A27" s="66" t="s">
        <v>377</v>
      </c>
      <c r="B27" s="65"/>
      <c r="C27" s="65">
        <v>1.0</v>
      </c>
      <c r="D27" s="65" t="s">
        <v>378</v>
      </c>
      <c r="E27" s="65"/>
      <c r="F27" s="65"/>
      <c r="G27" s="66" t="s">
        <v>281</v>
      </c>
      <c r="H27" s="65">
        <v>9.0</v>
      </c>
      <c r="I27" s="65">
        <v>0.0</v>
      </c>
      <c r="J27" s="65">
        <v>0.0</v>
      </c>
      <c r="K27" s="65">
        <v>5.5</v>
      </c>
      <c r="L27" s="65">
        <v>3.5</v>
      </c>
      <c r="M27" s="65">
        <v>3.0</v>
      </c>
      <c r="N27" s="65">
        <f t="shared" ref="N27:N31" si="4">SUM(I27:M27)</f>
        <v>12</v>
      </c>
      <c r="O27" s="65">
        <v>0.0</v>
      </c>
    </row>
    <row r="28" ht="15.75" customHeight="1">
      <c r="A28" s="66" t="s">
        <v>379</v>
      </c>
      <c r="B28" s="65"/>
      <c r="C28" s="65">
        <v>1.0</v>
      </c>
      <c r="D28" s="65" t="s">
        <v>382</v>
      </c>
      <c r="E28" s="65"/>
      <c r="F28" s="65"/>
      <c r="G28" s="66" t="s">
        <v>281</v>
      </c>
      <c r="H28" s="65">
        <v>6.0</v>
      </c>
      <c r="I28" s="65">
        <v>0.0</v>
      </c>
      <c r="J28" s="65">
        <v>0.0</v>
      </c>
      <c r="K28" s="65">
        <v>0.0</v>
      </c>
      <c r="L28" s="65">
        <v>6.0</v>
      </c>
      <c r="M28" s="65">
        <v>0.0</v>
      </c>
      <c r="N28" s="65">
        <f t="shared" si="4"/>
        <v>6</v>
      </c>
      <c r="O28" s="65">
        <v>0.0</v>
      </c>
    </row>
    <row r="29" ht="15.75" customHeight="1">
      <c r="A29" s="66" t="s">
        <v>381</v>
      </c>
      <c r="B29" s="65"/>
      <c r="C29" s="65">
        <v>1.0</v>
      </c>
      <c r="D29" s="65" t="s">
        <v>382</v>
      </c>
      <c r="E29" s="65"/>
      <c r="F29" s="65"/>
      <c r="G29" s="66" t="s">
        <v>281</v>
      </c>
      <c r="H29" s="65">
        <v>6.0</v>
      </c>
      <c r="I29" s="65">
        <v>0.0</v>
      </c>
      <c r="J29" s="65">
        <v>0.0</v>
      </c>
      <c r="K29" s="65">
        <v>0.0</v>
      </c>
      <c r="L29" s="65">
        <v>6.0</v>
      </c>
      <c r="M29" s="65">
        <v>0.0</v>
      </c>
      <c r="N29" s="65">
        <f t="shared" si="4"/>
        <v>6</v>
      </c>
      <c r="O29" s="65">
        <v>0.0</v>
      </c>
    </row>
    <row r="30" ht="15.75" customHeight="1">
      <c r="A30" s="66" t="s">
        <v>383</v>
      </c>
      <c r="B30" s="65"/>
      <c r="C30" s="65">
        <v>1.0</v>
      </c>
      <c r="D30" s="65" t="s">
        <v>382</v>
      </c>
      <c r="E30" s="65"/>
      <c r="F30" s="65"/>
      <c r="G30" s="66" t="s">
        <v>281</v>
      </c>
      <c r="H30" s="65">
        <v>1.0</v>
      </c>
      <c r="I30" s="65">
        <v>0.0</v>
      </c>
      <c r="J30" s="65">
        <v>0.0</v>
      </c>
      <c r="K30" s="65">
        <v>0.0</v>
      </c>
      <c r="L30" s="65">
        <v>1.0</v>
      </c>
      <c r="M30" s="65">
        <v>0.0</v>
      </c>
      <c r="N30" s="65">
        <f t="shared" si="4"/>
        <v>1</v>
      </c>
      <c r="O30" s="65">
        <v>0.0</v>
      </c>
    </row>
    <row r="31" ht="15.75" customHeight="1">
      <c r="A31" s="66" t="s">
        <v>385</v>
      </c>
      <c r="B31" s="65"/>
      <c r="C31" s="65">
        <v>1.0</v>
      </c>
      <c r="D31" s="65" t="s">
        <v>382</v>
      </c>
      <c r="E31" s="65"/>
      <c r="F31" s="65"/>
      <c r="G31" s="66" t="s">
        <v>281</v>
      </c>
      <c r="H31" s="65">
        <v>1.0</v>
      </c>
      <c r="I31" s="65">
        <v>0.0</v>
      </c>
      <c r="J31" s="65">
        <v>0.0</v>
      </c>
      <c r="K31" s="65">
        <v>0.0</v>
      </c>
      <c r="L31" s="65">
        <v>1.0</v>
      </c>
      <c r="M31" s="65">
        <v>0.0</v>
      </c>
      <c r="N31" s="65">
        <f t="shared" si="4"/>
        <v>1</v>
      </c>
      <c r="O31" s="65">
        <v>0.0</v>
      </c>
    </row>
    <row r="32" ht="15.75" customHeight="1">
      <c r="A32" s="60" t="s">
        <v>386</v>
      </c>
      <c r="B32" s="61">
        <v>3.0</v>
      </c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</row>
    <row r="33" ht="15.75" customHeight="1">
      <c r="A33" s="66" t="s">
        <v>377</v>
      </c>
      <c r="B33" s="65"/>
      <c r="C33" s="65">
        <v>1.0</v>
      </c>
      <c r="D33" s="65" t="s">
        <v>378</v>
      </c>
      <c r="E33" s="65"/>
      <c r="F33" s="65"/>
      <c r="G33" s="66" t="s">
        <v>281</v>
      </c>
      <c r="H33" s="65">
        <v>2.0</v>
      </c>
      <c r="I33" s="65">
        <v>0.0</v>
      </c>
      <c r="J33" s="65">
        <v>0.0</v>
      </c>
      <c r="K33" s="65">
        <v>0.0</v>
      </c>
      <c r="L33" s="65">
        <v>3.0</v>
      </c>
      <c r="M33" s="65">
        <v>0.0</v>
      </c>
      <c r="N33" s="65">
        <f t="shared" ref="N33:N37" si="5">SUM(I33:M33)</f>
        <v>3</v>
      </c>
      <c r="O33" s="65">
        <v>0.0</v>
      </c>
    </row>
    <row r="34" ht="15.75" customHeight="1">
      <c r="A34" s="66" t="s">
        <v>379</v>
      </c>
      <c r="B34" s="65"/>
      <c r="C34" s="65">
        <v>1.0</v>
      </c>
      <c r="D34" s="65" t="s">
        <v>382</v>
      </c>
      <c r="E34" s="65"/>
      <c r="F34" s="65"/>
      <c r="G34" s="66" t="s">
        <v>281</v>
      </c>
      <c r="H34" s="65">
        <v>6.0</v>
      </c>
      <c r="I34" s="65">
        <v>0.0</v>
      </c>
      <c r="J34" s="65">
        <v>0.0</v>
      </c>
      <c r="K34" s="65">
        <v>0.0</v>
      </c>
      <c r="L34" s="65">
        <v>4.0</v>
      </c>
      <c r="M34" s="65">
        <v>2.0</v>
      </c>
      <c r="N34" s="65">
        <f t="shared" si="5"/>
        <v>6</v>
      </c>
      <c r="O34" s="65">
        <v>0.0</v>
      </c>
    </row>
    <row r="35" ht="15.75" customHeight="1">
      <c r="A35" s="66" t="s">
        <v>381</v>
      </c>
      <c r="B35" s="65"/>
      <c r="C35" s="65">
        <v>1.0</v>
      </c>
      <c r="D35" s="65" t="s">
        <v>382</v>
      </c>
      <c r="E35" s="65"/>
      <c r="F35" s="65"/>
      <c r="G35" s="66" t="s">
        <v>281</v>
      </c>
      <c r="H35" s="65">
        <v>9.0</v>
      </c>
      <c r="I35" s="65">
        <v>0.0</v>
      </c>
      <c r="J35" s="65">
        <v>0.0</v>
      </c>
      <c r="K35" s="65">
        <v>0.0</v>
      </c>
      <c r="L35" s="65">
        <v>0.0</v>
      </c>
      <c r="M35" s="65">
        <v>9.0</v>
      </c>
      <c r="N35" s="65">
        <f t="shared" si="5"/>
        <v>9</v>
      </c>
      <c r="O35" s="65">
        <v>0.0</v>
      </c>
    </row>
    <row r="36" ht="15.75" customHeight="1">
      <c r="A36" s="66" t="s">
        <v>383</v>
      </c>
      <c r="B36" s="65"/>
      <c r="C36" s="65">
        <v>1.0</v>
      </c>
      <c r="D36" s="65" t="s">
        <v>382</v>
      </c>
      <c r="E36" s="65"/>
      <c r="F36" s="65"/>
      <c r="G36" s="66" t="s">
        <v>281</v>
      </c>
      <c r="H36" s="65">
        <v>0.5</v>
      </c>
      <c r="I36" s="65">
        <v>0.0</v>
      </c>
      <c r="J36" s="65">
        <v>0.0</v>
      </c>
      <c r="K36" s="65">
        <v>0.0</v>
      </c>
      <c r="L36" s="65">
        <v>0.0</v>
      </c>
      <c r="M36" s="65">
        <v>0.5</v>
      </c>
      <c r="N36" s="65">
        <f t="shared" si="5"/>
        <v>0.5</v>
      </c>
      <c r="O36" s="65">
        <v>0.0</v>
      </c>
    </row>
    <row r="37" ht="15.75" customHeight="1">
      <c r="A37" s="66" t="s">
        <v>385</v>
      </c>
      <c r="B37" s="65"/>
      <c r="C37" s="65">
        <v>1.0</v>
      </c>
      <c r="D37" s="65" t="s">
        <v>382</v>
      </c>
      <c r="E37" s="65"/>
      <c r="F37" s="65"/>
      <c r="G37" s="66" t="s">
        <v>281</v>
      </c>
      <c r="H37" s="65">
        <v>1.0</v>
      </c>
      <c r="I37" s="65">
        <v>0.0</v>
      </c>
      <c r="J37" s="65">
        <v>0.0</v>
      </c>
      <c r="K37" s="65">
        <v>0.0</v>
      </c>
      <c r="L37" s="65">
        <v>0.0</v>
      </c>
      <c r="M37" s="65">
        <v>1.0</v>
      </c>
      <c r="N37" s="65">
        <f t="shared" si="5"/>
        <v>1</v>
      </c>
      <c r="O37" s="65">
        <v>0.0</v>
      </c>
    </row>
    <row r="38" ht="15.75" customHeight="1">
      <c r="A38" s="77" t="s">
        <v>360</v>
      </c>
      <c r="B38" s="81"/>
      <c r="C38" s="81"/>
      <c r="D38" s="81"/>
      <c r="E38" s="81"/>
      <c r="F38" s="81"/>
      <c r="G38" s="81"/>
      <c r="H38" s="82">
        <f>SUM(H9:H13)+SUM(H15:H19)+SUM(H21:H25)+SUM(H27:H31)+SUM(H33:H37)</f>
        <v>90</v>
      </c>
      <c r="I38" s="82">
        <f t="shared" ref="I38:M38" si="6">+H38-$H$38/5</f>
        <v>72</v>
      </c>
      <c r="J38" s="82">
        <f t="shared" si="6"/>
        <v>54</v>
      </c>
      <c r="K38" s="82">
        <f t="shared" si="6"/>
        <v>36</v>
      </c>
      <c r="L38" s="82">
        <f t="shared" si="6"/>
        <v>18</v>
      </c>
      <c r="M38" s="82">
        <f t="shared" si="6"/>
        <v>0</v>
      </c>
      <c r="N38" s="77"/>
      <c r="O38" s="82">
        <f>SUM(O9:O13)+SUM(O15:O19)+SUM(O21:O25)+SUM(O27:O31)+SUM(O33:O37)</f>
        <v>0</v>
      </c>
    </row>
    <row r="39" ht="15.75" customHeight="1">
      <c r="A39" s="77" t="s">
        <v>361</v>
      </c>
      <c r="B39" s="77"/>
      <c r="C39" s="77"/>
      <c r="D39" s="77"/>
      <c r="E39" s="77"/>
      <c r="F39" s="77"/>
      <c r="G39" s="77"/>
      <c r="H39" s="82">
        <f>SUM(H9:H13)+SUM(H15:H19)+SUM(H21:H25)+SUM(H27:H31)+SUM(H33:H37)</f>
        <v>90</v>
      </c>
      <c r="I39" s="77">
        <f t="shared" ref="I39:M39" si="7">+H39-SUM(I9:I13)-SUM(I15:I19)-SUM(I21:I25)-SUM(I27:I31)-SUM(I33:I37)</f>
        <v>80</v>
      </c>
      <c r="J39" s="77">
        <f t="shared" si="7"/>
        <v>61</v>
      </c>
      <c r="K39" s="77">
        <f t="shared" si="7"/>
        <v>41</v>
      </c>
      <c r="L39" s="77">
        <f t="shared" si="7"/>
        <v>9.5</v>
      </c>
      <c r="M39" s="77">
        <f t="shared" si="7"/>
        <v>-6</v>
      </c>
      <c r="N39" s="77"/>
      <c r="O39" s="7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6" width="15.57"/>
    <col customWidth="1" min="7" max="7" width="11.29"/>
    <col customWidth="1" min="8" max="8" width="10.0"/>
    <col customWidth="1" min="9" max="14" width="9.14"/>
    <col customWidth="1" min="15" max="15" width="21.29"/>
  </cols>
  <sheetData>
    <row r="2">
      <c r="A2" s="47" t="s">
        <v>224</v>
      </c>
      <c r="B2" s="48" t="s">
        <v>226</v>
      </c>
      <c r="G2" s="49"/>
      <c r="H2" s="49"/>
      <c r="I2" s="49"/>
      <c r="J2" s="49"/>
    </row>
    <row r="3">
      <c r="A3" s="47" t="s">
        <v>231</v>
      </c>
      <c r="B3" s="51">
        <v>42736.0</v>
      </c>
      <c r="L3" s="49"/>
    </row>
    <row r="4">
      <c r="A4" s="47" t="s">
        <v>233</v>
      </c>
      <c r="B4" s="51">
        <v>42750.0</v>
      </c>
    </row>
    <row r="5">
      <c r="A5" s="47" t="s">
        <v>364</v>
      </c>
      <c r="B5" s="48">
        <v>4.0</v>
      </c>
      <c r="L5" s="53"/>
      <c r="O5" s="55"/>
    </row>
    <row r="6">
      <c r="L6" s="53" t="s">
        <v>365</v>
      </c>
      <c r="M6" s="55"/>
      <c r="N6" s="55"/>
      <c r="O6" s="55"/>
    </row>
    <row r="7">
      <c r="A7" s="56" t="s">
        <v>366</v>
      </c>
      <c r="B7" s="58" t="s">
        <v>367</v>
      </c>
      <c r="C7" s="58" t="s">
        <v>368</v>
      </c>
      <c r="D7" s="58" t="s">
        <v>369</v>
      </c>
      <c r="E7" s="58" t="s">
        <v>242</v>
      </c>
      <c r="F7" s="58" t="s">
        <v>243</v>
      </c>
      <c r="G7" s="56" t="s">
        <v>244</v>
      </c>
      <c r="H7" s="56" t="s">
        <v>245</v>
      </c>
      <c r="I7" s="56" t="s">
        <v>370</v>
      </c>
      <c r="J7" s="56" t="s">
        <v>371</v>
      </c>
      <c r="K7" s="56" t="s">
        <v>372</v>
      </c>
      <c r="L7" s="56" t="s">
        <v>373</v>
      </c>
      <c r="M7" s="56" t="s">
        <v>374</v>
      </c>
      <c r="N7" s="56" t="s">
        <v>375</v>
      </c>
      <c r="O7" s="58" t="s">
        <v>251</v>
      </c>
    </row>
    <row r="8">
      <c r="A8" s="60" t="s">
        <v>376</v>
      </c>
      <c r="B8" s="61">
        <v>8.0</v>
      </c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</row>
    <row r="9">
      <c r="A9" s="66" t="s">
        <v>377</v>
      </c>
      <c r="B9" s="65"/>
      <c r="C9" s="65">
        <v>1.0</v>
      </c>
      <c r="D9" s="65" t="s">
        <v>378</v>
      </c>
      <c r="E9" s="65"/>
      <c r="F9" s="65"/>
      <c r="G9" s="66" t="s">
        <v>281</v>
      </c>
      <c r="H9" s="65">
        <v>7.0</v>
      </c>
      <c r="I9" s="65">
        <v>4.0</v>
      </c>
      <c r="J9" s="65">
        <v>3.0</v>
      </c>
      <c r="K9" s="65">
        <v>0.0</v>
      </c>
      <c r="L9" s="65">
        <v>0.0</v>
      </c>
      <c r="M9" s="65">
        <v>0.0</v>
      </c>
      <c r="N9" s="65">
        <f t="shared" ref="N9:N13" si="1">SUM(I9:M9)</f>
        <v>7</v>
      </c>
      <c r="O9" s="65">
        <v>0.0</v>
      </c>
    </row>
    <row r="10">
      <c r="A10" s="66" t="s">
        <v>379</v>
      </c>
      <c r="B10" s="65"/>
      <c r="C10" s="65">
        <v>1.0</v>
      </c>
      <c r="D10" s="65" t="s">
        <v>382</v>
      </c>
      <c r="E10" s="65"/>
      <c r="F10" s="65"/>
      <c r="G10" s="66" t="s">
        <v>281</v>
      </c>
      <c r="H10" s="65">
        <v>3.0</v>
      </c>
      <c r="I10" s="65">
        <v>2.0</v>
      </c>
      <c r="J10" s="65">
        <v>1.0</v>
      </c>
      <c r="K10" s="65">
        <v>0.0</v>
      </c>
      <c r="L10" s="65">
        <v>0.0</v>
      </c>
      <c r="M10" s="65">
        <v>0.0</v>
      </c>
      <c r="N10" s="65">
        <f t="shared" si="1"/>
        <v>3</v>
      </c>
      <c r="O10" s="65">
        <v>0.0</v>
      </c>
    </row>
    <row r="11">
      <c r="A11" s="66" t="s">
        <v>381</v>
      </c>
      <c r="B11" s="65"/>
      <c r="C11" s="65">
        <v>1.0</v>
      </c>
      <c r="D11" s="65" t="s">
        <v>382</v>
      </c>
      <c r="E11" s="65"/>
      <c r="F11" s="65"/>
      <c r="G11" s="66" t="s">
        <v>281</v>
      </c>
      <c r="H11" s="65">
        <v>4.0</v>
      </c>
      <c r="I11" s="65">
        <v>0.0</v>
      </c>
      <c r="J11" s="65">
        <v>0.0</v>
      </c>
      <c r="K11" s="65">
        <v>2.0</v>
      </c>
      <c r="L11" s="65">
        <v>4.0</v>
      </c>
      <c r="M11" s="65">
        <v>0.0</v>
      </c>
      <c r="N11" s="65">
        <f t="shared" si="1"/>
        <v>6</v>
      </c>
      <c r="O11" s="65">
        <v>0.0</v>
      </c>
    </row>
    <row r="12">
      <c r="A12" s="66" t="s">
        <v>383</v>
      </c>
      <c r="B12" s="65"/>
      <c r="C12" s="65">
        <v>1.0</v>
      </c>
      <c r="D12" s="65" t="s">
        <v>382</v>
      </c>
      <c r="E12" s="65"/>
      <c r="F12" s="65"/>
      <c r="G12" s="66" t="s">
        <v>281</v>
      </c>
      <c r="H12" s="65">
        <v>2.0</v>
      </c>
      <c r="I12" s="65">
        <v>2.0</v>
      </c>
      <c r="J12" s="65">
        <v>0.0</v>
      </c>
      <c r="K12" s="65">
        <v>0.0</v>
      </c>
      <c r="L12" s="65">
        <v>0.0</v>
      </c>
      <c r="M12" s="65">
        <v>0.0</v>
      </c>
      <c r="N12" s="65">
        <f t="shared" si="1"/>
        <v>2</v>
      </c>
      <c r="O12" s="65">
        <v>0.0</v>
      </c>
    </row>
    <row r="13">
      <c r="A13" s="66" t="s">
        <v>385</v>
      </c>
      <c r="B13" s="65"/>
      <c r="C13" s="65">
        <v>1.0</v>
      </c>
      <c r="D13" s="65" t="s">
        <v>382</v>
      </c>
      <c r="E13" s="65"/>
      <c r="F13" s="65"/>
      <c r="G13" s="66" t="s">
        <v>281</v>
      </c>
      <c r="H13" s="65">
        <v>2.0</v>
      </c>
      <c r="I13" s="65">
        <v>2.0</v>
      </c>
      <c r="J13" s="65">
        <v>0.0</v>
      </c>
      <c r="K13" s="65">
        <v>0.0</v>
      </c>
      <c r="L13" s="65">
        <v>0.0</v>
      </c>
      <c r="M13" s="65">
        <v>0.0</v>
      </c>
      <c r="N13" s="65">
        <f t="shared" si="1"/>
        <v>2</v>
      </c>
      <c r="O13" s="65">
        <v>0.0</v>
      </c>
    </row>
    <row r="14">
      <c r="A14" s="60" t="s">
        <v>386</v>
      </c>
      <c r="B14" s="61">
        <v>3.0</v>
      </c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</row>
    <row r="15">
      <c r="A15" s="66" t="s">
        <v>377</v>
      </c>
      <c r="B15" s="65"/>
      <c r="C15" s="65">
        <v>1.0</v>
      </c>
      <c r="D15" s="65" t="s">
        <v>378</v>
      </c>
      <c r="E15" s="65"/>
      <c r="F15" s="65"/>
      <c r="G15" s="66" t="s">
        <v>281</v>
      </c>
      <c r="H15" s="65">
        <v>3.0</v>
      </c>
      <c r="I15" s="65">
        <v>0.0</v>
      </c>
      <c r="J15" s="65">
        <v>3.0</v>
      </c>
      <c r="K15" s="65">
        <v>0.0</v>
      </c>
      <c r="L15" s="65">
        <v>0.0</v>
      </c>
      <c r="M15" s="65">
        <v>0.0</v>
      </c>
      <c r="N15" s="65">
        <f t="shared" ref="N15:N19" si="2">SUM(I15:M15)</f>
        <v>3</v>
      </c>
      <c r="O15" s="65">
        <v>0.0</v>
      </c>
    </row>
    <row r="16">
      <c r="A16" s="66" t="s">
        <v>379</v>
      </c>
      <c r="B16" s="65"/>
      <c r="C16" s="65">
        <v>1.0</v>
      </c>
      <c r="D16" s="65" t="s">
        <v>382</v>
      </c>
      <c r="E16" s="65"/>
      <c r="F16" s="65"/>
      <c r="G16" s="66" t="s">
        <v>281</v>
      </c>
      <c r="H16" s="65">
        <v>3.0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>
        <f t="shared" si="2"/>
        <v>0</v>
      </c>
      <c r="O16" s="65">
        <v>0.0</v>
      </c>
    </row>
    <row r="17">
      <c r="A17" s="66" t="s">
        <v>381</v>
      </c>
      <c r="B17" s="65"/>
      <c r="C17" s="65">
        <v>1.0</v>
      </c>
      <c r="D17" s="65" t="s">
        <v>382</v>
      </c>
      <c r="E17" s="65"/>
      <c r="F17" s="65"/>
      <c r="G17" s="66" t="s">
        <v>281</v>
      </c>
      <c r="H17" s="65">
        <v>3.0</v>
      </c>
      <c r="I17" s="65">
        <v>0.0</v>
      </c>
      <c r="J17" s="65">
        <v>3.0</v>
      </c>
      <c r="K17" s="65">
        <v>0.0</v>
      </c>
      <c r="L17" s="65">
        <v>0.0</v>
      </c>
      <c r="M17" s="65">
        <v>0.0</v>
      </c>
      <c r="N17" s="65">
        <f t="shared" si="2"/>
        <v>3</v>
      </c>
      <c r="O17" s="65">
        <v>0.0</v>
      </c>
    </row>
    <row r="18">
      <c r="A18" s="66" t="s">
        <v>383</v>
      </c>
      <c r="B18" s="65"/>
      <c r="C18" s="65">
        <v>1.0</v>
      </c>
      <c r="D18" s="65" t="s">
        <v>382</v>
      </c>
      <c r="E18" s="65"/>
      <c r="F18" s="65"/>
      <c r="G18" s="66" t="s">
        <v>281</v>
      </c>
      <c r="H18" s="65">
        <v>2.5</v>
      </c>
      <c r="I18" s="65">
        <v>0.0</v>
      </c>
      <c r="J18" s="65">
        <v>2.5</v>
      </c>
      <c r="K18" s="65">
        <v>0.0</v>
      </c>
      <c r="L18" s="65">
        <v>0.0</v>
      </c>
      <c r="M18" s="65">
        <v>0.0</v>
      </c>
      <c r="N18" s="65">
        <f t="shared" si="2"/>
        <v>2.5</v>
      </c>
      <c r="O18" s="65">
        <v>0.0</v>
      </c>
    </row>
    <row r="19">
      <c r="A19" s="66" t="s">
        <v>385</v>
      </c>
      <c r="B19" s="65"/>
      <c r="C19" s="65">
        <v>1.0</v>
      </c>
      <c r="D19" s="65" t="s">
        <v>382</v>
      </c>
      <c r="E19" s="65"/>
      <c r="F19" s="65"/>
      <c r="G19" s="66" t="s">
        <v>281</v>
      </c>
      <c r="H19" s="65">
        <v>3.0</v>
      </c>
      <c r="I19" s="65">
        <v>0.0</v>
      </c>
      <c r="J19" s="65">
        <v>3.0</v>
      </c>
      <c r="K19" s="65">
        <v>0.0</v>
      </c>
      <c r="L19" s="65">
        <v>0.0</v>
      </c>
      <c r="M19" s="65">
        <v>0.0</v>
      </c>
      <c r="N19" s="65">
        <f t="shared" si="2"/>
        <v>3</v>
      </c>
      <c r="O19" s="65">
        <v>0.0</v>
      </c>
    </row>
    <row r="20">
      <c r="A20" s="60" t="s">
        <v>386</v>
      </c>
      <c r="B20" s="61">
        <v>5.0</v>
      </c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</row>
    <row r="21" ht="15.75" customHeight="1">
      <c r="A21" s="66" t="s">
        <v>377</v>
      </c>
      <c r="B21" s="65"/>
      <c r="C21" s="65">
        <v>1.0</v>
      </c>
      <c r="D21" s="65" t="s">
        <v>378</v>
      </c>
      <c r="E21" s="65"/>
      <c r="F21" s="65"/>
      <c r="G21" s="66" t="s">
        <v>281</v>
      </c>
      <c r="H21" s="65">
        <v>8.0</v>
      </c>
      <c r="I21" s="65">
        <v>0.0</v>
      </c>
      <c r="J21" s="65">
        <v>3.5</v>
      </c>
      <c r="K21" s="65">
        <v>4.5</v>
      </c>
      <c r="L21" s="65">
        <v>0.0</v>
      </c>
      <c r="M21" s="65">
        <v>0.0</v>
      </c>
      <c r="N21" s="65">
        <f t="shared" ref="N21:N25" si="3">SUM(I21:M21)</f>
        <v>8</v>
      </c>
      <c r="O21" s="65">
        <v>0.0</v>
      </c>
    </row>
    <row r="22" ht="15.75" customHeight="1">
      <c r="A22" s="66" t="s">
        <v>379</v>
      </c>
      <c r="B22" s="65"/>
      <c r="C22" s="65">
        <v>1.0</v>
      </c>
      <c r="D22" s="65" t="s">
        <v>382</v>
      </c>
      <c r="E22" s="65"/>
      <c r="F22" s="65"/>
      <c r="G22" s="66" t="s">
        <v>281</v>
      </c>
      <c r="H22" s="65">
        <v>3.0</v>
      </c>
      <c r="I22" s="65">
        <v>0.0</v>
      </c>
      <c r="J22" s="65">
        <v>0.0</v>
      </c>
      <c r="K22" s="65">
        <v>3.0</v>
      </c>
      <c r="L22" s="65">
        <v>0.0</v>
      </c>
      <c r="M22" s="65">
        <v>0.0</v>
      </c>
      <c r="N22" s="65">
        <f t="shared" si="3"/>
        <v>3</v>
      </c>
      <c r="O22" s="65">
        <v>0.0</v>
      </c>
    </row>
    <row r="23" ht="15.75" customHeight="1">
      <c r="A23" s="66" t="s">
        <v>381</v>
      </c>
      <c r="B23" s="65"/>
      <c r="C23" s="65">
        <v>1.0</v>
      </c>
      <c r="D23" s="65" t="s">
        <v>382</v>
      </c>
      <c r="E23" s="65"/>
      <c r="F23" s="65"/>
      <c r="G23" s="66" t="s">
        <v>281</v>
      </c>
      <c r="H23" s="65">
        <v>2.0</v>
      </c>
      <c r="I23" s="65">
        <v>0.0</v>
      </c>
      <c r="J23" s="65">
        <v>0.0</v>
      </c>
      <c r="K23" s="65">
        <v>2.0</v>
      </c>
      <c r="L23" s="65">
        <v>0.0</v>
      </c>
      <c r="M23" s="65">
        <v>0.0</v>
      </c>
      <c r="N23" s="65">
        <f t="shared" si="3"/>
        <v>2</v>
      </c>
      <c r="O23" s="65">
        <v>0.0</v>
      </c>
    </row>
    <row r="24" ht="15.75" customHeight="1">
      <c r="A24" s="66" t="s">
        <v>383</v>
      </c>
      <c r="B24" s="65"/>
      <c r="C24" s="65">
        <v>1.0</v>
      </c>
      <c r="D24" s="65" t="s">
        <v>382</v>
      </c>
      <c r="E24" s="65"/>
      <c r="F24" s="65"/>
      <c r="G24" s="66" t="s">
        <v>281</v>
      </c>
      <c r="H24" s="65">
        <v>1.0</v>
      </c>
      <c r="I24" s="65">
        <v>0.0</v>
      </c>
      <c r="J24" s="65">
        <v>0.0</v>
      </c>
      <c r="K24" s="65">
        <v>1.0</v>
      </c>
      <c r="L24" s="65">
        <v>0.0</v>
      </c>
      <c r="M24" s="65">
        <v>0.0</v>
      </c>
      <c r="N24" s="65">
        <f t="shared" si="3"/>
        <v>1</v>
      </c>
      <c r="O24" s="65">
        <v>0.0</v>
      </c>
    </row>
    <row r="25" ht="15.75" customHeight="1">
      <c r="A25" s="66" t="s">
        <v>385</v>
      </c>
      <c r="B25" s="65"/>
      <c r="C25" s="65">
        <v>1.0</v>
      </c>
      <c r="D25" s="65" t="s">
        <v>382</v>
      </c>
      <c r="E25" s="65"/>
      <c r="F25" s="65"/>
      <c r="G25" s="66" t="s">
        <v>281</v>
      </c>
      <c r="H25" s="65">
        <v>2.0</v>
      </c>
      <c r="I25" s="65">
        <v>0.0</v>
      </c>
      <c r="J25" s="65">
        <v>0.0</v>
      </c>
      <c r="K25" s="65">
        <v>2.0</v>
      </c>
      <c r="L25" s="65">
        <v>0.0</v>
      </c>
      <c r="M25" s="65">
        <v>0.0</v>
      </c>
      <c r="N25" s="65">
        <f t="shared" si="3"/>
        <v>2</v>
      </c>
      <c r="O25" s="65">
        <v>0.0</v>
      </c>
    </row>
    <row r="26" ht="15.75" customHeight="1">
      <c r="A26" s="60" t="s">
        <v>386</v>
      </c>
      <c r="B26" s="61">
        <v>8.0</v>
      </c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</row>
    <row r="27" ht="15.75" customHeight="1">
      <c r="A27" s="66" t="s">
        <v>377</v>
      </c>
      <c r="B27" s="65"/>
      <c r="C27" s="65">
        <v>1.0</v>
      </c>
      <c r="D27" s="65" t="s">
        <v>378</v>
      </c>
      <c r="E27" s="65"/>
      <c r="F27" s="65"/>
      <c r="G27" s="66" t="s">
        <v>281</v>
      </c>
      <c r="H27" s="65">
        <v>9.0</v>
      </c>
      <c r="I27" s="65">
        <v>0.0</v>
      </c>
      <c r="J27" s="65">
        <v>0.0</v>
      </c>
      <c r="K27" s="65">
        <v>5.5</v>
      </c>
      <c r="L27" s="65">
        <v>3.5</v>
      </c>
      <c r="M27" s="65">
        <v>0.0</v>
      </c>
      <c r="N27" s="65">
        <f t="shared" ref="N27:N31" si="4">SUM(I27:M27)</f>
        <v>9</v>
      </c>
      <c r="O27" s="65">
        <v>0.0</v>
      </c>
    </row>
    <row r="28" ht="15.75" customHeight="1">
      <c r="A28" s="66" t="s">
        <v>379</v>
      </c>
      <c r="B28" s="65"/>
      <c r="C28" s="65">
        <v>1.0</v>
      </c>
      <c r="D28" s="65" t="s">
        <v>382</v>
      </c>
      <c r="E28" s="65"/>
      <c r="F28" s="65"/>
      <c r="G28" s="66" t="s">
        <v>281</v>
      </c>
      <c r="H28" s="65">
        <v>6.0</v>
      </c>
      <c r="I28" s="65">
        <v>0.0</v>
      </c>
      <c r="J28" s="65">
        <v>0.0</v>
      </c>
      <c r="K28" s="65">
        <v>0.0</v>
      </c>
      <c r="L28" s="65">
        <v>6.0</v>
      </c>
      <c r="M28" s="65">
        <v>0.0</v>
      </c>
      <c r="N28" s="65">
        <f t="shared" si="4"/>
        <v>6</v>
      </c>
      <c r="O28" s="65">
        <v>0.0</v>
      </c>
    </row>
    <row r="29" ht="15.75" customHeight="1">
      <c r="A29" s="66" t="s">
        <v>381</v>
      </c>
      <c r="B29" s="65"/>
      <c r="C29" s="65">
        <v>1.0</v>
      </c>
      <c r="D29" s="65" t="s">
        <v>382</v>
      </c>
      <c r="E29" s="65"/>
      <c r="F29" s="65"/>
      <c r="G29" s="66" t="s">
        <v>281</v>
      </c>
      <c r="H29" s="65">
        <v>6.0</v>
      </c>
      <c r="I29" s="65">
        <v>0.0</v>
      </c>
      <c r="J29" s="65">
        <v>0.0</v>
      </c>
      <c r="K29" s="65">
        <v>0.0</v>
      </c>
      <c r="L29" s="65">
        <v>6.0</v>
      </c>
      <c r="M29" s="65">
        <v>0.0</v>
      </c>
      <c r="N29" s="65">
        <f t="shared" si="4"/>
        <v>6</v>
      </c>
      <c r="O29" s="65">
        <v>0.0</v>
      </c>
    </row>
    <row r="30" ht="15.75" customHeight="1">
      <c r="A30" s="66" t="s">
        <v>383</v>
      </c>
      <c r="B30" s="65"/>
      <c r="C30" s="65">
        <v>1.0</v>
      </c>
      <c r="D30" s="65" t="s">
        <v>382</v>
      </c>
      <c r="E30" s="65"/>
      <c r="F30" s="65"/>
      <c r="G30" s="66" t="s">
        <v>281</v>
      </c>
      <c r="H30" s="65">
        <v>1.0</v>
      </c>
      <c r="I30" s="65">
        <v>0.0</v>
      </c>
      <c r="J30" s="65">
        <v>0.0</v>
      </c>
      <c r="K30" s="65">
        <v>0.0</v>
      </c>
      <c r="L30" s="65">
        <v>1.0</v>
      </c>
      <c r="M30" s="65">
        <v>0.0</v>
      </c>
      <c r="N30" s="65">
        <f t="shared" si="4"/>
        <v>1</v>
      </c>
      <c r="O30" s="65">
        <v>0.0</v>
      </c>
    </row>
    <row r="31" ht="15.75" customHeight="1">
      <c r="A31" s="66" t="s">
        <v>385</v>
      </c>
      <c r="B31" s="65"/>
      <c r="C31" s="65">
        <v>1.0</v>
      </c>
      <c r="D31" s="65" t="s">
        <v>382</v>
      </c>
      <c r="E31" s="65"/>
      <c r="F31" s="65"/>
      <c r="G31" s="66" t="s">
        <v>281</v>
      </c>
      <c r="H31" s="65">
        <v>1.0</v>
      </c>
      <c r="I31" s="65">
        <v>0.0</v>
      </c>
      <c r="J31" s="65">
        <v>0.0</v>
      </c>
      <c r="K31" s="65">
        <v>0.0</v>
      </c>
      <c r="L31" s="65">
        <v>1.0</v>
      </c>
      <c r="M31" s="65">
        <v>0.0</v>
      </c>
      <c r="N31" s="65">
        <f t="shared" si="4"/>
        <v>1</v>
      </c>
      <c r="O31" s="65">
        <v>0.0</v>
      </c>
    </row>
    <row r="32" ht="15.75" customHeight="1">
      <c r="A32" s="60" t="s">
        <v>386</v>
      </c>
      <c r="B32" s="61">
        <v>3.0</v>
      </c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</row>
    <row r="33" ht="15.75" customHeight="1">
      <c r="A33" s="66" t="s">
        <v>377</v>
      </c>
      <c r="B33" s="65"/>
      <c r="C33" s="65">
        <v>1.0</v>
      </c>
      <c r="D33" s="65" t="s">
        <v>378</v>
      </c>
      <c r="E33" s="65"/>
      <c r="F33" s="65"/>
      <c r="G33" s="66" t="s">
        <v>281</v>
      </c>
      <c r="H33" s="65">
        <v>2.0</v>
      </c>
      <c r="I33" s="65">
        <v>0.0</v>
      </c>
      <c r="J33" s="65">
        <v>0.0</v>
      </c>
      <c r="K33" s="65">
        <v>0.0</v>
      </c>
      <c r="L33" s="65">
        <v>3.0</v>
      </c>
      <c r="M33" s="65">
        <v>0.0</v>
      </c>
      <c r="N33" s="65">
        <f t="shared" ref="N33:N37" si="5">SUM(I33:M33)</f>
        <v>3</v>
      </c>
      <c r="O33" s="65">
        <v>0.0</v>
      </c>
    </row>
    <row r="34" ht="15.75" customHeight="1">
      <c r="A34" s="66" t="s">
        <v>379</v>
      </c>
      <c r="B34" s="65"/>
      <c r="C34" s="65">
        <v>1.0</v>
      </c>
      <c r="D34" s="65" t="s">
        <v>382</v>
      </c>
      <c r="E34" s="65"/>
      <c r="F34" s="65"/>
      <c r="G34" s="66" t="s">
        <v>281</v>
      </c>
      <c r="H34" s="65">
        <v>6.0</v>
      </c>
      <c r="I34" s="65">
        <v>0.0</v>
      </c>
      <c r="J34" s="65">
        <v>0.0</v>
      </c>
      <c r="K34" s="65">
        <v>0.0</v>
      </c>
      <c r="L34" s="65">
        <v>4.0</v>
      </c>
      <c r="M34" s="65">
        <v>2.0</v>
      </c>
      <c r="N34" s="65">
        <f t="shared" si="5"/>
        <v>6</v>
      </c>
      <c r="O34" s="65">
        <v>0.0</v>
      </c>
    </row>
    <row r="35" ht="15.75" customHeight="1">
      <c r="A35" s="66" t="s">
        <v>381</v>
      </c>
      <c r="B35" s="65"/>
      <c r="C35" s="65">
        <v>1.0</v>
      </c>
      <c r="D35" s="65" t="s">
        <v>382</v>
      </c>
      <c r="E35" s="65"/>
      <c r="F35" s="65"/>
      <c r="G35" s="66" t="s">
        <v>281</v>
      </c>
      <c r="H35" s="65">
        <v>9.0</v>
      </c>
      <c r="I35" s="65">
        <v>0.0</v>
      </c>
      <c r="J35" s="65">
        <v>0.0</v>
      </c>
      <c r="K35" s="65">
        <v>0.0</v>
      </c>
      <c r="L35" s="65">
        <v>0.0</v>
      </c>
      <c r="M35" s="65">
        <v>9.0</v>
      </c>
      <c r="N35" s="65">
        <f t="shared" si="5"/>
        <v>9</v>
      </c>
      <c r="O35" s="65">
        <v>0.0</v>
      </c>
    </row>
    <row r="36" ht="15.75" customHeight="1">
      <c r="A36" s="66" t="s">
        <v>383</v>
      </c>
      <c r="B36" s="65"/>
      <c r="C36" s="65">
        <v>1.0</v>
      </c>
      <c r="D36" s="65" t="s">
        <v>382</v>
      </c>
      <c r="E36" s="65"/>
      <c r="F36" s="65"/>
      <c r="G36" s="66" t="s">
        <v>281</v>
      </c>
      <c r="H36" s="65">
        <v>0.5</v>
      </c>
      <c r="I36" s="65">
        <v>0.0</v>
      </c>
      <c r="J36" s="65">
        <v>0.0</v>
      </c>
      <c r="K36" s="65">
        <v>0.0</v>
      </c>
      <c r="L36" s="65">
        <v>0.0</v>
      </c>
      <c r="M36" s="65">
        <v>0.5</v>
      </c>
      <c r="N36" s="65">
        <f t="shared" si="5"/>
        <v>0.5</v>
      </c>
      <c r="O36" s="65">
        <v>0.0</v>
      </c>
    </row>
    <row r="37" ht="15.75" customHeight="1">
      <c r="A37" s="66" t="s">
        <v>385</v>
      </c>
      <c r="B37" s="65"/>
      <c r="C37" s="65">
        <v>1.0</v>
      </c>
      <c r="D37" s="65" t="s">
        <v>382</v>
      </c>
      <c r="E37" s="65"/>
      <c r="F37" s="65"/>
      <c r="G37" s="66" t="s">
        <v>281</v>
      </c>
      <c r="H37" s="65">
        <v>1.0</v>
      </c>
      <c r="I37" s="65">
        <v>0.0</v>
      </c>
      <c r="J37" s="65">
        <v>0.0</v>
      </c>
      <c r="K37" s="65">
        <v>0.0</v>
      </c>
      <c r="L37" s="65">
        <v>0.0</v>
      </c>
      <c r="M37" s="65">
        <v>1.0</v>
      </c>
      <c r="N37" s="65">
        <f t="shared" si="5"/>
        <v>1</v>
      </c>
      <c r="O37" s="65">
        <v>0.0</v>
      </c>
    </row>
    <row r="38" ht="15.75" customHeight="1">
      <c r="A38" s="77" t="s">
        <v>360</v>
      </c>
      <c r="B38" s="81"/>
      <c r="C38" s="81"/>
      <c r="D38" s="81"/>
      <c r="E38" s="81"/>
      <c r="F38" s="81"/>
      <c r="G38" s="81"/>
      <c r="H38" s="82">
        <f>SUM(H9:H13)+SUM(H15:H19)+SUM(H21:H25)+SUM(H27:H31)+SUM(H33:H37)</f>
        <v>90</v>
      </c>
      <c r="I38" s="82">
        <f t="shared" ref="I38:M38" si="6">+H38-$H$38/5</f>
        <v>72</v>
      </c>
      <c r="J38" s="82">
        <f t="shared" si="6"/>
        <v>54</v>
      </c>
      <c r="K38" s="82">
        <f t="shared" si="6"/>
        <v>36</v>
      </c>
      <c r="L38" s="82">
        <f t="shared" si="6"/>
        <v>18</v>
      </c>
      <c r="M38" s="82">
        <f t="shared" si="6"/>
        <v>0</v>
      </c>
      <c r="N38" s="77"/>
      <c r="O38" s="82">
        <f>SUM(O9:O13)+SUM(O15:O19)+SUM(O21:O25)+SUM(O27:O31)+SUM(O33:O37)</f>
        <v>0</v>
      </c>
    </row>
    <row r="39" ht="15.75" customHeight="1">
      <c r="A39" s="77" t="s">
        <v>361</v>
      </c>
      <c r="B39" s="77"/>
      <c r="C39" s="77"/>
      <c r="D39" s="77"/>
      <c r="E39" s="77"/>
      <c r="F39" s="77"/>
      <c r="G39" s="77"/>
      <c r="H39" s="82">
        <f>SUM(H9:H13)+SUM(H15:H19)+SUM(H21:H25)+SUM(H27:H31)+SUM(H33:H37)</f>
        <v>90</v>
      </c>
      <c r="I39" s="77">
        <f t="shared" ref="I39:M39" si="7">+H39-SUM(I9:I13)-SUM(I15:I19)-SUM(I21:I25)-SUM(I27:I31)-SUM(I33:I37)</f>
        <v>80</v>
      </c>
      <c r="J39" s="77">
        <f t="shared" si="7"/>
        <v>61</v>
      </c>
      <c r="K39" s="77">
        <f t="shared" si="7"/>
        <v>41</v>
      </c>
      <c r="L39" s="77">
        <f t="shared" si="7"/>
        <v>12.5</v>
      </c>
      <c r="M39" s="77">
        <f t="shared" si="7"/>
        <v>0</v>
      </c>
      <c r="N39" s="77"/>
      <c r="O39" s="7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6" width="15.57"/>
    <col customWidth="1" min="7" max="7" width="11.29"/>
    <col customWidth="1" min="8" max="8" width="10.0"/>
    <col customWidth="1" min="9" max="14" width="9.14"/>
    <col customWidth="1" min="15" max="15" width="21.29"/>
  </cols>
  <sheetData>
    <row r="2">
      <c r="A2" s="47" t="s">
        <v>224</v>
      </c>
      <c r="B2" s="48" t="s">
        <v>226</v>
      </c>
      <c r="G2" s="49"/>
      <c r="H2" s="49"/>
      <c r="I2" s="49"/>
      <c r="J2" s="49"/>
    </row>
    <row r="3">
      <c r="A3" s="47" t="s">
        <v>231</v>
      </c>
      <c r="B3" s="51">
        <v>42736.0</v>
      </c>
      <c r="L3" s="49"/>
    </row>
    <row r="4">
      <c r="A4" s="47" t="s">
        <v>233</v>
      </c>
      <c r="B4" s="51">
        <v>42750.0</v>
      </c>
    </row>
    <row r="5">
      <c r="A5" s="47" t="s">
        <v>364</v>
      </c>
      <c r="B5" s="48">
        <v>5.0</v>
      </c>
      <c r="L5" s="53"/>
      <c r="O5" s="55"/>
    </row>
    <row r="6">
      <c r="L6" s="53" t="s">
        <v>365</v>
      </c>
      <c r="M6" s="55"/>
      <c r="N6" s="55"/>
      <c r="O6" s="55"/>
    </row>
    <row r="7">
      <c r="A7" s="56" t="s">
        <v>366</v>
      </c>
      <c r="B7" s="58" t="s">
        <v>367</v>
      </c>
      <c r="C7" s="58" t="s">
        <v>368</v>
      </c>
      <c r="D7" s="58" t="s">
        <v>369</v>
      </c>
      <c r="E7" s="58" t="s">
        <v>242</v>
      </c>
      <c r="F7" s="58" t="s">
        <v>243</v>
      </c>
      <c r="G7" s="56" t="s">
        <v>244</v>
      </c>
      <c r="H7" s="56" t="s">
        <v>245</v>
      </c>
      <c r="I7" s="56" t="s">
        <v>370</v>
      </c>
      <c r="J7" s="56" t="s">
        <v>371</v>
      </c>
      <c r="K7" s="56" t="s">
        <v>372</v>
      </c>
      <c r="L7" s="56" t="s">
        <v>373</v>
      </c>
      <c r="M7" s="56" t="s">
        <v>374</v>
      </c>
      <c r="N7" s="56" t="s">
        <v>375</v>
      </c>
      <c r="O7" s="58" t="s">
        <v>251</v>
      </c>
    </row>
    <row r="8">
      <c r="A8" s="60" t="s">
        <v>376</v>
      </c>
      <c r="B8" s="61">
        <v>8.0</v>
      </c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</row>
    <row r="9">
      <c r="A9" s="66" t="s">
        <v>377</v>
      </c>
      <c r="B9" s="65"/>
      <c r="C9" s="65">
        <v>1.0</v>
      </c>
      <c r="D9" s="65" t="s">
        <v>378</v>
      </c>
      <c r="E9" s="65"/>
      <c r="F9" s="65"/>
      <c r="G9" s="66" t="s">
        <v>281</v>
      </c>
      <c r="H9" s="65">
        <v>7.0</v>
      </c>
      <c r="I9" s="65">
        <v>4.0</v>
      </c>
      <c r="J9" s="65">
        <v>3.0</v>
      </c>
      <c r="K9" s="65">
        <v>0.0</v>
      </c>
      <c r="L9" s="65">
        <v>0.0</v>
      </c>
      <c r="M9" s="65">
        <v>0.0</v>
      </c>
      <c r="N9" s="65">
        <f t="shared" ref="N9:N13" si="1">SUM(I9:M9)</f>
        <v>7</v>
      </c>
      <c r="O9" s="65">
        <v>0.0</v>
      </c>
    </row>
    <row r="10">
      <c r="A10" s="66" t="s">
        <v>379</v>
      </c>
      <c r="B10" s="65"/>
      <c r="C10" s="65">
        <v>1.0</v>
      </c>
      <c r="D10" s="65" t="s">
        <v>382</v>
      </c>
      <c r="E10" s="65"/>
      <c r="F10" s="65"/>
      <c r="G10" s="66" t="s">
        <v>281</v>
      </c>
      <c r="H10" s="65">
        <v>3.0</v>
      </c>
      <c r="I10" s="65">
        <v>2.0</v>
      </c>
      <c r="J10" s="65">
        <v>1.0</v>
      </c>
      <c r="K10" s="65">
        <v>0.0</v>
      </c>
      <c r="L10" s="65">
        <v>0.0</v>
      </c>
      <c r="M10" s="65">
        <v>0.0</v>
      </c>
      <c r="N10" s="65">
        <f t="shared" si="1"/>
        <v>3</v>
      </c>
      <c r="O10" s="65">
        <v>0.0</v>
      </c>
    </row>
    <row r="11">
      <c r="A11" s="66" t="s">
        <v>381</v>
      </c>
      <c r="B11" s="65"/>
      <c r="C11" s="65">
        <v>1.0</v>
      </c>
      <c r="D11" s="65" t="s">
        <v>382</v>
      </c>
      <c r="E11" s="65"/>
      <c r="F11" s="65"/>
      <c r="G11" s="66" t="s">
        <v>281</v>
      </c>
      <c r="H11" s="65">
        <v>4.0</v>
      </c>
      <c r="I11" s="65">
        <v>0.0</v>
      </c>
      <c r="J11" s="65">
        <v>0.0</v>
      </c>
      <c r="K11" s="65">
        <v>2.0</v>
      </c>
      <c r="L11" s="65">
        <v>4.0</v>
      </c>
      <c r="M11" s="65">
        <v>0.0</v>
      </c>
      <c r="N11" s="65">
        <f t="shared" si="1"/>
        <v>6</v>
      </c>
      <c r="O11" s="65">
        <v>0.0</v>
      </c>
    </row>
    <row r="12">
      <c r="A12" s="66" t="s">
        <v>383</v>
      </c>
      <c r="B12" s="65"/>
      <c r="C12" s="65">
        <v>1.0</v>
      </c>
      <c r="D12" s="65" t="s">
        <v>382</v>
      </c>
      <c r="E12" s="65"/>
      <c r="F12" s="65"/>
      <c r="G12" s="66" t="s">
        <v>281</v>
      </c>
      <c r="H12" s="65">
        <v>2.0</v>
      </c>
      <c r="I12" s="65">
        <v>2.0</v>
      </c>
      <c r="J12" s="65">
        <v>0.0</v>
      </c>
      <c r="K12" s="65">
        <v>0.0</v>
      </c>
      <c r="L12" s="65">
        <v>0.0</v>
      </c>
      <c r="M12" s="65">
        <v>0.0</v>
      </c>
      <c r="N12" s="65">
        <f t="shared" si="1"/>
        <v>2</v>
      </c>
      <c r="O12" s="65">
        <v>0.0</v>
      </c>
    </row>
    <row r="13">
      <c r="A13" s="66" t="s">
        <v>385</v>
      </c>
      <c r="B13" s="65"/>
      <c r="C13" s="65">
        <v>1.0</v>
      </c>
      <c r="D13" s="65" t="s">
        <v>382</v>
      </c>
      <c r="E13" s="65"/>
      <c r="F13" s="65"/>
      <c r="G13" s="66" t="s">
        <v>281</v>
      </c>
      <c r="H13" s="65">
        <v>2.0</v>
      </c>
      <c r="I13" s="65">
        <v>2.0</v>
      </c>
      <c r="J13" s="65">
        <v>0.0</v>
      </c>
      <c r="K13" s="65">
        <v>0.0</v>
      </c>
      <c r="L13" s="65">
        <v>0.0</v>
      </c>
      <c r="M13" s="65">
        <v>0.0</v>
      </c>
      <c r="N13" s="65">
        <f t="shared" si="1"/>
        <v>2</v>
      </c>
      <c r="O13" s="65">
        <v>0.0</v>
      </c>
    </row>
    <row r="14">
      <c r="A14" s="60" t="s">
        <v>386</v>
      </c>
      <c r="B14" s="61">
        <v>3.0</v>
      </c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</row>
    <row r="15">
      <c r="A15" s="66" t="s">
        <v>377</v>
      </c>
      <c r="B15" s="65"/>
      <c r="C15" s="65">
        <v>1.0</v>
      </c>
      <c r="D15" s="65" t="s">
        <v>378</v>
      </c>
      <c r="E15" s="65"/>
      <c r="F15" s="65"/>
      <c r="G15" s="66" t="s">
        <v>281</v>
      </c>
      <c r="H15" s="65">
        <v>3.0</v>
      </c>
      <c r="I15" s="65">
        <v>0.0</v>
      </c>
      <c r="J15" s="65">
        <v>3.0</v>
      </c>
      <c r="K15" s="65">
        <v>0.0</v>
      </c>
      <c r="L15" s="65">
        <v>0.0</v>
      </c>
      <c r="M15" s="65">
        <v>0.0</v>
      </c>
      <c r="N15" s="65">
        <f t="shared" ref="N15:N19" si="2">SUM(I15:M15)</f>
        <v>3</v>
      </c>
      <c r="O15" s="65">
        <v>0.0</v>
      </c>
    </row>
    <row r="16">
      <c r="A16" s="66" t="s">
        <v>379</v>
      </c>
      <c r="B16" s="65"/>
      <c r="C16" s="65">
        <v>1.0</v>
      </c>
      <c r="D16" s="65" t="s">
        <v>382</v>
      </c>
      <c r="E16" s="65"/>
      <c r="F16" s="65"/>
      <c r="G16" s="66" t="s">
        <v>281</v>
      </c>
      <c r="H16" s="65">
        <v>3.0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>
        <f t="shared" si="2"/>
        <v>0</v>
      </c>
      <c r="O16" s="65">
        <v>0.0</v>
      </c>
    </row>
    <row r="17">
      <c r="A17" s="66" t="s">
        <v>381</v>
      </c>
      <c r="B17" s="65"/>
      <c r="C17" s="65">
        <v>1.0</v>
      </c>
      <c r="D17" s="65" t="s">
        <v>382</v>
      </c>
      <c r="E17" s="65"/>
      <c r="F17" s="65"/>
      <c r="G17" s="66" t="s">
        <v>281</v>
      </c>
      <c r="H17" s="65">
        <v>3.0</v>
      </c>
      <c r="I17" s="65">
        <v>0.0</v>
      </c>
      <c r="J17" s="65">
        <v>3.0</v>
      </c>
      <c r="K17" s="65">
        <v>0.0</v>
      </c>
      <c r="L17" s="65">
        <v>0.0</v>
      </c>
      <c r="M17" s="65">
        <v>0.0</v>
      </c>
      <c r="N17" s="65">
        <f t="shared" si="2"/>
        <v>3</v>
      </c>
      <c r="O17" s="65">
        <v>0.0</v>
      </c>
    </row>
    <row r="18">
      <c r="A18" s="66" t="s">
        <v>383</v>
      </c>
      <c r="B18" s="65"/>
      <c r="C18" s="65">
        <v>1.0</v>
      </c>
      <c r="D18" s="65" t="s">
        <v>382</v>
      </c>
      <c r="E18" s="65"/>
      <c r="F18" s="65"/>
      <c r="G18" s="66" t="s">
        <v>281</v>
      </c>
      <c r="H18" s="65">
        <v>2.5</v>
      </c>
      <c r="I18" s="65">
        <v>0.0</v>
      </c>
      <c r="J18" s="65">
        <v>2.5</v>
      </c>
      <c r="K18" s="65">
        <v>0.0</v>
      </c>
      <c r="L18" s="65">
        <v>0.0</v>
      </c>
      <c r="M18" s="65">
        <v>0.0</v>
      </c>
      <c r="N18" s="65">
        <f t="shared" si="2"/>
        <v>2.5</v>
      </c>
      <c r="O18" s="65">
        <v>0.0</v>
      </c>
    </row>
    <row r="19">
      <c r="A19" s="66" t="s">
        <v>385</v>
      </c>
      <c r="B19" s="65"/>
      <c r="C19" s="65">
        <v>1.0</v>
      </c>
      <c r="D19" s="65" t="s">
        <v>382</v>
      </c>
      <c r="E19" s="65"/>
      <c r="F19" s="65"/>
      <c r="G19" s="66" t="s">
        <v>281</v>
      </c>
      <c r="H19" s="65">
        <v>3.0</v>
      </c>
      <c r="I19" s="65">
        <v>0.0</v>
      </c>
      <c r="J19" s="65">
        <v>3.0</v>
      </c>
      <c r="K19" s="65">
        <v>0.0</v>
      </c>
      <c r="L19" s="65">
        <v>0.0</v>
      </c>
      <c r="M19" s="65">
        <v>0.0</v>
      </c>
      <c r="N19" s="65">
        <f t="shared" si="2"/>
        <v>3</v>
      </c>
      <c r="O19" s="65">
        <v>0.0</v>
      </c>
    </row>
    <row r="20">
      <c r="A20" s="60" t="s">
        <v>386</v>
      </c>
      <c r="B20" s="61">
        <v>5.0</v>
      </c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</row>
    <row r="21" ht="15.75" customHeight="1">
      <c r="A21" s="66" t="s">
        <v>377</v>
      </c>
      <c r="B21" s="65"/>
      <c r="C21" s="65">
        <v>1.0</v>
      </c>
      <c r="D21" s="65" t="s">
        <v>378</v>
      </c>
      <c r="E21" s="65"/>
      <c r="F21" s="65"/>
      <c r="G21" s="66" t="s">
        <v>281</v>
      </c>
      <c r="H21" s="65">
        <v>8.0</v>
      </c>
      <c r="I21" s="65">
        <v>0.0</v>
      </c>
      <c r="J21" s="65">
        <v>3.5</v>
      </c>
      <c r="K21" s="65">
        <v>4.5</v>
      </c>
      <c r="L21" s="65">
        <v>0.0</v>
      </c>
      <c r="M21" s="65">
        <v>0.0</v>
      </c>
      <c r="N21" s="65">
        <f t="shared" ref="N21:N25" si="3">SUM(I21:M21)</f>
        <v>8</v>
      </c>
      <c r="O21" s="65">
        <v>0.0</v>
      </c>
    </row>
    <row r="22" ht="15.75" customHeight="1">
      <c r="A22" s="66" t="s">
        <v>379</v>
      </c>
      <c r="B22" s="65"/>
      <c r="C22" s="65">
        <v>1.0</v>
      </c>
      <c r="D22" s="65" t="s">
        <v>382</v>
      </c>
      <c r="E22" s="65"/>
      <c r="F22" s="65"/>
      <c r="G22" s="66" t="s">
        <v>281</v>
      </c>
      <c r="H22" s="65">
        <v>3.0</v>
      </c>
      <c r="I22" s="65">
        <v>0.0</v>
      </c>
      <c r="J22" s="65">
        <v>0.0</v>
      </c>
      <c r="K22" s="65">
        <v>3.0</v>
      </c>
      <c r="L22" s="65">
        <v>0.0</v>
      </c>
      <c r="M22" s="65">
        <v>0.0</v>
      </c>
      <c r="N22" s="65">
        <f t="shared" si="3"/>
        <v>3</v>
      </c>
      <c r="O22" s="65">
        <v>0.0</v>
      </c>
    </row>
    <row r="23" ht="15.75" customHeight="1">
      <c r="A23" s="66" t="s">
        <v>381</v>
      </c>
      <c r="B23" s="65"/>
      <c r="C23" s="65">
        <v>1.0</v>
      </c>
      <c r="D23" s="65" t="s">
        <v>382</v>
      </c>
      <c r="E23" s="65"/>
      <c r="F23" s="65"/>
      <c r="G23" s="66" t="s">
        <v>281</v>
      </c>
      <c r="H23" s="65">
        <v>2.0</v>
      </c>
      <c r="I23" s="65">
        <v>0.0</v>
      </c>
      <c r="J23" s="65">
        <v>0.0</v>
      </c>
      <c r="K23" s="65">
        <v>2.0</v>
      </c>
      <c r="L23" s="65">
        <v>0.0</v>
      </c>
      <c r="M23" s="65">
        <v>0.0</v>
      </c>
      <c r="N23" s="65">
        <f t="shared" si="3"/>
        <v>2</v>
      </c>
      <c r="O23" s="65">
        <v>0.0</v>
      </c>
    </row>
    <row r="24" ht="15.75" customHeight="1">
      <c r="A24" s="66" t="s">
        <v>383</v>
      </c>
      <c r="B24" s="65"/>
      <c r="C24" s="65">
        <v>1.0</v>
      </c>
      <c r="D24" s="65" t="s">
        <v>382</v>
      </c>
      <c r="E24" s="65"/>
      <c r="F24" s="65"/>
      <c r="G24" s="66" t="s">
        <v>281</v>
      </c>
      <c r="H24" s="65">
        <v>1.0</v>
      </c>
      <c r="I24" s="65">
        <v>0.0</v>
      </c>
      <c r="J24" s="65">
        <v>0.0</v>
      </c>
      <c r="K24" s="65">
        <v>1.0</v>
      </c>
      <c r="L24" s="65">
        <v>0.0</v>
      </c>
      <c r="M24" s="65">
        <v>0.0</v>
      </c>
      <c r="N24" s="65">
        <f t="shared" si="3"/>
        <v>1</v>
      </c>
      <c r="O24" s="65">
        <v>0.0</v>
      </c>
    </row>
    <row r="25" ht="15.75" customHeight="1">
      <c r="A25" s="66" t="s">
        <v>385</v>
      </c>
      <c r="B25" s="65"/>
      <c r="C25" s="65">
        <v>1.0</v>
      </c>
      <c r="D25" s="65" t="s">
        <v>382</v>
      </c>
      <c r="E25" s="65"/>
      <c r="F25" s="65"/>
      <c r="G25" s="66" t="s">
        <v>281</v>
      </c>
      <c r="H25" s="65">
        <v>2.0</v>
      </c>
      <c r="I25" s="65">
        <v>0.0</v>
      </c>
      <c r="J25" s="65">
        <v>0.0</v>
      </c>
      <c r="K25" s="65">
        <v>2.0</v>
      </c>
      <c r="L25" s="65">
        <v>0.0</v>
      </c>
      <c r="M25" s="65">
        <v>0.0</v>
      </c>
      <c r="N25" s="65">
        <f t="shared" si="3"/>
        <v>2</v>
      </c>
      <c r="O25" s="65">
        <v>0.0</v>
      </c>
    </row>
    <row r="26" ht="15.75" customHeight="1">
      <c r="A26" s="60" t="s">
        <v>386</v>
      </c>
      <c r="B26" s="61">
        <v>8.0</v>
      </c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</row>
    <row r="27" ht="15.75" customHeight="1">
      <c r="A27" s="66" t="s">
        <v>377</v>
      </c>
      <c r="B27" s="65"/>
      <c r="C27" s="65">
        <v>1.0</v>
      </c>
      <c r="D27" s="65" t="s">
        <v>378</v>
      </c>
      <c r="E27" s="65"/>
      <c r="F27" s="65"/>
      <c r="G27" s="66" t="s">
        <v>281</v>
      </c>
      <c r="H27" s="65">
        <v>9.0</v>
      </c>
      <c r="I27" s="65">
        <v>0.0</v>
      </c>
      <c r="J27" s="65">
        <v>0.0</v>
      </c>
      <c r="K27" s="65">
        <v>5.5</v>
      </c>
      <c r="L27" s="65">
        <v>3.5</v>
      </c>
      <c r="M27" s="65">
        <v>0.0</v>
      </c>
      <c r="N27" s="65">
        <f t="shared" ref="N27:N31" si="4">SUM(I27:M27)</f>
        <v>9</v>
      </c>
      <c r="O27" s="65">
        <v>0.0</v>
      </c>
    </row>
    <row r="28" ht="15.75" customHeight="1">
      <c r="A28" s="66" t="s">
        <v>379</v>
      </c>
      <c r="B28" s="65"/>
      <c r="C28" s="65">
        <v>1.0</v>
      </c>
      <c r="D28" s="65" t="s">
        <v>382</v>
      </c>
      <c r="E28" s="65"/>
      <c r="F28" s="65"/>
      <c r="G28" s="66" t="s">
        <v>281</v>
      </c>
      <c r="H28" s="65">
        <v>6.0</v>
      </c>
      <c r="I28" s="65">
        <v>0.0</v>
      </c>
      <c r="J28" s="65">
        <v>0.0</v>
      </c>
      <c r="K28" s="65">
        <v>0.0</v>
      </c>
      <c r="L28" s="65">
        <v>6.0</v>
      </c>
      <c r="M28" s="65">
        <v>0.0</v>
      </c>
      <c r="N28" s="65">
        <f t="shared" si="4"/>
        <v>6</v>
      </c>
      <c r="O28" s="65">
        <v>0.0</v>
      </c>
    </row>
    <row r="29" ht="15.75" customHeight="1">
      <c r="A29" s="66" t="s">
        <v>381</v>
      </c>
      <c r="B29" s="65"/>
      <c r="C29" s="65">
        <v>1.0</v>
      </c>
      <c r="D29" s="65" t="s">
        <v>382</v>
      </c>
      <c r="E29" s="65"/>
      <c r="F29" s="65"/>
      <c r="G29" s="66" t="s">
        <v>281</v>
      </c>
      <c r="H29" s="65">
        <v>6.0</v>
      </c>
      <c r="I29" s="65">
        <v>0.0</v>
      </c>
      <c r="J29" s="65">
        <v>0.0</v>
      </c>
      <c r="K29" s="65">
        <v>0.0</v>
      </c>
      <c r="L29" s="65">
        <v>6.0</v>
      </c>
      <c r="M29" s="65">
        <v>0.0</v>
      </c>
      <c r="N29" s="65">
        <f t="shared" si="4"/>
        <v>6</v>
      </c>
      <c r="O29" s="65">
        <v>0.0</v>
      </c>
    </row>
    <row r="30" ht="15.75" customHeight="1">
      <c r="A30" s="66" t="s">
        <v>383</v>
      </c>
      <c r="B30" s="65"/>
      <c r="C30" s="65">
        <v>1.0</v>
      </c>
      <c r="D30" s="65" t="s">
        <v>382</v>
      </c>
      <c r="E30" s="65"/>
      <c r="F30" s="65"/>
      <c r="G30" s="66" t="s">
        <v>281</v>
      </c>
      <c r="H30" s="65">
        <v>1.0</v>
      </c>
      <c r="I30" s="65">
        <v>0.0</v>
      </c>
      <c r="J30" s="65">
        <v>0.0</v>
      </c>
      <c r="K30" s="65">
        <v>0.0</v>
      </c>
      <c r="L30" s="65">
        <v>1.0</v>
      </c>
      <c r="M30" s="65">
        <v>0.0</v>
      </c>
      <c r="N30" s="65">
        <f t="shared" si="4"/>
        <v>1</v>
      </c>
      <c r="O30" s="65">
        <v>0.0</v>
      </c>
    </row>
    <row r="31" ht="15.75" customHeight="1">
      <c r="A31" s="66" t="s">
        <v>385</v>
      </c>
      <c r="B31" s="65"/>
      <c r="C31" s="65">
        <v>1.0</v>
      </c>
      <c r="D31" s="65" t="s">
        <v>382</v>
      </c>
      <c r="E31" s="65"/>
      <c r="F31" s="65"/>
      <c r="G31" s="66" t="s">
        <v>281</v>
      </c>
      <c r="H31" s="65">
        <v>1.0</v>
      </c>
      <c r="I31" s="65">
        <v>0.0</v>
      </c>
      <c r="J31" s="65">
        <v>0.0</v>
      </c>
      <c r="K31" s="65">
        <v>0.0</v>
      </c>
      <c r="L31" s="65">
        <v>1.0</v>
      </c>
      <c r="M31" s="65">
        <v>0.0</v>
      </c>
      <c r="N31" s="65">
        <f t="shared" si="4"/>
        <v>1</v>
      </c>
      <c r="O31" s="65">
        <v>0.0</v>
      </c>
    </row>
    <row r="32" ht="15.75" customHeight="1">
      <c r="A32" s="60" t="s">
        <v>386</v>
      </c>
      <c r="B32" s="61">
        <v>3.0</v>
      </c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</row>
    <row r="33" ht="15.75" customHeight="1">
      <c r="A33" s="66" t="s">
        <v>377</v>
      </c>
      <c r="B33" s="65"/>
      <c r="C33" s="65">
        <v>1.0</v>
      </c>
      <c r="D33" s="65" t="s">
        <v>378</v>
      </c>
      <c r="E33" s="65"/>
      <c r="F33" s="65"/>
      <c r="G33" s="66" t="s">
        <v>281</v>
      </c>
      <c r="H33" s="65">
        <v>2.0</v>
      </c>
      <c r="I33" s="65">
        <v>0.0</v>
      </c>
      <c r="J33" s="65">
        <v>0.0</v>
      </c>
      <c r="K33" s="65">
        <v>0.0</v>
      </c>
      <c r="L33" s="65">
        <v>3.0</v>
      </c>
      <c r="M33" s="65">
        <v>0.0</v>
      </c>
      <c r="N33" s="65">
        <f t="shared" ref="N33:N37" si="5">SUM(I33:M33)</f>
        <v>3</v>
      </c>
      <c r="O33" s="65">
        <v>0.0</v>
      </c>
    </row>
    <row r="34" ht="15.75" customHeight="1">
      <c r="A34" s="66" t="s">
        <v>379</v>
      </c>
      <c r="B34" s="65"/>
      <c r="C34" s="65">
        <v>1.0</v>
      </c>
      <c r="D34" s="65" t="s">
        <v>382</v>
      </c>
      <c r="E34" s="65"/>
      <c r="F34" s="65"/>
      <c r="G34" s="66" t="s">
        <v>281</v>
      </c>
      <c r="H34" s="65">
        <v>6.0</v>
      </c>
      <c r="I34" s="65">
        <v>0.0</v>
      </c>
      <c r="J34" s="65">
        <v>0.0</v>
      </c>
      <c r="K34" s="65">
        <v>0.0</v>
      </c>
      <c r="L34" s="65">
        <v>4.0</v>
      </c>
      <c r="M34" s="65">
        <v>2.0</v>
      </c>
      <c r="N34" s="65">
        <f t="shared" si="5"/>
        <v>6</v>
      </c>
      <c r="O34" s="65">
        <v>0.0</v>
      </c>
    </row>
    <row r="35" ht="15.75" customHeight="1">
      <c r="A35" s="66" t="s">
        <v>381</v>
      </c>
      <c r="B35" s="65"/>
      <c r="C35" s="65">
        <v>1.0</v>
      </c>
      <c r="D35" s="65" t="s">
        <v>382</v>
      </c>
      <c r="E35" s="65"/>
      <c r="F35" s="65"/>
      <c r="G35" s="66" t="s">
        <v>281</v>
      </c>
      <c r="H35" s="65">
        <v>9.0</v>
      </c>
      <c r="I35" s="65">
        <v>0.0</v>
      </c>
      <c r="J35" s="65">
        <v>0.0</v>
      </c>
      <c r="K35" s="65">
        <v>0.0</v>
      </c>
      <c r="L35" s="65">
        <v>0.0</v>
      </c>
      <c r="M35" s="65">
        <v>9.0</v>
      </c>
      <c r="N35" s="65">
        <f t="shared" si="5"/>
        <v>9</v>
      </c>
      <c r="O35" s="65">
        <v>0.0</v>
      </c>
    </row>
    <row r="36" ht="15.75" customHeight="1">
      <c r="A36" s="66" t="s">
        <v>383</v>
      </c>
      <c r="B36" s="65"/>
      <c r="C36" s="65">
        <v>1.0</v>
      </c>
      <c r="D36" s="65" t="s">
        <v>382</v>
      </c>
      <c r="E36" s="65"/>
      <c r="F36" s="65"/>
      <c r="G36" s="66" t="s">
        <v>281</v>
      </c>
      <c r="H36" s="65">
        <v>0.5</v>
      </c>
      <c r="I36" s="65">
        <v>0.0</v>
      </c>
      <c r="J36" s="65">
        <v>0.0</v>
      </c>
      <c r="K36" s="65">
        <v>0.0</v>
      </c>
      <c r="L36" s="65">
        <v>0.0</v>
      </c>
      <c r="M36" s="65">
        <v>0.5</v>
      </c>
      <c r="N36" s="65">
        <f t="shared" si="5"/>
        <v>0.5</v>
      </c>
      <c r="O36" s="65">
        <v>0.0</v>
      </c>
    </row>
    <row r="37" ht="15.75" customHeight="1">
      <c r="A37" s="66" t="s">
        <v>385</v>
      </c>
      <c r="B37" s="65"/>
      <c r="C37" s="65">
        <v>1.0</v>
      </c>
      <c r="D37" s="65" t="s">
        <v>382</v>
      </c>
      <c r="E37" s="65"/>
      <c r="F37" s="65"/>
      <c r="G37" s="66" t="s">
        <v>281</v>
      </c>
      <c r="H37" s="65">
        <v>1.0</v>
      </c>
      <c r="I37" s="65">
        <v>0.0</v>
      </c>
      <c r="J37" s="65">
        <v>0.0</v>
      </c>
      <c r="K37" s="65">
        <v>0.0</v>
      </c>
      <c r="L37" s="65">
        <v>0.0</v>
      </c>
      <c r="M37" s="65">
        <v>1.0</v>
      </c>
      <c r="N37" s="65">
        <f t="shared" si="5"/>
        <v>1</v>
      </c>
      <c r="O37" s="65">
        <v>0.0</v>
      </c>
    </row>
    <row r="38" ht="15.75" customHeight="1">
      <c r="A38" s="77" t="s">
        <v>360</v>
      </c>
      <c r="B38" s="81"/>
      <c r="C38" s="81"/>
      <c r="D38" s="81"/>
      <c r="E38" s="81"/>
      <c r="F38" s="81"/>
      <c r="G38" s="81"/>
      <c r="H38" s="82">
        <f>SUM(H9:H13)+SUM(H15:H19)+SUM(H21:H25)+SUM(H27:H31)+SUM(H33:H37)</f>
        <v>90</v>
      </c>
      <c r="I38" s="82">
        <f t="shared" ref="I38:M38" si="6">+H38-$H$38/5</f>
        <v>72</v>
      </c>
      <c r="J38" s="82">
        <f t="shared" si="6"/>
        <v>54</v>
      </c>
      <c r="K38" s="82">
        <f t="shared" si="6"/>
        <v>36</v>
      </c>
      <c r="L38" s="82">
        <f t="shared" si="6"/>
        <v>18</v>
      </c>
      <c r="M38" s="82">
        <f t="shared" si="6"/>
        <v>0</v>
      </c>
      <c r="N38" s="77"/>
      <c r="O38" s="82">
        <f>SUM(O9:O13)+SUM(O15:O19)+SUM(O21:O25)+SUM(O27:O31)+SUM(O33:O37)</f>
        <v>0</v>
      </c>
    </row>
    <row r="39" ht="15.75" customHeight="1">
      <c r="A39" s="77" t="s">
        <v>361</v>
      </c>
      <c r="B39" s="77"/>
      <c r="C39" s="77"/>
      <c r="D39" s="77"/>
      <c r="E39" s="77"/>
      <c r="F39" s="77"/>
      <c r="G39" s="77"/>
      <c r="H39" s="82">
        <f>SUM(H9:H13)+SUM(H15:H19)+SUM(H21:H25)+SUM(H27:H31)+SUM(H33:H37)</f>
        <v>90</v>
      </c>
      <c r="I39" s="77">
        <f t="shared" ref="I39:M39" si="7">+H39-SUM(I9:I13)-SUM(I15:I19)-SUM(I21:I25)-SUM(I27:I31)-SUM(I33:I37)</f>
        <v>80</v>
      </c>
      <c r="J39" s="77">
        <f t="shared" si="7"/>
        <v>61</v>
      </c>
      <c r="K39" s="77">
        <f t="shared" si="7"/>
        <v>41</v>
      </c>
      <c r="L39" s="77">
        <f t="shared" si="7"/>
        <v>12.5</v>
      </c>
      <c r="M39" s="77">
        <f t="shared" si="7"/>
        <v>0</v>
      </c>
      <c r="N39" s="77"/>
      <c r="O39" s="7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printOptions/>
  <pageMargins bottom="0.75" footer="0.0" header="0.0" left="0.7" right="0.7" top="0.75"/>
  <pageSetup orientation="landscape"/>
  <drawing r:id="rId1"/>
</worksheet>
</file>