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e1" sheetId="1" state="visible" r:id="rId1"/>
  </sheets>
  <calcPr/>
</workbook>
</file>

<file path=xl/sharedStrings.xml><?xml version="1.0" encoding="utf-8"?>
<sst xmlns="http://schemas.openxmlformats.org/spreadsheetml/2006/main" count="672" uniqueCount="672">
  <si>
    <t>file</t>
  </si>
  <si>
    <t>cut_time</t>
  </si>
  <si>
    <t>l_e_01_01_ro_sl_ac</t>
  </si>
  <si>
    <t>l_e_01_01_ro_sl_so</t>
  </si>
  <si>
    <t>l_e_01_01_ro_fa_so</t>
  </si>
  <si>
    <t>l_e_01_01_ro_fa_ac</t>
  </si>
  <si>
    <t>l_e_01_01_ex_sl_so</t>
  </si>
  <si>
    <t>l_e_01_01_ex_fa_so</t>
  </si>
  <si>
    <t>l_e_01_01_pa_sl_ac</t>
  </si>
  <si>
    <t>l_e_01_01_pa_sl_so</t>
  </si>
  <si>
    <t>l_e_01_01_pa_fa_so</t>
  </si>
  <si>
    <t>l_e_01_01_pa_fa_ac</t>
  </si>
  <si>
    <t>l_e_01_02_ro_sl_ac</t>
  </si>
  <si>
    <t>l_e_01_02_ro_sl_so</t>
  </si>
  <si>
    <t>l_e_01_02_ro_fa_so</t>
  </si>
  <si>
    <t>l_e_01_02_ro_fa_ac</t>
  </si>
  <si>
    <t>l_e_01_02_ex_sl_so</t>
  </si>
  <si>
    <t>l_e_01_02_ex_fa_so</t>
  </si>
  <si>
    <t>l_e_01_02_pa_sl_ac</t>
  </si>
  <si>
    <t>l_e_01_02_pa_sl_so</t>
  </si>
  <si>
    <t>l_e_01_02_pa_fa_so</t>
  </si>
  <si>
    <t>l_e_01_02_pa_fa_ac</t>
  </si>
  <si>
    <t>l_e_02_01_ro_fa_ac</t>
  </si>
  <si>
    <t>l_e_02_01_ro_fa_so</t>
  </si>
  <si>
    <t>l_e_02_01_ro_sl_so</t>
  </si>
  <si>
    <t>l_e_02_01_ro_sl_ac</t>
  </si>
  <si>
    <t>l_e_02_01_ex_fa_so</t>
  </si>
  <si>
    <t>l_e_02_01_ex_sl_so</t>
  </si>
  <si>
    <t>l_e_02_01_pa_fa_ac</t>
  </si>
  <si>
    <t>l_e_02_01_pa_fa_so</t>
  </si>
  <si>
    <t>l_e_02_01_pa_sl_so</t>
  </si>
  <si>
    <t>l_e_02_01_pa_sl_ac</t>
  </si>
  <si>
    <t>l_e_02_02_ro_fa_ac</t>
  </si>
  <si>
    <t>l_e_02_02_ro_fa_so</t>
  </si>
  <si>
    <t>l_e_02_02_ro_sl_so</t>
  </si>
  <si>
    <t>l_e_02_02_ro_sl_ac</t>
  </si>
  <si>
    <t>l_e_02_02_ex_fa_so</t>
  </si>
  <si>
    <t>l_e_02_02_ex_sl_so</t>
  </si>
  <si>
    <t>l_e_02_02_pa_fa_ac</t>
  </si>
  <si>
    <t>l_e_02_02_pa_fa_so</t>
  </si>
  <si>
    <t>l_e_02_02_pa_sl_so</t>
  </si>
  <si>
    <t>l_e_02_02_pa_sl_ac</t>
  </si>
  <si>
    <t>l_e_02_03_ro_fa_ac</t>
  </si>
  <si>
    <t>l_e_02_03_ro_fa_so</t>
  </si>
  <si>
    <t>l_e_02_03_ro_sl_so</t>
  </si>
  <si>
    <t>l_e_02_03_ro_sl_ac</t>
  </si>
  <si>
    <t>l_e_02_03_ex_fa_so</t>
  </si>
  <si>
    <t>l_e_02_03_ex_sl_so</t>
  </si>
  <si>
    <t>l_e_02_03_pa_fa_ac</t>
  </si>
  <si>
    <t>l_e_02_03_pa_fa_so</t>
  </si>
  <si>
    <t>l_e_02_03_pa_sl_so</t>
  </si>
  <si>
    <t>l_e_02_03_pa_sl_ac</t>
  </si>
  <si>
    <t>l_e_03_01_ro_sl_ac</t>
  </si>
  <si>
    <t>l_e_03_01_ro_sl_so</t>
  </si>
  <si>
    <t>l_e_03_01_ro_fa_so</t>
  </si>
  <si>
    <t>l_e_03_01_ro_fa_ac</t>
  </si>
  <si>
    <t>l_e_03_01_ex_sl_so</t>
  </si>
  <si>
    <t>l_e_03_01_ex_fa_so</t>
  </si>
  <si>
    <t>l_e_03_01_pa_sl_ac</t>
  </si>
  <si>
    <t>l_e_03_01_pa_sl_so</t>
  </si>
  <si>
    <t>l_e_03_01_pa_fa_so</t>
  </si>
  <si>
    <t>l_e_03_01_pa_fa_ac</t>
  </si>
  <si>
    <t>w_7_01_01_ro_sl_ac</t>
  </si>
  <si>
    <t>w_7_01_01_ro_sl_so</t>
  </si>
  <si>
    <t>w_7_01_01_ro_fa_so</t>
  </si>
  <si>
    <t>w_7_01_01_ro_fa_ac</t>
  </si>
  <si>
    <t>w_7_01_01_ex_sl_so</t>
  </si>
  <si>
    <t>w_7_01_01_ex_fa_so</t>
  </si>
  <si>
    <t>w_7_01_01_pa_sl_ac</t>
  </si>
  <si>
    <t>w_7_01_01_pa_sl_so</t>
  </si>
  <si>
    <t>w_7_01_01_pa_fa_so</t>
  </si>
  <si>
    <t>w_7_01_01_pa_fa_ac</t>
  </si>
  <si>
    <t>w_7_02_01_ro_sl_ac</t>
  </si>
  <si>
    <t>w_7_02_01_ro_sl_so</t>
  </si>
  <si>
    <t>w_7_02_01_ro_fa_so</t>
  </si>
  <si>
    <t>w_7_02_01_ro_fa_ac</t>
  </si>
  <si>
    <t>w_7_02_01_ex_sl_so</t>
  </si>
  <si>
    <t>w_7_02_01_ex_fa_so</t>
  </si>
  <si>
    <t>w_7_02_01_pa_sl_ac</t>
  </si>
  <si>
    <t>w_7_02_01_pa_sl_so</t>
  </si>
  <si>
    <t>w_7_02_01_pa_fa_so</t>
  </si>
  <si>
    <t>w_7_02_01_pa_fa_ac</t>
  </si>
  <si>
    <t>w_7_03_01_ro_fa_ac</t>
  </si>
  <si>
    <t>w_7_03_01_ro_fa_so</t>
  </si>
  <si>
    <t>w_7_03_01_ro_sl_so</t>
  </si>
  <si>
    <t>w_7_03_01_ro_sl_ac</t>
  </si>
  <si>
    <t>w_7_03_01_ex_fa_so</t>
  </si>
  <si>
    <t>w_7_03_01_ex_sl_so</t>
  </si>
  <si>
    <t>w_7_03_01_pa_fa_ac</t>
  </si>
  <si>
    <t>w_7_03_01_pa_fa_so</t>
  </si>
  <si>
    <t>w_7_03_01_pa_sl_so</t>
  </si>
  <si>
    <t>w_7_03_01_pa_sl_ac</t>
  </si>
  <si>
    <t>w_7_04_01_ro_fa_ac</t>
  </si>
  <si>
    <t>w_7_04_01_ro_fa_so</t>
  </si>
  <si>
    <t>w_7_04_01_ro_sl_so</t>
  </si>
  <si>
    <t>w_7_04_01_ro_sl_ac</t>
  </si>
  <si>
    <t>w_7_04_01_ex_fa_so</t>
  </si>
  <si>
    <t>w_7_04_01_ex_sl_so</t>
  </si>
  <si>
    <t>w_7_04_01_pa_fa_ac</t>
  </si>
  <si>
    <t>w_7_04_01_pa_fa_so</t>
  </si>
  <si>
    <t>w_7_04_01_pa_sl_so</t>
  </si>
  <si>
    <t>w_7_04_01_pa_sl_ac</t>
  </si>
  <si>
    <t>w_7_05_01_ro_sl_so</t>
  </si>
  <si>
    <t>w_7_05_01_ro_sl_ac</t>
  </si>
  <si>
    <t>w_7_05_01_ro_fa_ac</t>
  </si>
  <si>
    <t>w_7_05_01_ro_fa_so</t>
  </si>
  <si>
    <t>w_7_05_01_ex_sl_so</t>
  </si>
  <si>
    <t>w_7_05_01_ex_fa_so</t>
  </si>
  <si>
    <t>w_7_05_01_pa_sl_so</t>
  </si>
  <si>
    <t>w_7_05_01_pa_sl_ac</t>
  </si>
  <si>
    <t>w_7_05_01_pa_fa_ac</t>
  </si>
  <si>
    <t>w_7_05_01_pa_fa_so</t>
  </si>
  <si>
    <t>l_e_03_02_ro_fa_ac</t>
  </si>
  <si>
    <t>l_e_03_02_ro_fa_so</t>
  </si>
  <si>
    <t>l_e_03_02_ro_sl_so</t>
  </si>
  <si>
    <t>l_e_03_02_ro_sl_ac</t>
  </si>
  <si>
    <t>l_e_03_02_ex_fa_so</t>
  </si>
  <si>
    <t>l_e_03_02_ex_sl_so</t>
  </si>
  <si>
    <t>l_e_03_02_pa_fa_ac</t>
  </si>
  <si>
    <t>l_e_03_02_pa_fa_so</t>
  </si>
  <si>
    <t>l_e_03_02_pa_sl_so</t>
  </si>
  <si>
    <t>l_e_03_02_pa_sl_ac</t>
  </si>
  <si>
    <t>l_e_04_01_ro_fa_ac</t>
  </si>
  <si>
    <t>l_e_04_01_ro_fa_so</t>
  </si>
  <si>
    <t>l_e_04_01_ro_sl_so</t>
  </si>
  <si>
    <t>l_e_04_01_ro_sl_ac</t>
  </si>
  <si>
    <t>l_e_04_01_ex_fa_so</t>
  </si>
  <si>
    <t>l_e_04_01_ex_sl_so</t>
  </si>
  <si>
    <t>l_e_04_01_pa_fa_ac</t>
  </si>
  <si>
    <t>l_e_04_01_pa_fa_so</t>
  </si>
  <si>
    <t>l_e_04_01_pa_sl_so</t>
  </si>
  <si>
    <t>l_e_04_01_pa_sl_ac</t>
  </si>
  <si>
    <t>l_e_04_02_ro_fa_ac</t>
  </si>
  <si>
    <t>l_e_04_02_ro_fa_so</t>
  </si>
  <si>
    <t>l_e_04_02_ro_sl_so</t>
  </si>
  <si>
    <t>l_e_04_02_ro_sl_ac</t>
  </si>
  <si>
    <t>l_e_04_02_ex_fa_so</t>
  </si>
  <si>
    <t>l_e_04_02_ex_sl_so</t>
  </si>
  <si>
    <t>l_e_04_02_pa_fa_ac</t>
  </si>
  <si>
    <t>l_e_04_02_pa_fa_so</t>
  </si>
  <si>
    <t>l_e_04_02_pa_sl_so</t>
  </si>
  <si>
    <t>l_e_04_02_pa_sl_ac</t>
  </si>
  <si>
    <t>l_e_05_01_ro_sl_so</t>
  </si>
  <si>
    <t>l_e_05_01_ro_sl_ac</t>
  </si>
  <si>
    <t>l_e_05_01_ro_fa_ac</t>
  </si>
  <si>
    <t>l_e_05_01_ro_fa_so</t>
  </si>
  <si>
    <t>l_e_05_01_ex_sl_so</t>
  </si>
  <si>
    <t>l_e_05_01_ex_fa_so</t>
  </si>
  <si>
    <t>l_e_05_01_pa_sl_so</t>
  </si>
  <si>
    <t>l_e_05_01_pa_sl_ac</t>
  </si>
  <si>
    <t>l_e_05_01_pa_fa_ac</t>
  </si>
  <si>
    <t>l_e_05_01_pa_fa_so</t>
  </si>
  <si>
    <t>l_e_06_01_ro_sl_ac</t>
  </si>
  <si>
    <t>l_e_06_01_ro_sl_so</t>
  </si>
  <si>
    <t>l_e_06_01_ro_fa_so</t>
  </si>
  <si>
    <t>l_e_06_01_ro_fa_ac</t>
  </si>
  <si>
    <t>l_e_06_01_ex_sl_so</t>
  </si>
  <si>
    <t>l_e_06_01_ex_fa_so</t>
  </si>
  <si>
    <t>l_e_06_01_pa_sl_ac</t>
  </si>
  <si>
    <t>l_e_06_01_pa_sl_so</t>
  </si>
  <si>
    <t>l_e_06_01_pa_fa_so</t>
  </si>
  <si>
    <t>l_e_06_01_pa_fa_ac</t>
  </si>
  <si>
    <t>l_e_07_01_ro_sl_so</t>
  </si>
  <si>
    <t>l_e_07_01_ro_sl_ac</t>
  </si>
  <si>
    <t>l_e_07_01_ro_fa_ac</t>
  </si>
  <si>
    <t>l_e_07_01_ro_fa_so</t>
  </si>
  <si>
    <t>l_e_07_01_ex_sl_so</t>
  </si>
  <si>
    <t>l_e_07_01_ex_fa_so</t>
  </si>
  <si>
    <t>l_e_07_01_pa_sl_so</t>
  </si>
  <si>
    <t>l_e_07_01_pa_sl_ac</t>
  </si>
  <si>
    <t>l_e_07_01_pa_fa_ac</t>
  </si>
  <si>
    <t>l_e_07_01_pa_fa_so</t>
  </si>
  <si>
    <t>l_e_08_01_ro_sl_ac</t>
  </si>
  <si>
    <t>l_e_08_01_ro_sl_so</t>
  </si>
  <si>
    <t>l_e_08_01_ro_fa_so</t>
  </si>
  <si>
    <t>l_e_08_01_ro_fa_ac</t>
  </si>
  <si>
    <t>l_e_08_01_ex_sl_so</t>
  </si>
  <si>
    <t>l_e_08_01_ex_fa_so</t>
  </si>
  <si>
    <t>l_e_08_01_pa_sl_ac</t>
  </si>
  <si>
    <t>l_e_08_01_pa_sl_so</t>
  </si>
  <si>
    <t>l_e_08_01_pa_fa_so</t>
  </si>
  <si>
    <t>l_e_08_01_pa_fa_ac</t>
  </si>
  <si>
    <t>l_e_08_02_ro_sl_ac</t>
  </si>
  <si>
    <t>l_e_08_02_ro_sl_so</t>
  </si>
  <si>
    <t>l_e_08_02_ro_fa_so</t>
  </si>
  <si>
    <t>l_e_08_02_ro_fa_ac</t>
  </si>
  <si>
    <t>l_e_08_02_ex_sl_so</t>
  </si>
  <si>
    <t>l_e_08_02_ex_fa_so</t>
  </si>
  <si>
    <t>l_e_08_02_pa_sl_ac</t>
  </si>
  <si>
    <t>l_e_08_02_pa_sl_so</t>
  </si>
  <si>
    <t>l_e_08_02_pa_fa_so</t>
  </si>
  <si>
    <t>l_e_08_02_pa_fa_ac</t>
  </si>
  <si>
    <t>l_e_09_01_ro_fa_ac</t>
  </si>
  <si>
    <t>l_e_09_01_ro_fa_so</t>
  </si>
  <si>
    <t>l_e_09_01_ro_sl_so</t>
  </si>
  <si>
    <t>l_e_09_01_ro_sl_ac</t>
  </si>
  <si>
    <t>l_e_09_01_ex_fa_so</t>
  </si>
  <si>
    <t>l_e_09_01_ex_sl_so</t>
  </si>
  <si>
    <t>l_e_09_01_pa_fa_ac</t>
  </si>
  <si>
    <t>l_e_09_01_pa_fa_so</t>
  </si>
  <si>
    <t>l_e_09_01_pa_sl_so</t>
  </si>
  <si>
    <t>l_e_09_01_pa_sl_ac</t>
  </si>
  <si>
    <t>l_e_10_01_ro_sl_so</t>
  </si>
  <si>
    <t>l_e_10_01_ro_sl_ac</t>
  </si>
  <si>
    <t>l_e_10_01_ro_fa_ac</t>
  </si>
  <si>
    <t>l_e_10_01_ro_fa_so</t>
  </si>
  <si>
    <t>l_e_10_01_ex_sl_so</t>
  </si>
  <si>
    <t>l_e_10_01_ex_fa_so</t>
  </si>
  <si>
    <t>l_e_10_01_pa_sl_so</t>
  </si>
  <si>
    <t>l_e_10_01_pa_sl_ac</t>
  </si>
  <si>
    <t>l_e_10_01_pa_fa_ac</t>
  </si>
  <si>
    <t>l_e_10_01_pa_fa_so</t>
  </si>
  <si>
    <t>l_e_11_01_ro_sl_so</t>
  </si>
  <si>
    <t>l_e_11_01_ro_sl_ac</t>
  </si>
  <si>
    <t>l_e_11_01_ro_fa_ac</t>
  </si>
  <si>
    <t>l_e_11_01_ro_fa_so</t>
  </si>
  <si>
    <t>l_e_11_01_ex_sl_so</t>
  </si>
  <si>
    <t>l_e_11_01_ex_fa_so</t>
  </si>
  <si>
    <t>l_e_11_01_pa_sl_so</t>
  </si>
  <si>
    <t>l_e_11_01_pa_sl_ac</t>
  </si>
  <si>
    <t>l_e_11_01_pa_fa_ac</t>
  </si>
  <si>
    <t>l_e_11_01_pa_fa_so</t>
  </si>
  <si>
    <t>l_e_12_01_ro_fa_so</t>
  </si>
  <si>
    <t>l_e_12_01_ro_fa_ac</t>
  </si>
  <si>
    <t>l_e_12_01_ro_sl_ac</t>
  </si>
  <si>
    <t>l_e_12_01_ro_sl_so</t>
  </si>
  <si>
    <t>l_e_12_01_ex_fa_so</t>
  </si>
  <si>
    <t>l_e_12_01_ex_sl_so</t>
  </si>
  <si>
    <t>l_e_12_01_pa_fa_so</t>
  </si>
  <si>
    <t>l_e_12_01_pa_fa_ac</t>
  </si>
  <si>
    <t>l_e_12_01_pa_sl_ac</t>
  </si>
  <si>
    <t>l_e_12_01_pa_sl_so</t>
  </si>
  <si>
    <t>l_e_13_01_ro_sl_so</t>
  </si>
  <si>
    <t>l_e_13_01_ro_sl_ac</t>
  </si>
  <si>
    <t>l_e_13_01_ro_fa_ac</t>
  </si>
  <si>
    <t>l_e_13_01_ro_fa_so</t>
  </si>
  <si>
    <t>l_e_13_01_ex_sl_so</t>
  </si>
  <si>
    <t>l_e_13_01_ex_fa_so</t>
  </si>
  <si>
    <t>l_e_13_01_pa_sl_so</t>
  </si>
  <si>
    <t>l_e_13_01_pa_sl_ac</t>
  </si>
  <si>
    <t>l_e_13_01_pa_fa_ac</t>
  </si>
  <si>
    <t>l_e_13_01_pa_fa_so</t>
  </si>
  <si>
    <t>l_e_14_01_ro_sl_so</t>
  </si>
  <si>
    <t>l_e_14_01_ro_sl_ac</t>
  </si>
  <si>
    <t>l_e_14_01_ro_fa_ac</t>
  </si>
  <si>
    <t>l_e_14_01_ro_fa_so</t>
  </si>
  <si>
    <t>l_e_14_01_ex_sl_so</t>
  </si>
  <si>
    <t>l_e_14_01_ex_fa_so</t>
  </si>
  <si>
    <t>l_e_14_01_pa_sl_so</t>
  </si>
  <si>
    <t>l_e_14_01_pa_sl_ac</t>
  </si>
  <si>
    <t>l_e_14_01_pa_fa_ac</t>
  </si>
  <si>
    <t>l_e_14_01_pa_fa_so</t>
  </si>
  <si>
    <t>l_e_15_01_ro_fa_so</t>
  </si>
  <si>
    <t>l_e_15_01_ro_fa_ac</t>
  </si>
  <si>
    <t>l_e_15_01_ro_sl_ac</t>
  </si>
  <si>
    <t>l_e_15_01_ro_sl_so</t>
  </si>
  <si>
    <t>l_e_15_01_ex_fa_so</t>
  </si>
  <si>
    <t>l_e_15_01_ex_sl_so</t>
  </si>
  <si>
    <t>l_e_15_01_pa_fa_so</t>
  </si>
  <si>
    <t>l_e_15_01_pa_fa_ac</t>
  </si>
  <si>
    <t>l_e_15_01_pa_sl_ac</t>
  </si>
  <si>
    <t>l_e_15_01_pa_sl_so</t>
  </si>
  <si>
    <t>l_e_16_01_ro_sl_so</t>
  </si>
  <si>
    <t>l_e_16_01_ro_sl_ac</t>
  </si>
  <si>
    <t>l_e_16_01_ro_fa_ac</t>
  </si>
  <si>
    <t>l_e_16_01_ro_fa_so</t>
  </si>
  <si>
    <t>l_e_16_01_ex_sl_so</t>
  </si>
  <si>
    <t>l_e_16_01_ex_fa_so</t>
  </si>
  <si>
    <t>l_e_16_01_pa_sl_so</t>
  </si>
  <si>
    <t>l_e_16_01_pa_sl_ac</t>
  </si>
  <si>
    <t>l_e_16_01_pa_fa_ac</t>
  </si>
  <si>
    <t>l_e_16_01_pa_fa_so</t>
  </si>
  <si>
    <t>l_e_17_01_ro_fa_so</t>
  </si>
  <si>
    <t>l_e_17_01_ro_fa_ac</t>
  </si>
  <si>
    <t>l_e_17_01_ro_sl_ac</t>
  </si>
  <si>
    <t>l_e_17_01_ro_sl_so</t>
  </si>
  <si>
    <t>l_e_17_01_ex_fa_so</t>
  </si>
  <si>
    <t>l_e_17_01_ex_sl_so</t>
  </si>
  <si>
    <t>l_e_17_01_pa_fa_so</t>
  </si>
  <si>
    <t>l_e_17_01_pa_fa_ac</t>
  </si>
  <si>
    <t>l_e_17_01_pa_sl_ac</t>
  </si>
  <si>
    <t>l_e_17_01_pa_sl_so</t>
  </si>
  <si>
    <t>l_e_18_01_ro_fa_ac</t>
  </si>
  <si>
    <t>l_e_18_01_ro_fa_so</t>
  </si>
  <si>
    <t>l_e_18_01_ro_sl_so</t>
  </si>
  <si>
    <t>l_e_18_01_ro_sl_ac</t>
  </si>
  <si>
    <t>l_e_18_01_ex_fa_so</t>
  </si>
  <si>
    <t>l_e_18_01_ex_sl_so</t>
  </si>
  <si>
    <t>l_e_18_01_pa_fa_ac</t>
  </si>
  <si>
    <t>l_e_18_01_pa_fa_so</t>
  </si>
  <si>
    <t>l_e_18_01_pa_sl_so</t>
  </si>
  <si>
    <t>l_e_18_01_pa_sl_ac</t>
  </si>
  <si>
    <t>l_e_19_01_ro_fa_ac</t>
  </si>
  <si>
    <t>l_e_19_01_ro_fa_so</t>
  </si>
  <si>
    <t>l_e_19_01_ro_sl_so</t>
  </si>
  <si>
    <t>l_e_19_01_ro_sl_ac</t>
  </si>
  <si>
    <t>l_e_19_01_ex_fa_so</t>
  </si>
  <si>
    <t>l_e_19_01_ex_sl_so</t>
  </si>
  <si>
    <t>l_e_19_01_pa_fa_ac</t>
  </si>
  <si>
    <t>l_e_19_01_pa_fa_so</t>
  </si>
  <si>
    <t>l_e_19_01_pa_sl_so</t>
  </si>
  <si>
    <t>l_e_19_01_pa_sl_ac</t>
  </si>
  <si>
    <t>l_e_20_01_ro_fa_ac</t>
  </si>
  <si>
    <t>l_e_20_01_ro_fa_so</t>
  </si>
  <si>
    <t>l_e_20_01_ro_sl_so</t>
  </si>
  <si>
    <t>l_e_20_01_ro_sl_ac</t>
  </si>
  <si>
    <t>l_e_20_01_ex_fa_so</t>
  </si>
  <si>
    <t>l_e_20_01_ex_sl_so</t>
  </si>
  <si>
    <t>l_e_20_01_pa_fa_ac</t>
  </si>
  <si>
    <t>l_e_20_01_pa_fa_so</t>
  </si>
  <si>
    <t>l_e_20_01_pa_sl_so</t>
  </si>
  <si>
    <t>l_e_20_01_pa_sl_ac</t>
  </si>
  <si>
    <t>l_e_21_01_ro_fa_ac</t>
  </si>
  <si>
    <t>l_e_21_01_ro_fa_so</t>
  </si>
  <si>
    <t>l_e_21_01_ro_sl_so</t>
  </si>
  <si>
    <t>l_e_21_01_ro_sl_ac</t>
  </si>
  <si>
    <t>l_e_21_01_ex_fa_so</t>
  </si>
  <si>
    <t>l_e_21_01_ex_sl_so</t>
  </si>
  <si>
    <t>l_e_21_01_pa_fa_ac</t>
  </si>
  <si>
    <t>l_e_21_01_pa_fa_so</t>
  </si>
  <si>
    <t>l_e_21_01_pa_sl_so</t>
  </si>
  <si>
    <t>l_e_21_01_pa_sl_ac</t>
  </si>
  <si>
    <t>l_e_22_01_ro_sl_so</t>
  </si>
  <si>
    <t>l_e_22_01_ro_sl_ac</t>
  </si>
  <si>
    <t>l_e_22_01_ro_fa_ac</t>
  </si>
  <si>
    <t>l_e_22_01_ro_fa_so</t>
  </si>
  <si>
    <t>l_e_22_01_ex_sl_so</t>
  </si>
  <si>
    <t>l_e_22_01_ex_fa_so</t>
  </si>
  <si>
    <t>l_e_22_01_pa_sl_so</t>
  </si>
  <si>
    <t>l_e_22_01_pa_sl_ac</t>
  </si>
  <si>
    <t>l_e_22_01_pa_fa_ac</t>
  </si>
  <si>
    <t>l_e_22_01_pa_fa_so</t>
  </si>
  <si>
    <t>l_e_23_01_ro_fa_so</t>
  </si>
  <si>
    <t>l_e_23_01_ro_fa_ac</t>
  </si>
  <si>
    <t>l_e_23_01_ro_sl_ac</t>
  </si>
  <si>
    <t>l_e_23_01_ro_sl_so</t>
  </si>
  <si>
    <t>l_e_23_01_ex_fa_so</t>
  </si>
  <si>
    <t>l_e_23_01_ex_sl_so</t>
  </si>
  <si>
    <t>l_e_23_01_pa_fa_so</t>
  </si>
  <si>
    <t>l_e_23_01_pa_fa_ac</t>
  </si>
  <si>
    <t>l_e_23_01_pa_sl_ac</t>
  </si>
  <si>
    <t>l_e_23_01_pa_sl_so</t>
  </si>
  <si>
    <t>l_e_24_01_ro_sl_so</t>
  </si>
  <si>
    <t>l_e_24_01_ro_sl_ac</t>
  </si>
  <si>
    <t>l_e_24_01_ro_fa_ac</t>
  </si>
  <si>
    <t>l_e_24_01_ro_fa_so</t>
  </si>
  <si>
    <t>l_e_24_01_ex_sl_so</t>
  </si>
  <si>
    <t>l_e_24_01_ex_fa_so</t>
  </si>
  <si>
    <t>l_e_24_01_pa_sl_so</t>
  </si>
  <si>
    <t>l_e_24_01_pa_sl_ac</t>
  </si>
  <si>
    <t>l_e_24_01_pa_fa_ac</t>
  </si>
  <si>
    <t>l_e_24_01_pa_fa_so</t>
  </si>
  <si>
    <t>l_e_25_01_ro_fa_so</t>
  </si>
  <si>
    <t>l_e_25_01_ro_fa_ac</t>
  </si>
  <si>
    <t>l_e_25_01_ro_sl_ac</t>
  </si>
  <si>
    <t>l_e_25_01_ro_sl_so</t>
  </si>
  <si>
    <t>l_e_25_01_ex_fa_so</t>
  </si>
  <si>
    <t>l_e_25_01_ex_sl_so</t>
  </si>
  <si>
    <t>l_e_25_01_pa_fa_so</t>
  </si>
  <si>
    <t>l_e_25_01_pa_fa_ac</t>
  </si>
  <si>
    <t>l_e_25_01_pa_sl_ac</t>
  </si>
  <si>
    <t>l_e_25_01_pa_sl_so</t>
  </si>
  <si>
    <t>l_e_26_01_ro_fa_so</t>
  </si>
  <si>
    <t>l_e_26_01_ro_fa_ac</t>
  </si>
  <si>
    <t>l_e_26_01_ro_sl_ac</t>
  </si>
  <si>
    <t>l_e_26_01_ro_sl_so</t>
  </si>
  <si>
    <t>l_e_26_01_ex_fa_so</t>
  </si>
  <si>
    <t>l_e_26_01_ex_sl_so</t>
  </si>
  <si>
    <t>l_e_26_01_pa_fa_so</t>
  </si>
  <si>
    <t>l_e_26_01_pa_fa_ac</t>
  </si>
  <si>
    <t>l_e_26_01_pa_sl_ac</t>
  </si>
  <si>
    <t>l_e_26_01_pa_sl_so</t>
  </si>
  <si>
    <t>l_e_27_01_ro_fa_ac</t>
  </si>
  <si>
    <t>l_e_27_01_ro_fa_so</t>
  </si>
  <si>
    <t>l_e_27_01_ro_sl_so</t>
  </si>
  <si>
    <t>l_e_27_01_ro_sl_ac</t>
  </si>
  <si>
    <t>l_e_27_01_ex_fa_so</t>
  </si>
  <si>
    <t>l_e_27_01_ex_sl_so</t>
  </si>
  <si>
    <t>l_e_27_01_pa_fa_ac</t>
  </si>
  <si>
    <t>l_e_27_01_pa_fa_so</t>
  </si>
  <si>
    <t>l_e_27_01_pa_sl_so</t>
  </si>
  <si>
    <t>l_e_27_01_pa_sl_ac</t>
  </si>
  <si>
    <t>l_e_28_01_ro_fa_ac</t>
  </si>
  <si>
    <t>l_e_28_01_ro_fa_so</t>
  </si>
  <si>
    <t>l_e_28_01_ro_sl_so</t>
  </si>
  <si>
    <t>l_e_28_01_ro_sl_ac</t>
  </si>
  <si>
    <t>l_e_28_01_ex_fa_so</t>
  </si>
  <si>
    <t>l_e_28_01_ex_sl_so</t>
  </si>
  <si>
    <t>l_e_28_01_pa_fa_ac</t>
  </si>
  <si>
    <t>l_e_28_01_pa_fa_so</t>
  </si>
  <si>
    <t>l_e_28_01_pa_sl_so</t>
  </si>
  <si>
    <t>l_e_28_01_pa_sl_ac</t>
  </si>
  <si>
    <t>l_e_29_01_ro_sl_so</t>
  </si>
  <si>
    <t>l_e_29_01_ro_sl_ac</t>
  </si>
  <si>
    <t>l_e_29_01_ro_fa_ac</t>
  </si>
  <si>
    <t>l_e_29_01_ro_fa_so</t>
  </si>
  <si>
    <t>l_e_29_01_ex_sl_so</t>
  </si>
  <si>
    <t>l_e_29_01_ex_fa_so</t>
  </si>
  <si>
    <t>l_e_29_01_pa_sl_so</t>
  </si>
  <si>
    <t>l_e_29_01_pa_sl_ac</t>
  </si>
  <si>
    <t>l_e_29_01_pa_fa_ac</t>
  </si>
  <si>
    <t>l_e_29_01_pa_fa_so</t>
  </si>
  <si>
    <t>l_e_30_01_ro_sl_ac</t>
  </si>
  <si>
    <t>l_e_30_01_ro_sl_so</t>
  </si>
  <si>
    <t>l_e_30_01_ro_fa_so</t>
  </si>
  <si>
    <t>l_e_30_01_ro_fa_ac</t>
  </si>
  <si>
    <t>l_e_30_01_ex_sl_so</t>
  </si>
  <si>
    <t>l_e_30_01_ex_fa_so</t>
  </si>
  <si>
    <t>l_e_30_01_pa_sl_ac</t>
  </si>
  <si>
    <t>l_e_30_01_pa_sl_so</t>
  </si>
  <si>
    <t>l_e_30_01_pa_fa_so</t>
  </si>
  <si>
    <t>l_e_30_01_pa_fa_ac</t>
  </si>
  <si>
    <t>w_7_06_01_ro_sl_ac</t>
  </si>
  <si>
    <t>w_7_06_01_ro_sl_so</t>
  </si>
  <si>
    <t>w_7_06_01_ro_fa_so</t>
  </si>
  <si>
    <t>w_7_06_01_ro_fa_ac</t>
  </si>
  <si>
    <t>w_7_06_01_ex_sl_so</t>
  </si>
  <si>
    <t>w_7_06_01_ex_fa_so</t>
  </si>
  <si>
    <t>w_7_06_01_pa_sl_ac</t>
  </si>
  <si>
    <t>w_7_06_01_pa_sl_so</t>
  </si>
  <si>
    <t>w_7_06_01_pa_fa_so</t>
  </si>
  <si>
    <t>w_7_06_01_pa_fa_ac</t>
  </si>
  <si>
    <t>w_7_07_01_ro_sl_so</t>
  </si>
  <si>
    <t>w_7_07_01_ro_sl_ac</t>
  </si>
  <si>
    <t>w_7_07_01_ro_fa_ac</t>
  </si>
  <si>
    <t>w_7_07_01_ro_fa_so</t>
  </si>
  <si>
    <t>w_7_07_01_ex_sl_so</t>
  </si>
  <si>
    <t>w_7_07_01_ex_fa_so</t>
  </si>
  <si>
    <t>w_7_07_01_pa_sl_so</t>
  </si>
  <si>
    <t>w_7_07_01_pa_sl_ac</t>
  </si>
  <si>
    <t>w_7_07_01_pa_fa_ac</t>
  </si>
  <si>
    <t>w_7_07_01_pa_fa_so</t>
  </si>
  <si>
    <t>w_7_08_01_ro_sl_ac</t>
  </si>
  <si>
    <t>w_7_08_01_ro_sl_so</t>
  </si>
  <si>
    <t>w_7_08_01_ro_fa_so</t>
  </si>
  <si>
    <t>w_7_08_01_ro_fa_ac</t>
  </si>
  <si>
    <t>w_7_08_01_ex_sl_so</t>
  </si>
  <si>
    <t>w_7_08_01_ex_fa_so</t>
  </si>
  <si>
    <t>w_7_08_01_pa_sl_ac</t>
  </si>
  <si>
    <t>w_7_08_01_pa_sl_so</t>
  </si>
  <si>
    <t>w_7_08_01_pa_fa_so</t>
  </si>
  <si>
    <t>w_7_08_01_pa_fa_ac</t>
  </si>
  <si>
    <t>w_7_09_01_ro_sl_so</t>
  </si>
  <si>
    <t>w_7_09_01_ro_sl_ac</t>
  </si>
  <si>
    <t>w_7_09_01_ro_fa_ac</t>
  </si>
  <si>
    <t>w_7_09_01_ro_fa_so</t>
  </si>
  <si>
    <t>w_7_09_01_ex_sl_so</t>
  </si>
  <si>
    <t>w_7_09_01_ex_fa_so</t>
  </si>
  <si>
    <t>w_7_09_01_pa_sl_so</t>
  </si>
  <si>
    <t>w_7_09_01_pa_sl_ac</t>
  </si>
  <si>
    <t>w_7_09_01_pa_fa_ac</t>
  </si>
  <si>
    <t>w_7_09_01_pa_fa_so</t>
  </si>
  <si>
    <t>w_7_09_02_ro_sl_so</t>
  </si>
  <si>
    <t>w_7_09_02_ro_sl_ac</t>
  </si>
  <si>
    <t>w_7_09_02_ro_fa_ac</t>
  </si>
  <si>
    <t>w_7_09_02_ro_fa_so</t>
  </si>
  <si>
    <t>w_7_09_02_ex_sl_so</t>
  </si>
  <si>
    <t>w_7_09_02_ex_fa_so</t>
  </si>
  <si>
    <t>w_7_09_02_pa_sl_so</t>
  </si>
  <si>
    <t>w_7_09_02_pa_sl_ac</t>
  </si>
  <si>
    <t>w_7_09_02_pa_fa_ac</t>
  </si>
  <si>
    <t>w_7_09_02_pa_fa_so</t>
  </si>
  <si>
    <t>w_7_10_01_ro_sl_so</t>
  </si>
  <si>
    <t>w_7_10_01_ro_sl_ac</t>
  </si>
  <si>
    <t>w_7_10_01_ro_fa_ac</t>
  </si>
  <si>
    <t>w_7_10_01_ro_fa_so</t>
  </si>
  <si>
    <t>w_7_10_01_ex_sl_so</t>
  </si>
  <si>
    <t>w_7_10_01_ex_fa_so</t>
  </si>
  <si>
    <t>w_7_10_01_pa_sl_so</t>
  </si>
  <si>
    <t>w_7_10_01_pa_sl_ac</t>
  </si>
  <si>
    <t>w_7_10_01_pa_fa_ac</t>
  </si>
  <si>
    <t>w_7_10_01_pa_fa_so</t>
  </si>
  <si>
    <t>w_7_11_01_ro_sl_so</t>
  </si>
  <si>
    <t>w_7_11_01_ro_sl_ac</t>
  </si>
  <si>
    <t>w_7_11_01_ro_fa_ac</t>
  </si>
  <si>
    <t>w_7_11_01_ro_fa_so</t>
  </si>
  <si>
    <t>w_7_11_01_ex_sl_so</t>
  </si>
  <si>
    <t>w_7_11_01_ex_fa_so</t>
  </si>
  <si>
    <t>w_7_11_01_pa_sl_so</t>
  </si>
  <si>
    <t>w_7_11_01_pa_sl_ac</t>
  </si>
  <si>
    <t>w_7_11_01_pa_fa_ac</t>
  </si>
  <si>
    <t>w_7_11_01_pa_fa_so</t>
  </si>
  <si>
    <t>w_7_12_01_ro_fa_so</t>
  </si>
  <si>
    <t>w_7_12_01_ro_fa_ac</t>
  </si>
  <si>
    <t>w_7_12_01_ro_sl_ac</t>
  </si>
  <si>
    <t>w_7_12_01_ro_sl_so</t>
  </si>
  <si>
    <t>w_7_12_01_ex_fa_so</t>
  </si>
  <si>
    <t>w_7_12_01_ex_sl_so</t>
  </si>
  <si>
    <t>w_7_12_01_pa_fa_so</t>
  </si>
  <si>
    <t>w_7_12_01_pa_fa_ac</t>
  </si>
  <si>
    <t>w_7_12_01_pa_sl_ac</t>
  </si>
  <si>
    <t>w_7_12_01_pa_sl_so</t>
  </si>
  <si>
    <t>w_7_13_01_ro_sl_so</t>
  </si>
  <si>
    <t>w_7_13_01_ro_sl_ac</t>
  </si>
  <si>
    <t>w_7_13_01_ro_fa_ac</t>
  </si>
  <si>
    <t>w_7_13_01_ro_fa_so</t>
  </si>
  <si>
    <t>w_7_13_01_ex_sl_so</t>
  </si>
  <si>
    <t>w_7_13_01_ex_fa_so</t>
  </si>
  <si>
    <t>w_7_13_01_pa_sl_so</t>
  </si>
  <si>
    <t>w_7_13_01_pa_sl_ac</t>
  </si>
  <si>
    <t>w_7_13_01_pa_fa_ac</t>
  </si>
  <si>
    <t>w_7_13_01_pa_fa_so</t>
  </si>
  <si>
    <t>w_7_14_01_ro_sl_so</t>
  </si>
  <si>
    <t>w_7_14_01_ro_sl_ac</t>
  </si>
  <si>
    <t>w_7_14_01_ro_fa_ac</t>
  </si>
  <si>
    <t>w_7_14_01_ro_fa_so</t>
  </si>
  <si>
    <t>w_7_14_01_ex_sl_so</t>
  </si>
  <si>
    <t>w_7_14_01_ex_fa_so</t>
  </si>
  <si>
    <t>w_7_14_01_pa_sl_so</t>
  </si>
  <si>
    <t>w_7_14_01_pa_sl_ac</t>
  </si>
  <si>
    <t>w_7_14_01_pa_fa_ac</t>
  </si>
  <si>
    <t>w_7_14_01_pa_fa_so</t>
  </si>
  <si>
    <t>w_7_15_01_ro_fa_so</t>
  </si>
  <si>
    <t>w_7_15_01_ro_fa_ac</t>
  </si>
  <si>
    <t>w_7_15_01_ro_sl_ac</t>
  </si>
  <si>
    <t>w_7_15_01_ro_sl_so</t>
  </si>
  <si>
    <t>w_7_15_01_ex_fa_so</t>
  </si>
  <si>
    <t>w_7_15_01_ex_sl_so</t>
  </si>
  <si>
    <t>w_7_15_01_pa_fa_so</t>
  </si>
  <si>
    <t>w_7_15_01_pa_fa_ac</t>
  </si>
  <si>
    <t>w_7_15_01_pa_sl_ac</t>
  </si>
  <si>
    <t>w_7_15_01_pa_sl_so</t>
  </si>
  <si>
    <t>w_7_16_01_ro_fa_ac</t>
  </si>
  <si>
    <t>w_7_16_01_ro_fa_so</t>
  </si>
  <si>
    <t>w_7_16_01_ro_sl_so</t>
  </si>
  <si>
    <t>w_7_16_01_ro_sl_ac</t>
  </si>
  <si>
    <t>w_7_16_01_ex_fa_so</t>
  </si>
  <si>
    <t>w_7_16_01_ex_sl_so</t>
  </si>
  <si>
    <t>w_7_16_01_pa_fa_ac</t>
  </si>
  <si>
    <t>w_7_16_01_pa_fa_so</t>
  </si>
  <si>
    <t>w_7_16_01_pa_sl_so</t>
  </si>
  <si>
    <t>w_7_16_01_pa_sl_ac</t>
  </si>
  <si>
    <t>w_7_17_01_ro_fa_so</t>
  </si>
  <si>
    <t>w_7_17_01_ro_fa_ac</t>
  </si>
  <si>
    <t>w_7_17_01_ro_sl_ac</t>
  </si>
  <si>
    <t>w_7_17_01_ro_sl_so</t>
  </si>
  <si>
    <t>w_7_17_01_ex_fa_so</t>
  </si>
  <si>
    <t>w_7_17_01_ex_sl_so</t>
  </si>
  <si>
    <t>w_7_17_01_pa_fa_so</t>
  </si>
  <si>
    <t>w_7_17_01_pa_fa_ac</t>
  </si>
  <si>
    <t>w_7_17_01_pa_sl_ac</t>
  </si>
  <si>
    <t>w_7_17_01_pa_sl_so</t>
  </si>
  <si>
    <t>w_7_18_01_ro_fa_ac</t>
  </si>
  <si>
    <t>w_7_18_01_ro_fa_so</t>
  </si>
  <si>
    <t>w_7_18_01_ro_sl_so</t>
  </si>
  <si>
    <t>w_7_18_01_ro_sl_ac</t>
  </si>
  <si>
    <t>w_7_18_01_ex_fa_so</t>
  </si>
  <si>
    <t>w_7_18_01_ex_sl_so</t>
  </si>
  <si>
    <t>w_7_18_01_pa_fa_ac</t>
  </si>
  <si>
    <t>w_7_18_01_pa_fa_so</t>
  </si>
  <si>
    <t>w_7_18_01_pa_sl_so</t>
  </si>
  <si>
    <t>w_7_18_01_pa_sl_ac</t>
  </si>
  <si>
    <t>w_7_19_01_ro_fa_ac</t>
  </si>
  <si>
    <t>w_7_19_01_ro_fa_so</t>
  </si>
  <si>
    <t>w_7_19_01_ro_sl_so</t>
  </si>
  <si>
    <t>w_7_19_01_ro_sl_ac</t>
  </si>
  <si>
    <t>w_7_19_01_ex_fa_so</t>
  </si>
  <si>
    <t>w_7_19_01_ex_sl_so</t>
  </si>
  <si>
    <t>w_7_19_01_pa_fa_ac</t>
  </si>
  <si>
    <t>w_7_19_01_pa_fa_so</t>
  </si>
  <si>
    <t>w_7_19_01_pa_sl_so</t>
  </si>
  <si>
    <t>w_7_19_01_pa_sl_ac</t>
  </si>
  <si>
    <t>w_7_20_01_ro_fa_ac</t>
  </si>
  <si>
    <t>w_7_20_01_ro_fa_so</t>
  </si>
  <si>
    <t>w_7_20_01_ro_sl_so</t>
  </si>
  <si>
    <t>w_7_20_01_ro_sl_ac</t>
  </si>
  <si>
    <t>w_7_20_01_ex_fa_so</t>
  </si>
  <si>
    <t>w_7_20_01_ex_sl_so</t>
  </si>
  <si>
    <t>w_7_20_01_pa_fa_ac</t>
  </si>
  <si>
    <t>w_7_20_01_pa_fa_so</t>
  </si>
  <si>
    <t>w_7_20_01_pa_sl_so</t>
  </si>
  <si>
    <t>w_7_20_01_pa_sl_ac</t>
  </si>
  <si>
    <t>w_7_21_01_ro_fa_ac</t>
  </si>
  <si>
    <t>w_7_21_01_ro_fa_so</t>
  </si>
  <si>
    <t>w_7_21_01_ro_sl_so</t>
  </si>
  <si>
    <t>w_7_21_01_ro_sl_ac</t>
  </si>
  <si>
    <t>w_7_21_01_ex_fa_so</t>
  </si>
  <si>
    <t>w_7_21_01_ex_sl_so</t>
  </si>
  <si>
    <t>w_7_21_01_pa_fa_ac</t>
  </si>
  <si>
    <t>w_7_21_01_pa_fa_so</t>
  </si>
  <si>
    <t>w_7_21_01_pa_sl_so</t>
  </si>
  <si>
    <t>w_7_21_01_pa_sl_ac</t>
  </si>
  <si>
    <t>w_7_22_01_ro_sl_so</t>
  </si>
  <si>
    <t>w_7_22_01_ro_sl_ac</t>
  </si>
  <si>
    <t>w_7_22_01_ro_fa_ac</t>
  </si>
  <si>
    <t>w_7_22_01_ro_fa_so</t>
  </si>
  <si>
    <t>w_7_22_01_ex_sl_so</t>
  </si>
  <si>
    <t>w_7_22_01_ex_fa_so</t>
  </si>
  <si>
    <t>w_7_22_01_pa_sl_so</t>
  </si>
  <si>
    <t>w_7_22_01_pa_sl_ac</t>
  </si>
  <si>
    <t>w_7_22_01_pa_fa_ac</t>
  </si>
  <si>
    <t>w_7_22_01_pa_fa_so</t>
  </si>
  <si>
    <t>w_7_23_01_ro_fa_so</t>
  </si>
  <si>
    <t>w_7_23_01_ro_fa_ac</t>
  </si>
  <si>
    <t>w_7_23_01_ro_sl_ac</t>
  </si>
  <si>
    <t>w_7_23_01_ro_sl_so</t>
  </si>
  <si>
    <t>w_7_23_01_ex_fa_so</t>
  </si>
  <si>
    <t>w_7_23_01_ex_sl_so</t>
  </si>
  <si>
    <t>w_7_23_01_pa_fa_so</t>
  </si>
  <si>
    <t>w_7_23_01_pa_fa_ac</t>
  </si>
  <si>
    <t>w_7_23_01_pa_sl_ac</t>
  </si>
  <si>
    <t>w_7_23_01_pa_sl_so</t>
  </si>
  <si>
    <t>w_7_24_01_ro_fa_so</t>
  </si>
  <si>
    <t>w_7_24_01_ro_fa_ac</t>
  </si>
  <si>
    <t>w_7_24_01_ro_sl_ac</t>
  </si>
  <si>
    <t>w_7_24_01_ro_sl_so</t>
  </si>
  <si>
    <t>w_7_24_01_ex_fa_so</t>
  </si>
  <si>
    <t>w_7_24_01_ex_sl_so</t>
  </si>
  <si>
    <t>w_7_24_01_pa_fa_so</t>
  </si>
  <si>
    <t>w_7_24_01_pa_fa_ac</t>
  </si>
  <si>
    <t>w_7_24_01_pa_sl_ac</t>
  </si>
  <si>
    <t>w_7_24_01_pa_sl_so</t>
  </si>
  <si>
    <t>w_7_25_01_ro_fa_so</t>
  </si>
  <si>
    <t>w_7_25_01_ro_fa_ac</t>
  </si>
  <si>
    <t>w_7_25_01_ro_sl_ac</t>
  </si>
  <si>
    <t>w_7_25_01_ro_sl_so</t>
  </si>
  <si>
    <t>w_7_25_01_ex_fa_so</t>
  </si>
  <si>
    <t>w_7_25_01_ex_sl_so</t>
  </si>
  <si>
    <t>w_7_25_01_pa_fa_so</t>
  </si>
  <si>
    <t>w_7_25_01_pa_fa_ac</t>
  </si>
  <si>
    <t>w_7_25_01_pa_sl_ac</t>
  </si>
  <si>
    <t>w_7_25_01_pa_sl_so</t>
  </si>
  <si>
    <t>w_7_26_01_ro_fa_so</t>
  </si>
  <si>
    <t>w_7_26_01_ro_fa_ac</t>
  </si>
  <si>
    <t>w_7_26_01_ro_sl_ac</t>
  </si>
  <si>
    <t>w_7_26_01_ro_sl_so</t>
  </si>
  <si>
    <t>w_7_26_01_ex_fa_so</t>
  </si>
  <si>
    <t>w_7_26_01_ex_sl_so</t>
  </si>
  <si>
    <t>w_7_26_01_pa_fa_so</t>
  </si>
  <si>
    <t>w_7_26_01_pa_fa_ac</t>
  </si>
  <si>
    <t>w_7_26_01_pa_sl_ac</t>
  </si>
  <si>
    <t>w_7_26_01_pa_sl_so</t>
  </si>
  <si>
    <t>w_7_27_01_ro_fa_ac</t>
  </si>
  <si>
    <t>w_7_27_01_ro_fa_so</t>
  </si>
  <si>
    <t>w_7_27_01_ro_sl_so</t>
  </si>
  <si>
    <t>w_7_27_01_ro_sl_ac</t>
  </si>
  <si>
    <t>w_7_27_01_ex_fa_so</t>
  </si>
  <si>
    <t>w_7_27_01_ex_sl_so</t>
  </si>
  <si>
    <t>w_7_27_01_pa_fa_ac</t>
  </si>
  <si>
    <t>w_7_27_01_pa_fa_so</t>
  </si>
  <si>
    <t>w_7_27_01_pa_sl_so</t>
  </si>
  <si>
    <t>w_7_27_01_pa_sl_ac</t>
  </si>
  <si>
    <t>w_7_28_01_ro_fa_ac</t>
  </si>
  <si>
    <t>w_7_28_01_ro_fa_so</t>
  </si>
  <si>
    <t>w_7_28_01_ro_sl_so</t>
  </si>
  <si>
    <t>w_7_28_01_ro_sl_ac</t>
  </si>
  <si>
    <t>w_7_28_01_ex_fa_so</t>
  </si>
  <si>
    <t>w_7_28_01_ex_sl_so</t>
  </si>
  <si>
    <t>w_7_28_01_pa_fa_ac</t>
  </si>
  <si>
    <t>w_7_28_01_pa_fa_so</t>
  </si>
  <si>
    <t>w_7_28_01_pa_sl_so</t>
  </si>
  <si>
    <t>w_7_28_01_pa_sl_ac</t>
  </si>
  <si>
    <t>w_7_29_01_ro_sl_so</t>
  </si>
  <si>
    <t>w_7_29_01_ro_sl_ac</t>
  </si>
  <si>
    <t>w_7_29_01_ro_fa_ac</t>
  </si>
  <si>
    <t>w_7_29_01_ro_fa_so</t>
  </si>
  <si>
    <t>w_7_29_01_ex_sl_so</t>
  </si>
  <si>
    <t>w_7_29_01_ex_fa_so</t>
  </si>
  <si>
    <t>w_7_29_01_pa_sl_so</t>
  </si>
  <si>
    <t>w_7_29_01_pa_sl_ac</t>
  </si>
  <si>
    <t>w_7_29_01_pa_fa_ac</t>
  </si>
  <si>
    <t>w_7_29_01_pa_fa_so</t>
  </si>
  <si>
    <t>w_7_30_01_ro_sl_ac</t>
  </si>
  <si>
    <t>w_7_30_01_ro_sl_so</t>
  </si>
  <si>
    <t>w_7_30_01_ro_fa_so</t>
  </si>
  <si>
    <t>w_7_30_01_ro_fa_ac</t>
  </si>
  <si>
    <t>w_7_30_01_ex_sl_so</t>
  </si>
  <si>
    <t>w_7_30_01_ex_fa_so</t>
  </si>
  <si>
    <t>w_7_30_01_pa_sl_ac</t>
  </si>
  <si>
    <t>w_7_30_01_pa_sl_so</t>
  </si>
  <si>
    <t>w_7_30_01_pa_fa_so</t>
  </si>
  <si>
    <t>w_7_30_01_pa_fa_ac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</si>
</sst>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3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le1" ref="A1:B671">
  <autoFilter ref="A1:B671"/>
  <tableColumns count="2">
    <tableColumn id="1" name="file"/>
    <tableColumn id="2" name="cut_time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43" workbookViewId="0" zoomScale="100">
      <selection activeCell="B91" activeCellId="0" sqref="B91"/>
    </sheetView>
  </sheetViews>
  <sheetFormatPr baseColWidth="10" defaultColWidth="9.140625" defaultRowHeight="14.25"/>
  <cols>
    <col customWidth="1" min="1" max="1" width="20.42578125"/>
    <col bestFit="1" customWidth="1" min="2" max="2" width="29.7109375"/>
  </cols>
  <sheetData>
    <row r="1">
      <c r="A1" t="s">
        <v>0</v>
      </c>
      <c r="B1" t="s">
        <v>1</v>
      </c>
    </row>
    <row r="2">
      <c r="A2" t="s">
        <v>2</v>
      </c>
      <c r="B2">
        <v>47.125999999999998</v>
      </c>
    </row>
    <row r="3">
      <c r="A3" t="s">
        <v>3</v>
      </c>
      <c r="B3">
        <f>60+23.859</f>
        <v>83.859000000000009</v>
      </c>
    </row>
    <row r="4">
      <c r="A4" t="s">
        <v>4</v>
      </c>
      <c r="B4">
        <f>120+30.42</f>
        <v>150.42000000000002</v>
      </c>
    </row>
    <row r="5">
      <c r="A5" t="s">
        <v>5</v>
      </c>
      <c r="B5">
        <f>180+6.298</f>
        <v>186.298</v>
      </c>
    </row>
    <row r="6">
      <c r="A6" t="s">
        <v>6</v>
      </c>
      <c r="B6">
        <f>60+24.108</f>
        <v>84.108000000000004</v>
      </c>
    </row>
    <row r="7">
      <c r="A7" t="s">
        <v>7</v>
      </c>
      <c r="B7">
        <v>150.63300000000001</v>
      </c>
    </row>
    <row r="8">
      <c r="A8" t="s">
        <v>8</v>
      </c>
      <c r="B8">
        <v>47.018999999999998</v>
      </c>
    </row>
    <row r="9">
      <c r="A9" t="s">
        <v>9</v>
      </c>
      <c r="B9">
        <f>60+23.361</f>
        <v>83.361000000000004</v>
      </c>
    </row>
    <row r="10">
      <c r="A10" t="s">
        <v>10</v>
      </c>
      <c r="B10">
        <f>120+30.099</f>
        <v>150.09899999999999</v>
      </c>
    </row>
    <row r="11">
      <c r="A11" t="s">
        <v>11</v>
      </c>
      <c r="B11">
        <f>180+6.12</f>
        <v>186.12</v>
      </c>
    </row>
    <row r="12">
      <c r="A12" t="s">
        <v>12</v>
      </c>
      <c r="B12">
        <v>54.673999999999999</v>
      </c>
    </row>
    <row r="13">
      <c r="A13" t="s">
        <v>13</v>
      </c>
      <c r="B13">
        <f>60+24.736</f>
        <v>84.736000000000004</v>
      </c>
    </row>
    <row r="14">
      <c r="A14" t="s">
        <v>14</v>
      </c>
      <c r="B14">
        <f>120+3.734</f>
        <v>123.73399999999999</v>
      </c>
    </row>
    <row r="15">
      <c r="A15" t="s">
        <v>15</v>
      </c>
      <c r="B15">
        <f>120+31.741</f>
        <v>151.74099999999999</v>
      </c>
    </row>
    <row r="16">
      <c r="A16" t="s">
        <v>16</v>
      </c>
      <c r="B16">
        <f>60+24.545</f>
        <v>84.545000000000002</v>
      </c>
    </row>
    <row r="17">
      <c r="A17" t="s">
        <v>17</v>
      </c>
      <c r="B17">
        <f>120+3.4</f>
        <v>123.40000000000001</v>
      </c>
    </row>
    <row r="18">
      <c r="A18" t="s">
        <v>18</v>
      </c>
      <c r="B18">
        <v>54.530999999999999</v>
      </c>
    </row>
    <row r="19">
      <c r="A19" t="s">
        <v>19</v>
      </c>
      <c r="B19">
        <f>60+24.497</f>
        <v>84.497</v>
      </c>
    </row>
    <row r="20">
      <c r="A20" t="s">
        <v>20</v>
      </c>
      <c r="B20">
        <f>120+3.639</f>
        <v>123.639</v>
      </c>
    </row>
    <row r="21">
      <c r="A21" t="s">
        <v>21</v>
      </c>
      <c r="B21">
        <f>120+31.454</f>
        <v>151.45400000000001</v>
      </c>
    </row>
    <row r="22">
      <c r="A22" t="s">
        <v>22</v>
      </c>
      <c r="B22">
        <f>60+28.136</f>
        <v>88.135999999999996</v>
      </c>
    </row>
    <row r="23">
      <c r="A23" t="s">
        <v>23</v>
      </c>
      <c r="B23">
        <f>120+2.407</f>
        <v>122.407</v>
      </c>
    </row>
    <row r="24">
      <c r="A24" t="s">
        <v>24</v>
      </c>
      <c r="B24">
        <f>180+2.614</f>
        <v>182.614</v>
      </c>
    </row>
    <row r="25">
      <c r="A25" t="s">
        <v>25</v>
      </c>
      <c r="B25">
        <f>180+39.949</f>
        <v>219.94900000000001</v>
      </c>
    </row>
    <row r="26">
      <c r="A26" t="s">
        <v>26</v>
      </c>
      <c r="B26">
        <f>120+2.621</f>
        <v>122.621</v>
      </c>
    </row>
    <row r="27">
      <c r="A27" t="s">
        <v>27</v>
      </c>
      <c r="B27">
        <f>180+2.4</f>
        <v>182.40000000000001</v>
      </c>
    </row>
    <row r="28">
      <c r="A28" t="s">
        <v>28</v>
      </c>
      <c r="B28">
        <f>60+28.065</f>
        <v>88.064999999999998</v>
      </c>
    </row>
    <row r="29">
      <c r="A29" t="s">
        <v>29</v>
      </c>
      <c r="B29">
        <f>120+2.301</f>
        <v>122.301</v>
      </c>
    </row>
    <row r="30">
      <c r="A30" t="s">
        <v>30</v>
      </c>
      <c r="B30">
        <f>180+2.578</f>
        <v>182.578</v>
      </c>
    </row>
    <row r="31">
      <c r="A31" t="s">
        <v>31</v>
      </c>
      <c r="B31">
        <f>180+39.877</f>
        <v>219.87700000000001</v>
      </c>
    </row>
    <row r="32">
      <c r="A32" t="s">
        <v>32</v>
      </c>
      <c r="B32">
        <f>60+12.861</f>
        <v>72.861000000000004</v>
      </c>
    </row>
    <row r="33">
      <c r="A33" t="s">
        <v>33</v>
      </c>
      <c r="B33">
        <f>60+48.472</f>
        <v>108.47200000000001</v>
      </c>
    </row>
    <row r="34">
      <c r="A34" t="s">
        <v>34</v>
      </c>
      <c r="B34">
        <f>120+30.691</f>
        <v>150.691</v>
      </c>
    </row>
    <row r="35">
      <c r="A35" t="s">
        <v>35</v>
      </c>
      <c r="B35">
        <f>180+0.731</f>
        <v>180.73099999999999</v>
      </c>
    </row>
    <row r="36">
      <c r="A36" t="s">
        <v>36</v>
      </c>
      <c r="B36">
        <f>60+48.253</f>
        <v>108.253</v>
      </c>
    </row>
    <row r="37">
      <c r="A37" t="s">
        <v>37</v>
      </c>
      <c r="B37">
        <f>120+30.473</f>
        <v>150.47300000000001</v>
      </c>
    </row>
    <row r="38">
      <c r="A38" t="s">
        <v>38</v>
      </c>
      <c r="B38">
        <f>60+12.861</f>
        <v>72.861000000000004</v>
      </c>
    </row>
    <row r="39">
      <c r="A39" t="s">
        <v>39</v>
      </c>
      <c r="B39">
        <f>60+48.308</f>
        <v>108.30799999999999</v>
      </c>
    </row>
    <row r="40">
      <c r="A40" t="s">
        <v>40</v>
      </c>
      <c r="B40">
        <f>120+30.364</f>
        <v>150.364</v>
      </c>
    </row>
    <row r="41">
      <c r="A41" t="s">
        <v>41</v>
      </c>
      <c r="B41">
        <f>180+0.677</f>
        <v>180.67699999999999</v>
      </c>
    </row>
    <row r="42">
      <c r="A42" t="s">
        <v>42</v>
      </c>
      <c r="B42">
        <v>58.128</v>
      </c>
    </row>
    <row r="43">
      <c r="A43" t="s">
        <v>43</v>
      </c>
      <c r="B43">
        <f>60+41.451</f>
        <v>101.45099999999999</v>
      </c>
    </row>
    <row r="44">
      <c r="A44" t="s">
        <v>44</v>
      </c>
      <c r="B44">
        <f>120+21.754</f>
        <v>141.75399999999999</v>
      </c>
    </row>
    <row r="45">
      <c r="A45" t="s">
        <v>45</v>
      </c>
      <c r="B45">
        <f>120+53.343</f>
        <v>173.34300000000002</v>
      </c>
    </row>
    <row r="46">
      <c r="A46" t="s">
        <v>46</v>
      </c>
      <c r="B46">
        <f>60+41.104</f>
        <v>101.104</v>
      </c>
    </row>
    <row r="47">
      <c r="A47" t="s">
        <v>47</v>
      </c>
      <c r="B47">
        <f>120+21.309</f>
        <v>141.309</v>
      </c>
    </row>
    <row r="48">
      <c r="A48" t="s">
        <v>48</v>
      </c>
      <c r="B48">
        <v>58.226999999999997</v>
      </c>
    </row>
    <row r="49">
      <c r="A49" t="s">
        <v>49</v>
      </c>
      <c r="B49">
        <f>60+41.005</f>
        <v>101.005</v>
      </c>
    </row>
    <row r="50">
      <c r="A50" t="s">
        <v>50</v>
      </c>
      <c r="B50">
        <f>120+21.507</f>
        <v>141.50700000000001</v>
      </c>
    </row>
    <row r="51">
      <c r="A51" t="s">
        <v>51</v>
      </c>
      <c r="B51">
        <f>120+53.492</f>
        <v>173.49199999999999</v>
      </c>
    </row>
    <row r="52">
      <c r="A52" t="s">
        <v>52</v>
      </c>
      <c r="B52">
        <f>60+11.958</f>
        <v>71.957999999999998</v>
      </c>
    </row>
    <row r="53">
      <c r="A53" t="s">
        <v>53</v>
      </c>
      <c r="B53">
        <f>60+48.771</f>
        <v>108.771</v>
      </c>
    </row>
    <row r="54">
      <c r="A54" t="s">
        <v>54</v>
      </c>
      <c r="B54">
        <f>120+42.531</f>
        <v>162.53100000000001</v>
      </c>
    </row>
    <row r="55">
      <c r="A55" t="s">
        <v>55</v>
      </c>
      <c r="B55">
        <f>180+13.926</f>
        <v>193.92599999999999</v>
      </c>
    </row>
    <row r="56">
      <c r="A56" t="s">
        <v>56</v>
      </c>
      <c r="B56">
        <f>60+49.048</f>
        <v>109.048</v>
      </c>
    </row>
    <row r="57">
      <c r="A57" t="s">
        <v>57</v>
      </c>
      <c r="B57">
        <f>120+42.253</f>
        <v>162.25299999999999</v>
      </c>
    </row>
    <row r="58">
      <c r="A58" t="s">
        <v>58</v>
      </c>
      <c r="B58">
        <f>60+11.889</f>
        <v>71.888999999999996</v>
      </c>
    </row>
    <row r="59">
      <c r="A59" t="s">
        <v>59</v>
      </c>
      <c r="B59">
        <f>60+48.562</f>
        <v>108.562</v>
      </c>
    </row>
    <row r="60">
      <c r="A60" t="s">
        <v>60</v>
      </c>
      <c r="B60">
        <f>120+42.531</f>
        <v>162.53100000000001</v>
      </c>
    </row>
    <row r="61">
      <c r="A61" t="s">
        <v>61</v>
      </c>
      <c r="B61">
        <f>180+13.856</f>
        <v>193.85599999999999</v>
      </c>
    </row>
    <row r="62">
      <c r="A62" t="s">
        <v>62</v>
      </c>
      <c r="B62">
        <v>32.765999999999998</v>
      </c>
    </row>
    <row r="63">
      <c r="A63" t="s">
        <v>63</v>
      </c>
      <c r="B63">
        <f>60+3.152</f>
        <v>63.152000000000001</v>
      </c>
    </row>
    <row r="64">
      <c r="A64" t="s">
        <v>64</v>
      </c>
      <c r="B64">
        <f>60+39.086</f>
        <v>99.085999999999999</v>
      </c>
    </row>
    <row r="65">
      <c r="A65" t="s">
        <v>65</v>
      </c>
      <c r="B65">
        <f>120+13.585</f>
        <v>133.58500000000001</v>
      </c>
    </row>
    <row r="66">
      <c r="A66" t="s">
        <v>66</v>
      </c>
      <c r="B66">
        <f>60+2.933</f>
        <v>62.933</v>
      </c>
    </row>
    <row r="67">
      <c r="A67" t="s">
        <v>67</v>
      </c>
      <c r="B67">
        <f>60+38.774</f>
        <v>98.774000000000001</v>
      </c>
    </row>
    <row r="68">
      <c r="A68" t="s">
        <v>68</v>
      </c>
      <c r="B68">
        <v>32.618000000000002</v>
      </c>
    </row>
    <row r="69">
      <c r="A69" t="s">
        <v>69</v>
      </c>
      <c r="B69">
        <f>60+3.048</f>
        <v>63.048000000000002</v>
      </c>
    </row>
    <row r="70">
      <c r="A70" t="s">
        <v>70</v>
      </c>
      <c r="B70">
        <f>60+39.005</f>
        <v>99.004999999999995</v>
      </c>
    </row>
    <row r="71">
      <c r="A71" t="s">
        <v>71</v>
      </c>
      <c r="B71">
        <f>120+13.349</f>
        <v>133.34899999999999</v>
      </c>
    </row>
    <row r="72">
      <c r="A72" t="s">
        <v>72</v>
      </c>
      <c r="B72">
        <f>60+34.24</f>
        <v>94.240000000000009</v>
      </c>
    </row>
    <row r="73">
      <c r="A73" t="s">
        <v>73</v>
      </c>
      <c r="B73">
        <f>120+16.573</f>
        <v>136.57300000000001</v>
      </c>
    </row>
    <row r="74">
      <c r="A74" t="s">
        <v>74</v>
      </c>
      <c r="B74">
        <f>180+5.341</f>
        <v>185.34100000000001</v>
      </c>
    </row>
    <row r="75">
      <c r="A75" t="s">
        <v>75</v>
      </c>
      <c r="B75">
        <f>180+42.106</f>
        <v>222.10599999999999</v>
      </c>
    </row>
    <row r="76">
      <c r="A76" t="s">
        <v>76</v>
      </c>
      <c r="B76">
        <f>120+16.7</f>
        <v>136.69999999999999</v>
      </c>
    </row>
    <row r="77">
      <c r="A77" t="s">
        <v>77</v>
      </c>
      <c r="B77">
        <f>180+5.214</f>
        <v>185.214</v>
      </c>
    </row>
    <row r="78">
      <c r="A78" t="s">
        <v>78</v>
      </c>
      <c r="B78">
        <f>60+34.081</f>
        <v>94.081000000000003</v>
      </c>
    </row>
    <row r="79">
      <c r="A79" t="s">
        <v>79</v>
      </c>
      <c r="B79">
        <f>120+16.574</f>
        <v>136.57400000000001</v>
      </c>
    </row>
    <row r="80">
      <c r="A80" t="s">
        <v>80</v>
      </c>
      <c r="B80">
        <f>180+5.175</f>
        <v>185.17500000000001</v>
      </c>
    </row>
    <row r="81">
      <c r="A81" t="s">
        <v>81</v>
      </c>
      <c r="B81">
        <f>180+42.024</f>
        <v>222.024</v>
      </c>
    </row>
    <row r="82">
      <c r="A82" t="s">
        <v>82</v>
      </c>
      <c r="B82">
        <v>43.283999999999999</v>
      </c>
    </row>
    <row r="83">
      <c r="A83" t="s">
        <v>83</v>
      </c>
      <c r="B83">
        <f>60+19.426</f>
        <v>79.426000000000002</v>
      </c>
    </row>
    <row r="84">
      <c r="A84" t="s">
        <v>84</v>
      </c>
      <c r="B84">
        <f>60+54.558</f>
        <v>114.55799999999999</v>
      </c>
    </row>
    <row r="85">
      <c r="A85" t="s">
        <v>85</v>
      </c>
      <c r="B85">
        <f>120+30.916</f>
        <v>150.916</v>
      </c>
    </row>
    <row r="86">
      <c r="A86" t="s">
        <v>86</v>
      </c>
      <c r="B86">
        <f>60+18.704</f>
        <v>78.704000000000008</v>
      </c>
    </row>
    <row r="87">
      <c r="A87" t="s">
        <v>87</v>
      </c>
      <c r="B87">
        <f>60+54.341</f>
        <v>114.34100000000001</v>
      </c>
    </row>
    <row r="88">
      <c r="A88" t="s">
        <v>88</v>
      </c>
      <c r="B88" s="1">
        <v>42.130000000000003</v>
      </c>
    </row>
    <row r="89">
      <c r="A89" t="s">
        <v>89</v>
      </c>
      <c r="B89">
        <f>60+19.065</f>
        <v>79.064999999999998</v>
      </c>
    </row>
    <row r="90">
      <c r="A90" t="s">
        <v>90</v>
      </c>
      <c r="B90">
        <f>60+54.558</f>
        <v>114.55799999999999</v>
      </c>
    </row>
    <row r="91">
      <c r="A91" t="s">
        <v>91</v>
      </c>
      <c r="B91">
        <f>120+30.772</f>
        <v>150.77199999999999</v>
      </c>
    </row>
    <row r="92">
      <c r="A92" t="s">
        <v>92</v>
      </c>
      <c r="B92">
        <v>4.2949999999999999</v>
      </c>
    </row>
    <row r="93">
      <c r="A93" t="s">
        <v>93</v>
      </c>
      <c r="B93">
        <v>39.801000000000002</v>
      </c>
    </row>
    <row r="94">
      <c r="A94" t="s">
        <v>94</v>
      </c>
      <c r="B94">
        <f>60+15.02</f>
        <v>75.019999999999996</v>
      </c>
    </row>
    <row r="95">
      <c r="A95" t="s">
        <v>95</v>
      </c>
      <c r="B95">
        <f>60+45.515</f>
        <v>105.515</v>
      </c>
    </row>
    <row r="96">
      <c r="A96" t="s">
        <v>96</v>
      </c>
      <c r="B96">
        <v>39.725999999999999</v>
      </c>
    </row>
    <row r="97">
      <c r="A97" t="s">
        <v>97</v>
      </c>
      <c r="B97">
        <f>60+14.336</f>
        <v>74.335999999999999</v>
      </c>
    </row>
    <row r="98">
      <c r="A98" t="s">
        <v>98</v>
      </c>
      <c r="B98">
        <v>4.1379999999999999</v>
      </c>
    </row>
    <row r="99">
      <c r="A99" t="s">
        <v>99</v>
      </c>
      <c r="B99">
        <v>39.424999999999997</v>
      </c>
    </row>
    <row r="100">
      <c r="A100" t="s">
        <v>100</v>
      </c>
      <c r="B100">
        <f>60+14.862</f>
        <v>74.861999999999995</v>
      </c>
    </row>
    <row r="101">
      <c r="A101" t="s">
        <v>101</v>
      </c>
      <c r="B101">
        <f>60+45.409</f>
        <v>105.40899999999999</v>
      </c>
    </row>
    <row r="102">
      <c r="A102" t="s">
        <v>102</v>
      </c>
      <c r="B102">
        <v>3.3809999999999998</v>
      </c>
    </row>
    <row r="103">
      <c r="A103" t="s">
        <v>103</v>
      </c>
      <c r="B103">
        <v>40.133000000000003</v>
      </c>
    </row>
    <row r="104">
      <c r="A104" t="s">
        <v>104</v>
      </c>
      <c r="B104">
        <f>60+20.56</f>
        <v>80.560000000000002</v>
      </c>
    </row>
    <row r="105">
      <c r="A105" t="s">
        <v>105</v>
      </c>
      <c r="B105">
        <f>60+51.763</f>
        <v>111.76300000000001</v>
      </c>
    </row>
    <row r="106">
      <c r="A106" t="s">
        <v>106</v>
      </c>
      <c r="B106">
        <v>3.3809999999999998</v>
      </c>
    </row>
    <row r="107">
      <c r="A107" t="s">
        <v>107</v>
      </c>
      <c r="B107">
        <f>60+50.991</f>
        <v>110.991</v>
      </c>
    </row>
    <row r="108">
      <c r="A108" t="s">
        <v>108</v>
      </c>
      <c r="B108">
        <v>3.234</v>
      </c>
    </row>
    <row r="109">
      <c r="A109" t="s">
        <v>109</v>
      </c>
      <c r="B109">
        <v>39.838999999999999</v>
      </c>
    </row>
    <row r="110">
      <c r="A110" t="s">
        <v>110</v>
      </c>
      <c r="B110">
        <f>60+20.413</f>
        <v>80.412999999999997</v>
      </c>
    </row>
    <row r="111">
      <c r="A111" t="s">
        <v>111</v>
      </c>
      <c r="B111">
        <f>60+50.844</f>
        <v>110.84399999999999</v>
      </c>
    </row>
    <row r="112">
      <c r="A112" t="s">
        <v>112</v>
      </c>
      <c r="B112">
        <v>59.322000000000003</v>
      </c>
    </row>
    <row r="113">
      <c r="A113" t="s">
        <v>113</v>
      </c>
      <c r="B113">
        <f>60+29.977</f>
        <v>89.977000000000004</v>
      </c>
    </row>
    <row r="114">
      <c r="A114" t="s">
        <v>114</v>
      </c>
      <c r="B114">
        <f>120+10.494</f>
        <v>130.494</v>
      </c>
    </row>
    <row r="115">
      <c r="A115" t="s">
        <v>115</v>
      </c>
      <c r="B115">
        <f>120+39.008</f>
        <v>159.00800000000001</v>
      </c>
    </row>
    <row r="116">
      <c r="A116" t="s">
        <v>116</v>
      </c>
      <c r="B116">
        <f>60+30.043</f>
        <v>90.043000000000006</v>
      </c>
    </row>
    <row r="117">
      <c r="A117" t="s">
        <v>117</v>
      </c>
      <c r="B117">
        <f>120+10.424</f>
        <v>130.42400000000001</v>
      </c>
    </row>
    <row r="118">
      <c r="A118" t="s">
        <v>118</v>
      </c>
      <c r="B118">
        <v>59.485999999999997</v>
      </c>
    </row>
    <row r="119">
      <c r="A119" t="s">
        <v>119</v>
      </c>
      <c r="B119">
        <f>60+29.895</f>
        <v>89.894999999999996</v>
      </c>
    </row>
    <row r="120">
      <c r="A120" t="s">
        <v>120</v>
      </c>
      <c r="B120">
        <f>120+10.424</f>
        <v>130.42400000000001</v>
      </c>
    </row>
    <row r="121">
      <c r="A121" t="s">
        <v>121</v>
      </c>
      <c r="B121">
        <f>120+39.056</f>
        <v>159.05599999999998</v>
      </c>
    </row>
    <row r="122">
      <c r="A122" t="s">
        <v>122</v>
      </c>
      <c r="B122">
        <f>60+34.992</f>
        <v>94.99199999999999</v>
      </c>
    </row>
    <row r="123">
      <c r="A123" t="s">
        <v>123</v>
      </c>
      <c r="B123">
        <f>120+15.634</f>
        <v>135.63400000000001</v>
      </c>
    </row>
    <row r="124">
      <c r="A124" t="s">
        <v>124</v>
      </c>
      <c r="B124">
        <f>120+59.039</f>
        <v>179.03899999999999</v>
      </c>
    </row>
    <row r="125">
      <c r="A125" t="s">
        <v>125</v>
      </c>
      <c r="B125">
        <f>180+32.085</f>
        <v>212.08500000000001</v>
      </c>
    </row>
    <row r="126">
      <c r="A126" t="s">
        <v>126</v>
      </c>
      <c r="B126">
        <f>120+15.634</f>
        <v>135.63400000000001</v>
      </c>
    </row>
    <row r="127">
      <c r="A127" t="s">
        <v>127</v>
      </c>
      <c r="B127">
        <f>120+59.092</f>
        <v>179.09199999999998</v>
      </c>
    </row>
    <row r="128">
      <c r="A128" t="s">
        <v>128</v>
      </c>
      <c r="B128">
        <f>60+34.142</f>
        <v>94.141999999999996</v>
      </c>
    </row>
    <row r="129">
      <c r="A129" t="s">
        <v>129</v>
      </c>
      <c r="B129">
        <f>120+15.581</f>
        <v>135.58099999999999</v>
      </c>
    </row>
    <row r="130">
      <c r="A130" t="s">
        <v>130</v>
      </c>
      <c r="B130">
        <f>120+59.039</f>
        <v>179.03899999999999</v>
      </c>
    </row>
    <row r="131">
      <c r="A131" t="s">
        <v>131</v>
      </c>
      <c r="B131">
        <f>180+31.978</f>
        <v>211.97800000000001</v>
      </c>
    </row>
    <row r="132">
      <c r="A132" t="s">
        <v>132</v>
      </c>
      <c r="B132">
        <f>60+0.54</f>
        <v>60.539999999999999</v>
      </c>
    </row>
    <row r="133">
      <c r="A133" t="s">
        <v>133</v>
      </c>
      <c r="B133">
        <f>60+34.09</f>
        <v>94.090000000000003</v>
      </c>
    </row>
    <row r="134">
      <c r="A134" t="s">
        <v>134</v>
      </c>
      <c r="B134">
        <f>120+12.887</f>
        <v>132.887</v>
      </c>
    </row>
    <row r="135">
      <c r="A135" t="s">
        <v>135</v>
      </c>
      <c r="B135">
        <f>120+49.624</f>
        <v>169.624</v>
      </c>
    </row>
    <row r="136">
      <c r="A136" t="s">
        <v>136</v>
      </c>
      <c r="B136">
        <f>60+34.464</f>
        <v>94.463999999999999</v>
      </c>
    </row>
    <row r="137">
      <c r="A137" t="s">
        <v>137</v>
      </c>
      <c r="B137">
        <f>120+12.606</f>
        <v>132.60599999999999</v>
      </c>
    </row>
    <row r="138">
      <c r="A138" t="s">
        <v>138</v>
      </c>
      <c r="B138">
        <f>60+0.54</f>
        <v>60.539999999999999</v>
      </c>
    </row>
    <row r="139">
      <c r="A139" t="s">
        <v>139</v>
      </c>
      <c r="B139">
        <f>60+33.527</f>
        <v>93.527000000000001</v>
      </c>
    </row>
    <row r="140">
      <c r="A140" t="s">
        <v>140</v>
      </c>
      <c r="B140">
        <f>120+10.638</f>
        <v>130.63800000000001</v>
      </c>
    </row>
    <row r="141">
      <c r="A141" t="s">
        <v>141</v>
      </c>
      <c r="B141">
        <f>120+49.249</f>
        <v>169.249</v>
      </c>
    </row>
    <row r="142">
      <c r="A142" t="s">
        <v>142</v>
      </c>
      <c r="B142">
        <f>60+23.326</f>
        <v>83.325999999999993</v>
      </c>
    </row>
    <row r="143">
      <c r="A143" t="s">
        <v>143</v>
      </c>
      <c r="B143">
        <f>120+1.846</f>
        <v>121.846</v>
      </c>
    </row>
    <row r="144">
      <c r="A144" t="s">
        <v>144</v>
      </c>
      <c r="B144">
        <f>120+49.084</f>
        <v>169.084</v>
      </c>
    </row>
    <row r="145">
      <c r="A145" t="s">
        <v>145</v>
      </c>
      <c r="B145">
        <f>180+20.509</f>
        <v>200.50900000000001</v>
      </c>
    </row>
    <row r="146">
      <c r="A146" t="s">
        <v>146</v>
      </c>
      <c r="B146">
        <f>60+23.224</f>
        <v>83.224000000000004</v>
      </c>
    </row>
    <row r="147">
      <c r="A147" t="s">
        <v>147</v>
      </c>
      <c r="B147">
        <f>180+20.914</f>
        <v>200.91399999999999</v>
      </c>
    </row>
    <row r="148">
      <c r="A148" t="s">
        <v>148</v>
      </c>
      <c r="B148">
        <f>60+23.529</f>
        <v>83.528999999999996</v>
      </c>
    </row>
    <row r="149">
      <c r="A149" t="s">
        <v>149</v>
      </c>
      <c r="B149">
        <f>120+0.224</f>
        <v>120.224</v>
      </c>
    </row>
    <row r="150">
      <c r="A150" t="s">
        <v>150</v>
      </c>
      <c r="B150">
        <f>120+48.679</f>
        <v>168.679</v>
      </c>
    </row>
    <row r="151">
      <c r="A151" t="s">
        <v>151</v>
      </c>
      <c r="B151">
        <f>180+20.104</f>
        <v>200.10399999999998</v>
      </c>
    </row>
    <row r="152">
      <c r="A152" t="s">
        <v>152</v>
      </c>
      <c r="B152">
        <f>60+7.409</f>
        <v>67.409000000000006</v>
      </c>
    </row>
    <row r="153">
      <c r="A153" t="s">
        <v>153</v>
      </c>
      <c r="B153">
        <f>60+58.526</f>
        <v>118.52600000000001</v>
      </c>
    </row>
    <row r="154">
      <c r="A154" t="s">
        <v>154</v>
      </c>
      <c r="B154">
        <f>120+38.034</f>
        <v>158.03399999999999</v>
      </c>
    </row>
    <row r="155">
      <c r="A155" t="s">
        <v>155</v>
      </c>
      <c r="B155">
        <f>180+6.647</f>
        <v>186.64699999999999</v>
      </c>
    </row>
    <row r="156">
      <c r="A156" t="s">
        <v>156</v>
      </c>
      <c r="B156">
        <f>60+58.358</f>
        <v>118.358</v>
      </c>
    </row>
    <row r="157">
      <c r="A157" t="s">
        <v>157</v>
      </c>
      <c r="B157">
        <f>120+37.774</f>
        <v>157.774</v>
      </c>
    </row>
    <row r="158">
      <c r="A158" t="s">
        <v>158</v>
      </c>
      <c r="B158">
        <f>60+5.245</f>
        <v>65.245000000000005</v>
      </c>
    </row>
    <row r="159">
      <c r="A159" t="s">
        <v>159</v>
      </c>
      <c r="B159">
        <f>60+55.742</f>
        <v>115.74199999999999</v>
      </c>
    </row>
    <row r="160">
      <c r="A160" t="s">
        <v>160</v>
      </c>
      <c r="B160">
        <f>120+34.844</f>
        <v>154.84399999999999</v>
      </c>
    </row>
    <row r="161">
      <c r="A161" t="s">
        <v>161</v>
      </c>
      <c r="B161">
        <f>180+5.455</f>
        <v>185.45500000000001</v>
      </c>
    </row>
    <row r="162">
      <c r="A162" t="s">
        <v>162</v>
      </c>
      <c r="B162">
        <f>60+15.081</f>
        <v>75.081000000000003</v>
      </c>
    </row>
    <row r="163">
      <c r="A163" t="s">
        <v>163</v>
      </c>
      <c r="B163">
        <f>60+53.833</f>
        <v>113.833</v>
      </c>
    </row>
    <row r="164">
      <c r="A164" t="s">
        <v>164</v>
      </c>
      <c r="B164">
        <f>120+31.979</f>
        <v>151.97899999999998</v>
      </c>
    </row>
    <row r="165">
      <c r="A165" t="s">
        <v>165</v>
      </c>
      <c r="B165">
        <f>180+1.648</f>
        <v>181.648</v>
      </c>
    </row>
    <row r="166">
      <c r="A166" t="s">
        <v>166</v>
      </c>
      <c r="B166">
        <f>60+14.879</f>
        <v>74.879000000000005</v>
      </c>
    </row>
    <row r="167">
      <c r="A167" t="s">
        <v>167</v>
      </c>
      <c r="B167">
        <f>180+1.446</f>
        <v>181.446</v>
      </c>
    </row>
    <row r="168">
      <c r="A168" t="s">
        <v>168</v>
      </c>
      <c r="B168">
        <f>60+14.879</f>
        <v>74.879000000000005</v>
      </c>
    </row>
    <row r="169">
      <c r="A169" t="s">
        <v>169</v>
      </c>
      <c r="B169">
        <f>60+53.833</f>
        <v>113.833</v>
      </c>
    </row>
    <row r="170">
      <c r="A170" t="s">
        <v>170</v>
      </c>
      <c r="B170">
        <f>120+30.97</f>
        <v>150.97</v>
      </c>
    </row>
    <row r="171">
      <c r="A171" t="s">
        <v>171</v>
      </c>
      <c r="B171">
        <f>180+1.245</f>
        <v>181.245</v>
      </c>
    </row>
    <row r="172">
      <c r="A172" t="s">
        <v>172</v>
      </c>
      <c r="B172">
        <f>60+14.951</f>
        <v>74.950999999999993</v>
      </c>
    </row>
    <row r="173">
      <c r="A173" t="s">
        <v>173</v>
      </c>
      <c r="B173">
        <f>60+51.667</f>
        <v>111.667</v>
      </c>
    </row>
    <row r="174">
      <c r="A174" t="s">
        <v>174</v>
      </c>
      <c r="B174">
        <f>120+29.813</f>
        <v>149.81299999999999</v>
      </c>
    </row>
    <row r="175">
      <c r="A175" t="s">
        <v>175</v>
      </c>
      <c r="B175">
        <f>120+57.898</f>
        <v>177.898</v>
      </c>
    </row>
    <row r="176">
      <c r="A176" t="s">
        <v>176</v>
      </c>
      <c r="B176">
        <f>60+51.264</f>
        <v>111.26400000000001</v>
      </c>
    </row>
    <row r="177">
      <c r="A177" t="s">
        <v>177</v>
      </c>
      <c r="B177">
        <f>120+29.903</f>
        <v>149.90299999999999</v>
      </c>
    </row>
    <row r="178">
      <c r="A178" t="s">
        <v>178</v>
      </c>
      <c r="B178">
        <f>60+14.415</f>
        <v>74.414999999999992</v>
      </c>
    </row>
    <row r="179">
      <c r="A179" t="s">
        <v>179</v>
      </c>
      <c r="B179">
        <f>60+50.907</f>
        <v>110.907</v>
      </c>
    </row>
    <row r="180">
      <c r="A180" t="s">
        <v>180</v>
      </c>
      <c r="B180">
        <f>120+28.829</f>
        <v>148.82900000000001</v>
      </c>
    </row>
    <row r="181">
      <c r="A181" t="s">
        <v>181</v>
      </c>
      <c r="B181">
        <f>120+59.239</f>
        <v>179.239</v>
      </c>
    </row>
    <row r="182">
      <c r="A182" t="s">
        <v>182</v>
      </c>
      <c r="B182">
        <f>60+0.47</f>
        <v>60.469999999999999</v>
      </c>
    </row>
    <row r="183">
      <c r="A183" t="s">
        <v>183</v>
      </c>
      <c r="B183">
        <f>60+31.347</f>
        <v>91.347000000000008</v>
      </c>
    </row>
    <row r="184">
      <c r="A184" t="s">
        <v>184</v>
      </c>
      <c r="B184">
        <f>120+9.03</f>
        <v>129.03</v>
      </c>
    </row>
    <row r="185">
      <c r="A185" t="s">
        <v>185</v>
      </c>
      <c r="B185">
        <f>120+40.596</f>
        <v>160.596</v>
      </c>
    </row>
    <row r="186">
      <c r="A186" t="s">
        <v>186</v>
      </c>
      <c r="B186">
        <f>60+31.445</f>
        <v>91.444999999999993</v>
      </c>
    </row>
    <row r="187">
      <c r="A187" t="s">
        <v>187</v>
      </c>
      <c r="B187">
        <f>120+9.03</f>
        <v>129.03</v>
      </c>
    </row>
    <row r="188">
      <c r="A188" t="s">
        <v>188</v>
      </c>
      <c r="B188">
        <v>59.976999999999997</v>
      </c>
    </row>
    <row r="189">
      <c r="A189" t="s">
        <v>189</v>
      </c>
      <c r="B189">
        <f>60+30.36</f>
        <v>90.359999999999999</v>
      </c>
    </row>
    <row r="190">
      <c r="A190" t="s">
        <v>190</v>
      </c>
      <c r="B190">
        <f>120+9.03</f>
        <v>129.03</v>
      </c>
    </row>
    <row r="191">
      <c r="A191" t="s">
        <v>191</v>
      </c>
      <c r="B191">
        <f>120+40.202</f>
        <v>160.202</v>
      </c>
    </row>
    <row r="192">
      <c r="A192" t="s">
        <v>192</v>
      </c>
      <c r="B192">
        <f>60+9.411</f>
        <v>69.411000000000001</v>
      </c>
    </row>
    <row r="193">
      <c r="A193" t="s">
        <v>193</v>
      </c>
      <c r="B193">
        <f>60+45.265</f>
        <v>105.265</v>
      </c>
    </row>
    <row r="194">
      <c r="A194" t="s">
        <v>194</v>
      </c>
      <c r="B194">
        <f>120+26.213</f>
        <v>146.21299999999999</v>
      </c>
    </row>
    <row r="195">
      <c r="A195" t="s">
        <v>195</v>
      </c>
      <c r="B195">
        <f>120+54.277</f>
        <v>174.27699999999999</v>
      </c>
    </row>
    <row r="196">
      <c r="A196" t="s">
        <v>196</v>
      </c>
      <c r="B196">
        <f>60+45.365</f>
        <v>105.36500000000001</v>
      </c>
    </row>
    <row r="197">
      <c r="A197" t="s">
        <v>197</v>
      </c>
      <c r="B197">
        <f>120+26.213</f>
        <v>146.21299999999999</v>
      </c>
    </row>
    <row r="198">
      <c r="A198" t="s">
        <v>198</v>
      </c>
      <c r="B198">
        <f>60+8.862</f>
        <v>68.861999999999995</v>
      </c>
    </row>
    <row r="199">
      <c r="A199" t="s">
        <v>199</v>
      </c>
      <c r="B199">
        <f>60+45.215</f>
        <v>105.215</v>
      </c>
    </row>
    <row r="200">
      <c r="A200" t="s">
        <v>200</v>
      </c>
      <c r="B200">
        <f>120+25.014</f>
        <v>145.01400000000001</v>
      </c>
    </row>
    <row r="201">
      <c r="A201" t="s">
        <v>201</v>
      </c>
      <c r="B201">
        <f>120+54.177</f>
        <v>174.17699999999999</v>
      </c>
    </row>
    <row r="202">
      <c r="A202" t="s">
        <v>202</v>
      </c>
      <c r="B202">
        <v>58.719000000000001</v>
      </c>
    </row>
    <row r="203">
      <c r="A203" t="s">
        <v>203</v>
      </c>
      <c r="B203">
        <f>60+40.367</f>
        <v>100.36699999999999</v>
      </c>
    </row>
    <row r="204">
      <c r="A204" t="s">
        <v>204</v>
      </c>
      <c r="B204">
        <f>120+20.267</f>
        <v>140.267</v>
      </c>
    </row>
    <row r="205">
      <c r="A205" t="s">
        <v>205</v>
      </c>
      <c r="B205">
        <f>120+50.706</f>
        <v>170.70600000000002</v>
      </c>
    </row>
    <row r="206">
      <c r="A206" t="s">
        <v>206</v>
      </c>
      <c r="B206">
        <v>58.409999999999997</v>
      </c>
    </row>
    <row r="207">
      <c r="A207" t="s">
        <v>207</v>
      </c>
      <c r="B207">
        <f>120+50.501</f>
        <v>170.501</v>
      </c>
    </row>
    <row r="208">
      <c r="A208" t="s">
        <v>208</v>
      </c>
      <c r="B208">
        <v>58.409999999999997</v>
      </c>
    </row>
    <row r="209">
      <c r="A209" t="s">
        <v>209</v>
      </c>
      <c r="B209">
        <f>60+38.722</f>
        <v>98.722000000000008</v>
      </c>
    </row>
    <row r="210">
      <c r="A210" t="s">
        <v>210</v>
      </c>
      <c r="B210">
        <f>120+20.061</f>
        <v>140.06100000000001</v>
      </c>
    </row>
    <row r="211">
      <c r="A211" t="s">
        <v>211</v>
      </c>
      <c r="B211">
        <f>120+50.501</f>
        <v>170.501</v>
      </c>
    </row>
    <row r="212">
      <c r="A212" t="s">
        <v>212</v>
      </c>
      <c r="B212">
        <v>30.724</v>
      </c>
    </row>
    <row r="213">
      <c r="A213" t="s">
        <v>213</v>
      </c>
      <c r="B213">
        <f>60+1.056</f>
        <v>61.055999999999997</v>
      </c>
    </row>
    <row r="214">
      <c r="A214" t="s">
        <v>214</v>
      </c>
      <c r="B214">
        <f>60+37.748</f>
        <v>97.74799999999999</v>
      </c>
    </row>
    <row r="215">
      <c r="A215" t="s">
        <v>215</v>
      </c>
      <c r="B215">
        <f>120+9.254</f>
        <v>129.25399999999999</v>
      </c>
    </row>
    <row r="216">
      <c r="A216" t="s">
        <v>216</v>
      </c>
      <c r="B216">
        <v>30.724</v>
      </c>
    </row>
    <row r="217">
      <c r="A217" t="s">
        <v>217</v>
      </c>
      <c r="B217">
        <f>120+8.961</f>
        <v>128.96100000000001</v>
      </c>
    </row>
    <row r="218">
      <c r="A218" t="s">
        <v>218</v>
      </c>
      <c r="B218">
        <v>28.962</v>
      </c>
    </row>
    <row r="219">
      <c r="A219" t="s">
        <v>219</v>
      </c>
      <c r="B219">
        <f>60+0.86</f>
        <v>60.859999999999999</v>
      </c>
    </row>
    <row r="220">
      <c r="A220" t="s">
        <v>220</v>
      </c>
      <c r="B220">
        <f>60+36.28</f>
        <v>96.280000000000001</v>
      </c>
    </row>
    <row r="221">
      <c r="A221" t="s">
        <v>221</v>
      </c>
      <c r="B221">
        <f>120+8.961</f>
        <v>128.96100000000001</v>
      </c>
    </row>
    <row r="222">
      <c r="A222" t="s">
        <v>222</v>
      </c>
      <c r="B222">
        <v>52.649999999999999</v>
      </c>
    </row>
    <row r="223">
      <c r="A223" t="s">
        <v>223</v>
      </c>
      <c r="B223">
        <f>60+31.318</f>
        <v>91.317999999999998</v>
      </c>
    </row>
    <row r="224">
      <c r="A224" t="s">
        <v>224</v>
      </c>
      <c r="B224">
        <f>120+7.575</f>
        <v>127.575</v>
      </c>
    </row>
    <row r="225">
      <c r="A225" t="s">
        <v>225</v>
      </c>
      <c r="B225">
        <f>120+38.046</f>
        <v>158.04599999999999</v>
      </c>
    </row>
    <row r="226">
      <c r="A226" t="s">
        <v>226</v>
      </c>
      <c r="B226">
        <v>52.843000000000004</v>
      </c>
    </row>
    <row r="227">
      <c r="A227" t="s">
        <v>227</v>
      </c>
      <c r="B227">
        <f>120+38.046</f>
        <v>158.04599999999999</v>
      </c>
    </row>
    <row r="228">
      <c r="A228" t="s">
        <v>228</v>
      </c>
      <c r="B228">
        <v>51.299999999999997</v>
      </c>
    </row>
    <row r="229">
      <c r="A229" t="s">
        <v>229</v>
      </c>
      <c r="B229">
        <f>60+30.45</f>
        <v>90.450000000000003</v>
      </c>
    </row>
    <row r="230">
      <c r="A230" t="s">
        <v>230</v>
      </c>
      <c r="B230">
        <f>120+6.321</f>
        <v>126.321</v>
      </c>
    </row>
    <row r="231">
      <c r="A231" t="s">
        <v>231</v>
      </c>
      <c r="B231">
        <f>120+36.985</f>
        <v>156.98500000000001</v>
      </c>
    </row>
    <row r="232">
      <c r="A232" t="s">
        <v>232</v>
      </c>
      <c r="B232">
        <v>53.923000000000002</v>
      </c>
    </row>
    <row r="233">
      <c r="A233" t="s">
        <v>233</v>
      </c>
      <c r="B233">
        <f>60+27.206</f>
        <v>87.206000000000003</v>
      </c>
    </row>
    <row r="234">
      <c r="A234" t="s">
        <v>234</v>
      </c>
      <c r="B234">
        <f>120+6.809</f>
        <v>126.809</v>
      </c>
    </row>
    <row r="235">
      <c r="A235" t="s">
        <v>235</v>
      </c>
      <c r="B235">
        <f>120+38.511</f>
        <v>158.511</v>
      </c>
    </row>
    <row r="236">
      <c r="A236" t="s">
        <v>236</v>
      </c>
      <c r="B236">
        <v>53.825000000000003</v>
      </c>
    </row>
    <row r="237">
      <c r="A237" t="s">
        <v>237</v>
      </c>
      <c r="B237">
        <f>120+38.412</f>
        <v>158.41200000000001</v>
      </c>
    </row>
    <row r="238">
      <c r="A238" t="s">
        <v>238</v>
      </c>
      <c r="B238">
        <v>50.960999999999999</v>
      </c>
    </row>
    <row r="239">
      <c r="A239" t="s">
        <v>239</v>
      </c>
      <c r="B239">
        <f>60+26.91</f>
        <v>86.909999999999997</v>
      </c>
    </row>
    <row r="240">
      <c r="A240" t="s">
        <v>240</v>
      </c>
      <c r="B240">
        <f>120+5.229</f>
        <v>125.229</v>
      </c>
    </row>
    <row r="241">
      <c r="A241" t="s">
        <v>241</v>
      </c>
      <c r="B241">
        <f>120+37.425</f>
        <v>157.42500000000001</v>
      </c>
    </row>
    <row r="242">
      <c r="A242" t="s">
        <v>242</v>
      </c>
      <c r="B242">
        <v>54.128</v>
      </c>
    </row>
    <row r="243">
      <c r="A243" t="s">
        <v>243</v>
      </c>
      <c r="B243">
        <f>60+26.484</f>
        <v>86.484000000000009</v>
      </c>
    </row>
    <row r="244">
      <c r="A244" t="s">
        <v>244</v>
      </c>
      <c r="B244">
        <f>120+7.551</f>
        <v>127.551</v>
      </c>
    </row>
    <row r="245">
      <c r="A245" t="s">
        <v>245</v>
      </c>
      <c r="B245">
        <f>120+37.087</f>
        <v>157.08699999999999</v>
      </c>
    </row>
    <row r="246">
      <c r="A246" t="s">
        <v>246</v>
      </c>
      <c r="B246">
        <v>53.204999999999998</v>
      </c>
    </row>
    <row r="247">
      <c r="A247" t="s">
        <v>247</v>
      </c>
      <c r="B247">
        <f>120+36.176</f>
        <v>156.17599999999999</v>
      </c>
    </row>
    <row r="248">
      <c r="A248" t="s">
        <v>248</v>
      </c>
      <c r="B248">
        <v>51.789000000000001</v>
      </c>
    </row>
    <row r="249">
      <c r="A249" t="s">
        <v>249</v>
      </c>
      <c r="B249">
        <f>60+25.573</f>
        <v>85.573000000000008</v>
      </c>
    </row>
    <row r="250">
      <c r="A250" t="s">
        <v>250</v>
      </c>
      <c r="B250">
        <f>120+5.831</f>
        <v>125.831</v>
      </c>
    </row>
    <row r="251">
      <c r="A251" t="s">
        <v>251</v>
      </c>
      <c r="B251">
        <f>120+34.558</f>
        <v>154.55799999999999</v>
      </c>
    </row>
    <row r="252">
      <c r="A252" t="s">
        <v>252</v>
      </c>
      <c r="B252">
        <f>60+5.222</f>
        <v>65.221999999999994</v>
      </c>
    </row>
    <row r="253">
      <c r="A253" t="s">
        <v>253</v>
      </c>
      <c r="B253">
        <f>60+41.848</f>
        <v>101.848</v>
      </c>
    </row>
    <row r="254">
      <c r="A254" t="s">
        <v>254</v>
      </c>
      <c r="B254">
        <f>120+20.139</f>
        <v>140.13900000000001</v>
      </c>
    </row>
    <row r="255">
      <c r="A255" t="s">
        <v>255</v>
      </c>
      <c r="B255">
        <f>120+52.751</f>
        <v>172.751</v>
      </c>
    </row>
    <row r="256">
      <c r="A256" t="s">
        <v>256</v>
      </c>
      <c r="B256">
        <f>60+5.222</f>
        <v>65.221999999999994</v>
      </c>
    </row>
    <row r="257">
      <c r="A257" t="s">
        <v>257</v>
      </c>
      <c r="B257">
        <f>120+52.555</f>
        <v>172.55500000000001</v>
      </c>
    </row>
    <row r="258">
      <c r="A258" t="s">
        <v>258</v>
      </c>
      <c r="B258">
        <f>60+3.264</f>
        <v>63.264000000000003</v>
      </c>
    </row>
    <row r="259">
      <c r="A259" t="s">
        <v>259</v>
      </c>
      <c r="B259">
        <f>60+39.89</f>
        <v>99.890000000000001</v>
      </c>
    </row>
    <row r="260">
      <c r="A260" t="s">
        <v>260</v>
      </c>
      <c r="B260">
        <f>120+18.279</f>
        <v>138.279</v>
      </c>
    </row>
    <row r="261">
      <c r="A261" t="s">
        <v>261</v>
      </c>
      <c r="B261">
        <f>120+50.596</f>
        <v>170.596</v>
      </c>
    </row>
    <row r="262">
      <c r="A262" t="s">
        <v>262</v>
      </c>
      <c r="B262">
        <v>58.529000000000003</v>
      </c>
    </row>
    <row r="263">
      <c r="A263" t="s">
        <v>263</v>
      </c>
      <c r="B263">
        <f>60+34.119</f>
        <v>94.119</v>
      </c>
    </row>
    <row r="264">
      <c r="A264" t="s">
        <v>264</v>
      </c>
      <c r="B264">
        <f>120+10.274</f>
        <v>130.274</v>
      </c>
    </row>
    <row r="265">
      <c r="A265" t="s">
        <v>265</v>
      </c>
      <c r="B265">
        <f>120+40.672</f>
        <v>160.672</v>
      </c>
    </row>
    <row r="266">
      <c r="A266" t="s">
        <v>266</v>
      </c>
      <c r="B266">
        <v>57.774000000000001</v>
      </c>
    </row>
    <row r="267">
      <c r="A267" t="s">
        <v>267</v>
      </c>
      <c r="B267">
        <f>120+40.483</f>
        <v>160.483</v>
      </c>
    </row>
    <row r="268">
      <c r="A268" t="s">
        <v>268</v>
      </c>
      <c r="B268">
        <v>57.585000000000001</v>
      </c>
    </row>
    <row r="269">
      <c r="A269" t="s">
        <v>269</v>
      </c>
      <c r="B269">
        <f>60+33.835</f>
        <v>93.835000000000008</v>
      </c>
    </row>
    <row r="270">
      <c r="A270" t="s">
        <v>270</v>
      </c>
      <c r="B270">
        <f>120+10.274</f>
        <v>130.274</v>
      </c>
    </row>
    <row r="271">
      <c r="A271" t="s">
        <v>271</v>
      </c>
      <c r="B271">
        <f>120+39.161</f>
        <v>159.161</v>
      </c>
    </row>
    <row r="272">
      <c r="A272" t="s">
        <v>272</v>
      </c>
      <c r="B272">
        <v>48.862000000000002</v>
      </c>
    </row>
    <row r="273">
      <c r="A273" t="s">
        <v>273</v>
      </c>
      <c r="B273">
        <f>60+24.518</f>
        <v>84.518000000000001</v>
      </c>
    </row>
    <row r="274">
      <c r="A274" t="s">
        <v>274</v>
      </c>
      <c r="B274">
        <f>120+1.684</f>
        <v>121.684</v>
      </c>
    </row>
    <row r="275">
      <c r="A275" t="s">
        <v>275</v>
      </c>
      <c r="B275">
        <f>120+32.435</f>
        <v>152.435</v>
      </c>
    </row>
    <row r="276">
      <c r="A276" t="s">
        <v>276</v>
      </c>
      <c r="B276">
        <v>48.862000000000002</v>
      </c>
    </row>
    <row r="277">
      <c r="A277" t="s">
        <v>277</v>
      </c>
      <c r="B277">
        <f>120+32.435</f>
        <v>152.435</v>
      </c>
    </row>
    <row r="278">
      <c r="A278" t="s">
        <v>278</v>
      </c>
      <c r="B278">
        <v>47.918999999999997</v>
      </c>
    </row>
    <row r="279">
      <c r="A279" t="s">
        <v>279</v>
      </c>
      <c r="B279">
        <f>60+23.575</f>
        <v>83.575000000000003</v>
      </c>
    </row>
    <row r="280">
      <c r="A280" t="s">
        <v>280</v>
      </c>
      <c r="B280">
        <f>120+0.363</f>
        <v>120.363</v>
      </c>
    </row>
    <row r="281">
      <c r="A281" t="s">
        <v>281</v>
      </c>
      <c r="B281">
        <f>120+31.68</f>
        <v>151.68000000000001</v>
      </c>
    </row>
    <row r="282">
      <c r="A282" t="s">
        <v>282</v>
      </c>
      <c r="B282">
        <f>60+4.893</f>
        <v>64.893000000000001</v>
      </c>
    </row>
    <row r="283">
      <c r="A283" t="s">
        <v>283</v>
      </c>
      <c r="B283">
        <f>60+46.434</f>
        <v>106.434</v>
      </c>
    </row>
    <row r="284">
      <c r="A284" t="s">
        <v>284</v>
      </c>
      <c r="B284">
        <f>120+26.933</f>
        <v>146.93299999999999</v>
      </c>
    </row>
    <row r="285">
      <c r="A285" t="s">
        <v>285</v>
      </c>
      <c r="B285">
        <f>120+58.291</f>
        <v>178.291</v>
      </c>
    </row>
    <row r="286">
      <c r="A286" t="s">
        <v>286</v>
      </c>
      <c r="B286">
        <f>60+45.913</f>
        <v>105.913</v>
      </c>
    </row>
    <row r="287">
      <c r="A287" t="s">
        <v>287</v>
      </c>
      <c r="B287">
        <f>120+26.649</f>
        <v>146.649</v>
      </c>
    </row>
    <row r="288">
      <c r="A288" t="s">
        <v>288</v>
      </c>
      <c r="B288">
        <f>60+3.283</f>
        <v>63.283000000000001</v>
      </c>
    </row>
    <row r="289">
      <c r="A289" t="s">
        <v>289</v>
      </c>
      <c r="B289">
        <f>60+44.398</f>
        <v>104.398</v>
      </c>
    </row>
    <row r="290">
      <c r="A290" t="s">
        <v>290</v>
      </c>
      <c r="B290">
        <f>120+25.323</f>
        <v>145.32300000000001</v>
      </c>
    </row>
    <row r="291">
      <c r="A291" t="s">
        <v>291</v>
      </c>
      <c r="B291">
        <f>120+56.775</f>
        <v>176.77500000000001</v>
      </c>
    </row>
    <row r="292">
      <c r="A292" t="s">
        <v>292</v>
      </c>
      <c r="B292">
        <f>60+11.811</f>
        <v>71.811000000000007</v>
      </c>
    </row>
    <row r="293">
      <c r="A293" t="s">
        <v>293</v>
      </c>
      <c r="B293">
        <f>60+46.115</f>
        <v>106.11500000000001</v>
      </c>
    </row>
    <row r="294">
      <c r="A294" t="s">
        <v>294</v>
      </c>
      <c r="B294">
        <f>120+24.965</f>
        <v>144.965</v>
      </c>
    </row>
    <row r="295">
      <c r="A295" t="s">
        <v>295</v>
      </c>
      <c r="B295">
        <f>120+54.206</f>
        <v>174.20600000000002</v>
      </c>
    </row>
    <row r="296">
      <c r="A296" t="s">
        <v>296</v>
      </c>
      <c r="B296">
        <f>60+46.115</f>
        <v>106.11500000000001</v>
      </c>
    </row>
    <row r="297">
      <c r="A297" t="s">
        <v>297</v>
      </c>
      <c r="B297">
        <f>120+24.862</f>
        <v>144.86199999999999</v>
      </c>
    </row>
    <row r="298">
      <c r="A298" t="s">
        <v>298</v>
      </c>
      <c r="B298">
        <f>60+8.814</f>
        <v>68.813999999999993</v>
      </c>
    </row>
    <row r="299">
      <c r="A299" t="s">
        <v>299</v>
      </c>
      <c r="B299">
        <f>60+44.152</f>
        <v>104.152</v>
      </c>
    </row>
    <row r="300">
      <c r="A300" t="s">
        <v>300</v>
      </c>
      <c r="B300">
        <f>120+24.242</f>
        <v>144.24199999999999</v>
      </c>
    </row>
    <row r="301">
      <c r="A301" t="s">
        <v>301</v>
      </c>
      <c r="B301">
        <f>120+54.206</f>
        <v>174.20600000000002</v>
      </c>
    </row>
    <row r="302">
      <c r="A302" t="s">
        <v>302</v>
      </c>
      <c r="B302">
        <f>60+3.407</f>
        <v>63.406999999999996</v>
      </c>
    </row>
    <row r="303">
      <c r="A303" t="s">
        <v>303</v>
      </c>
      <c r="B303">
        <f>120+1.095</f>
        <v>121.095</v>
      </c>
    </row>
    <row r="304">
      <c r="A304" t="s">
        <v>304</v>
      </c>
      <c r="B304">
        <f>120+44.583</f>
        <v>164.583</v>
      </c>
    </row>
    <row r="305">
      <c r="A305" t="s">
        <v>305</v>
      </c>
      <c r="B305">
        <f>180+14.561</f>
        <v>194.56100000000001</v>
      </c>
    </row>
    <row r="306">
      <c r="A306" t="s">
        <v>306</v>
      </c>
      <c r="B306">
        <f>120+0.898</f>
        <v>120.898</v>
      </c>
    </row>
    <row r="307">
      <c r="A307" t="s">
        <v>307</v>
      </c>
      <c r="B307">
        <f>120+44.583</f>
        <v>164.583</v>
      </c>
    </row>
    <row r="308">
      <c r="A308" t="s">
        <v>308</v>
      </c>
      <c r="B308">
        <f>60+3.703</f>
        <v>63.703000000000003</v>
      </c>
    </row>
    <row r="309">
      <c r="A309" t="s">
        <v>309</v>
      </c>
      <c r="B309">
        <f>60+58.728</f>
        <v>118.72800000000001</v>
      </c>
    </row>
    <row r="310">
      <c r="A310" t="s">
        <v>310</v>
      </c>
      <c r="B310">
        <f>120+42.315</f>
        <v>162.315</v>
      </c>
    </row>
    <row r="311">
      <c r="A311" t="s">
        <v>311</v>
      </c>
      <c r="B311">
        <f>180+13.673</f>
        <v>193.673</v>
      </c>
    </row>
    <row r="312">
      <c r="A312" t="s">
        <v>312</v>
      </c>
      <c r="B312">
        <f>60+11.219</f>
        <v>71.218999999999994</v>
      </c>
    </row>
    <row r="313">
      <c r="A313" t="s">
        <v>313</v>
      </c>
      <c r="B313">
        <f>60+42.983</f>
        <v>102.983</v>
      </c>
    </row>
    <row r="314">
      <c r="A314" t="s">
        <v>314</v>
      </c>
      <c r="B314">
        <f>120+25.136</f>
        <v>145.136</v>
      </c>
    </row>
    <row r="315">
      <c r="A315" t="s">
        <v>315</v>
      </c>
      <c r="B315">
        <f>120+54.602</f>
        <v>174.602</v>
      </c>
    </row>
    <row r="316">
      <c r="A316" t="s">
        <v>316</v>
      </c>
      <c r="B316">
        <f>60+42.284</f>
        <v>102.28399999999999</v>
      </c>
    </row>
    <row r="317">
      <c r="A317" t="s">
        <v>317</v>
      </c>
      <c r="B317">
        <f>120+25.036</f>
        <v>145.036</v>
      </c>
    </row>
    <row r="318">
      <c r="A318" t="s">
        <v>318</v>
      </c>
      <c r="B318">
        <f>60+10.121</f>
        <v>70.120999999999995</v>
      </c>
    </row>
    <row r="319">
      <c r="A319" t="s">
        <v>319</v>
      </c>
      <c r="B319">
        <f>60+42.284</f>
        <v>102.28399999999999</v>
      </c>
    </row>
    <row r="320">
      <c r="A320" t="s">
        <v>320</v>
      </c>
      <c r="B320">
        <f>120+23.837</f>
        <v>143.83699999999999</v>
      </c>
    </row>
    <row r="321">
      <c r="A321" t="s">
        <v>321</v>
      </c>
      <c r="B321">
        <f>120+54.403</f>
        <v>174.40299999999999</v>
      </c>
    </row>
    <row r="322">
      <c r="A322" t="s">
        <v>322</v>
      </c>
      <c r="B322">
        <v>52.942</v>
      </c>
    </row>
    <row r="323">
      <c r="A323" t="s">
        <v>323</v>
      </c>
      <c r="B323">
        <f>60+27.317</f>
        <v>87.317000000000007</v>
      </c>
    </row>
    <row r="324">
      <c r="A324" t="s">
        <v>324</v>
      </c>
      <c r="B324">
        <f>120+3.976</f>
        <v>123.976</v>
      </c>
    </row>
    <row r="325">
      <c r="A325" t="s">
        <v>325</v>
      </c>
      <c r="B325">
        <f>120+35.684</f>
        <v>155.684</v>
      </c>
    </row>
    <row r="326">
      <c r="A326" t="s">
        <v>326</v>
      </c>
      <c r="B326">
        <v>53.036999999999999</v>
      </c>
    </row>
    <row r="327">
      <c r="A327" t="s">
        <v>327</v>
      </c>
      <c r="B327">
        <f>120+35.684</f>
        <v>155.684</v>
      </c>
    </row>
    <row r="328">
      <c r="A328" t="s">
        <v>328</v>
      </c>
      <c r="B328">
        <v>52.18</v>
      </c>
    </row>
    <row r="329">
      <c r="A329" t="s">
        <v>329</v>
      </c>
      <c r="B329">
        <f>60+25.698</f>
        <v>85.698000000000008</v>
      </c>
    </row>
    <row r="330">
      <c r="A330" t="s">
        <v>330</v>
      </c>
      <c r="B330">
        <f>120+3.595</f>
        <v>123.595</v>
      </c>
    </row>
    <row r="331">
      <c r="A331" t="s">
        <v>331</v>
      </c>
      <c r="B331">
        <f>120+34.066</f>
        <v>154.066</v>
      </c>
    </row>
    <row r="332">
      <c r="A332" t="s">
        <v>332</v>
      </c>
      <c r="B332">
        <f>60+10.641</f>
        <v>70.641000000000005</v>
      </c>
    </row>
    <row r="333">
      <c r="A333" t="s">
        <v>333</v>
      </c>
      <c r="B333">
        <f>60+45.395</f>
        <v>105.39500000000001</v>
      </c>
    </row>
    <row r="334">
      <c r="A334" t="s">
        <v>334</v>
      </c>
      <c r="B334">
        <f>120+25.02</f>
        <v>145.02000000000001</v>
      </c>
    </row>
    <row r="335">
      <c r="A335" t="s">
        <v>335</v>
      </c>
      <c r="B335">
        <f>120+56.7</f>
        <v>176.69999999999999</v>
      </c>
    </row>
    <row r="336">
      <c r="A336" t="s">
        <v>336</v>
      </c>
      <c r="B336">
        <f>60+10.641</f>
        <v>70.641000000000005</v>
      </c>
    </row>
    <row r="337">
      <c r="A337" t="s">
        <v>337</v>
      </c>
      <c r="B337">
        <f>120+56.799</f>
        <v>176.79900000000001</v>
      </c>
    </row>
    <row r="338">
      <c r="A338" t="s">
        <v>338</v>
      </c>
      <c r="B338">
        <f>60+9.657</f>
        <v>69.656999999999996</v>
      </c>
    </row>
    <row r="339">
      <c r="A339" t="s">
        <v>339</v>
      </c>
      <c r="B339">
        <f>60+45.076</f>
        <v>105.07599999999999</v>
      </c>
    </row>
    <row r="340">
      <c r="A340" t="s">
        <v>340</v>
      </c>
      <c r="B340">
        <f>120+23.446</f>
        <v>143.446</v>
      </c>
    </row>
    <row r="341">
      <c r="A341" t="s">
        <v>341</v>
      </c>
      <c r="B341">
        <f>120+54.929</f>
        <v>174.929</v>
      </c>
    </row>
    <row r="342">
      <c r="A342" t="s">
        <v>342</v>
      </c>
      <c r="B342">
        <v>56.424999999999997</v>
      </c>
    </row>
    <row r="343">
      <c r="A343" t="s">
        <v>343</v>
      </c>
      <c r="B343">
        <f>60+29.75</f>
        <v>89.75</v>
      </c>
    </row>
    <row r="344">
      <c r="A344" t="s">
        <v>344</v>
      </c>
      <c r="B344">
        <f>120+4.4</f>
        <v>124.40000000000001</v>
      </c>
    </row>
    <row r="345">
      <c r="A345" t="s">
        <v>345</v>
      </c>
      <c r="B345">
        <f>120+34.743</f>
        <v>154.74299999999999</v>
      </c>
    </row>
    <row r="346">
      <c r="A346" t="s">
        <v>346</v>
      </c>
      <c r="B346">
        <v>56.613999999999997</v>
      </c>
    </row>
    <row r="347">
      <c r="A347" t="s">
        <v>347</v>
      </c>
      <c r="B347">
        <f>120+34.317</f>
        <v>154.31700000000001</v>
      </c>
    </row>
    <row r="348">
      <c r="A348" t="s">
        <v>348</v>
      </c>
      <c r="B348">
        <v>54.909999999999997</v>
      </c>
    </row>
    <row r="349">
      <c r="A349" t="s">
        <v>349</v>
      </c>
      <c r="B349">
        <f>60+29.371</f>
        <v>89.370999999999995</v>
      </c>
    </row>
    <row r="350">
      <c r="A350" t="s">
        <v>350</v>
      </c>
      <c r="B350">
        <f>120+3.832</f>
        <v>123.83199999999999</v>
      </c>
    </row>
    <row r="351">
      <c r="A351" t="s">
        <v>351</v>
      </c>
      <c r="B351">
        <f>120+33.37</f>
        <v>153.37</v>
      </c>
    </row>
    <row r="352">
      <c r="A352" t="s">
        <v>352</v>
      </c>
      <c r="B352">
        <v>53.378999999999998</v>
      </c>
    </row>
    <row r="353">
      <c r="A353" t="s">
        <v>353</v>
      </c>
      <c r="B353">
        <f>60+30.838</f>
        <v>90.837999999999994</v>
      </c>
    </row>
    <row r="354">
      <c r="A354" t="s">
        <v>354</v>
      </c>
      <c r="B354">
        <f>120+15.227</f>
        <v>135.227</v>
      </c>
    </row>
    <row r="355">
      <c r="A355" t="s">
        <v>355</v>
      </c>
      <c r="B355">
        <f>120+42.852</f>
        <v>162.852</v>
      </c>
    </row>
    <row r="356">
      <c r="A356" t="s">
        <v>356</v>
      </c>
      <c r="B356">
        <v>53.284999999999997</v>
      </c>
    </row>
    <row r="357">
      <c r="A357" t="s">
        <v>357</v>
      </c>
      <c r="B357">
        <f>120+42.852</f>
        <v>162.852</v>
      </c>
    </row>
    <row r="358">
      <c r="A358" t="s">
        <v>358</v>
      </c>
      <c r="B358">
        <v>51.225000000000001</v>
      </c>
    </row>
    <row r="359">
      <c r="A359" t="s">
        <v>359</v>
      </c>
      <c r="B359">
        <f>60+30.65</f>
        <v>90.650000000000006</v>
      </c>
    </row>
    <row r="360">
      <c r="A360" t="s">
        <v>360</v>
      </c>
      <c r="B360">
        <f>120+15.227</f>
        <v>135.227</v>
      </c>
    </row>
    <row r="361">
      <c r="A361" t="s">
        <v>361</v>
      </c>
      <c r="B361">
        <f>120+40.886</f>
        <v>160.886</v>
      </c>
    </row>
    <row r="362">
      <c r="A362" t="s">
        <v>362</v>
      </c>
      <c r="B362">
        <f>60+4.09</f>
        <v>64.090000000000003</v>
      </c>
    </row>
    <row r="363">
      <c r="A363" t="s">
        <v>363</v>
      </c>
      <c r="B363">
        <f>60+43.11</f>
        <v>103.11</v>
      </c>
    </row>
    <row r="364">
      <c r="A364" t="s">
        <v>364</v>
      </c>
      <c r="B364">
        <f>120+25.334</f>
        <v>145.334</v>
      </c>
    </row>
    <row r="365">
      <c r="A365" t="s">
        <v>365</v>
      </c>
      <c r="B365">
        <f>120+55.212</f>
        <v>175.21199999999999</v>
      </c>
    </row>
    <row r="366">
      <c r="A366" t="s">
        <v>366</v>
      </c>
      <c r="B366">
        <f>60+3.808</f>
        <v>63.808</v>
      </c>
    </row>
    <row r="367">
      <c r="A367" t="s">
        <v>367</v>
      </c>
      <c r="B367">
        <f>120+55.117</f>
        <v>175.11699999999999</v>
      </c>
    </row>
    <row r="368">
      <c r="A368" t="s">
        <v>368</v>
      </c>
      <c r="B368">
        <f>60+1.64</f>
        <v>61.640000000000001</v>
      </c>
    </row>
    <row r="369">
      <c r="A369" t="s">
        <v>369</v>
      </c>
      <c r="B369">
        <f>60+40.471</f>
        <v>100.471</v>
      </c>
    </row>
    <row r="370">
      <c r="A370" t="s">
        <v>370</v>
      </c>
      <c r="B370">
        <f>120+22.507</f>
        <v>142.50700000000001</v>
      </c>
    </row>
    <row r="371">
      <c r="A371" t="s">
        <v>371</v>
      </c>
      <c r="B371">
        <f>120+53.798</f>
        <v>173.798</v>
      </c>
    </row>
    <row r="372">
      <c r="A372" t="s">
        <v>372</v>
      </c>
      <c r="B372">
        <v>56.860999999999997</v>
      </c>
    </row>
    <row r="373">
      <c r="A373" t="s">
        <v>373</v>
      </c>
      <c r="B373">
        <f>60+25.722</f>
        <v>85.722000000000008</v>
      </c>
    </row>
    <row r="374">
      <c r="A374" t="s">
        <v>374</v>
      </c>
      <c r="B374">
        <f>120+9.109</f>
        <v>129.10900000000001</v>
      </c>
    </row>
    <row r="375">
      <c r="A375" t="s">
        <v>375</v>
      </c>
      <c r="B375">
        <f>120+37.874</f>
        <v>157.874</v>
      </c>
    </row>
    <row r="376">
      <c r="A376" t="s">
        <v>376</v>
      </c>
      <c r="B376">
        <f>60+25.627</f>
        <v>85.626999999999995</v>
      </c>
    </row>
    <row r="377">
      <c r="A377" t="s">
        <v>377</v>
      </c>
      <c r="B377">
        <f>120+9.109</f>
        <v>129.10900000000001</v>
      </c>
    </row>
    <row r="378">
      <c r="A378" t="s">
        <v>378</v>
      </c>
      <c r="B378">
        <v>56.000999999999998</v>
      </c>
    </row>
    <row r="379">
      <c r="A379" t="s">
        <v>379</v>
      </c>
      <c r="B379">
        <f>60+23.906</f>
        <v>83.906000000000006</v>
      </c>
    </row>
    <row r="380">
      <c r="A380" t="s">
        <v>380</v>
      </c>
      <c r="B380">
        <f>120+6.72</f>
        <v>126.72</v>
      </c>
    </row>
    <row r="381">
      <c r="A381" t="s">
        <v>381</v>
      </c>
      <c r="B381">
        <f>120+35.963</f>
        <v>155.96299999999999</v>
      </c>
    </row>
    <row r="382">
      <c r="A382" t="s">
        <v>382</v>
      </c>
      <c r="B382">
        <f>60+3.916</f>
        <v>63.915999999999997</v>
      </c>
    </row>
    <row r="383">
      <c r="A383" t="s">
        <v>383</v>
      </c>
      <c r="B383">
        <f>60+33.11</f>
        <v>93.109999999999999</v>
      </c>
    </row>
    <row r="384">
      <c r="A384" t="s">
        <v>384</v>
      </c>
      <c r="B384">
        <f>120+15.98</f>
        <v>135.97999999999999</v>
      </c>
    </row>
    <row r="385">
      <c r="A385" t="s">
        <v>385</v>
      </c>
      <c r="B385">
        <f>120+44.883</f>
        <v>164.88300000000001</v>
      </c>
    </row>
    <row r="386">
      <c r="A386" t="s">
        <v>386</v>
      </c>
      <c r="B386">
        <f>60+33.013</f>
        <v>93.013000000000005</v>
      </c>
    </row>
    <row r="387">
      <c r="A387" t="s">
        <v>387</v>
      </c>
      <c r="B387">
        <f>120+15.786</f>
        <v>135.786</v>
      </c>
    </row>
    <row r="388">
      <c r="A388" t="s">
        <v>388</v>
      </c>
      <c r="B388">
        <f>60+2.85</f>
        <v>62.850000000000001</v>
      </c>
    </row>
    <row r="389">
      <c r="A389" t="s">
        <v>389</v>
      </c>
      <c r="B389">
        <f>60+31.559</f>
        <v>91.558999999999997</v>
      </c>
    </row>
    <row r="390">
      <c r="A390" t="s">
        <v>390</v>
      </c>
      <c r="B390">
        <f>120+15.398</f>
        <v>135.398</v>
      </c>
    </row>
    <row r="391">
      <c r="A391" t="s">
        <v>391</v>
      </c>
      <c r="B391">
        <f>120+44.107</f>
        <v>164.107</v>
      </c>
    </row>
    <row r="392">
      <c r="A392" t="s">
        <v>392</v>
      </c>
      <c r="B392">
        <v>59.585000000000001</v>
      </c>
    </row>
    <row r="393">
      <c r="A393" t="s">
        <v>393</v>
      </c>
      <c r="B393">
        <f>60+33.401</f>
        <v>93.40100000000001</v>
      </c>
    </row>
    <row r="394">
      <c r="A394" t="s">
        <v>394</v>
      </c>
      <c r="B394">
        <f>120+10.09</f>
        <v>130.09</v>
      </c>
    </row>
    <row r="395">
      <c r="A395" t="s">
        <v>395</v>
      </c>
      <c r="B395">
        <f>120+41.224</f>
        <v>161.22399999999999</v>
      </c>
    </row>
    <row r="396">
      <c r="A396" t="s">
        <v>396</v>
      </c>
      <c r="B396">
        <v>59.393000000000001</v>
      </c>
    </row>
    <row r="397">
      <c r="A397" t="s">
        <v>397</v>
      </c>
      <c r="B397">
        <f>120+41.128</f>
        <v>161.12799999999999</v>
      </c>
    </row>
    <row r="398">
      <c r="A398" t="s">
        <v>398</v>
      </c>
      <c r="B398">
        <v>58.244</v>
      </c>
    </row>
    <row r="399">
      <c r="A399" t="s">
        <v>399</v>
      </c>
      <c r="B399">
        <f>60+32.539</f>
        <v>92.539000000000001</v>
      </c>
    </row>
    <row r="400">
      <c r="A400" t="s">
        <v>400</v>
      </c>
      <c r="B400">
        <f>120+9.899</f>
        <v>129.899</v>
      </c>
    </row>
    <row r="401">
      <c r="A401" t="s">
        <v>401</v>
      </c>
      <c r="B401">
        <f>120+40.17</f>
        <v>160.17000000000002</v>
      </c>
    </row>
    <row r="402">
      <c r="A402" t="s">
        <v>402</v>
      </c>
      <c r="B402">
        <v>57.822000000000003</v>
      </c>
    </row>
    <row r="403">
      <c r="A403" t="s">
        <v>403</v>
      </c>
      <c r="B403">
        <f>60+29.25</f>
        <v>89.25</v>
      </c>
    </row>
    <row r="404">
      <c r="A404" t="s">
        <v>404</v>
      </c>
      <c r="B404">
        <f>120+10.931</f>
        <v>130.93100000000001</v>
      </c>
    </row>
    <row r="405">
      <c r="A405" t="s">
        <v>405</v>
      </c>
      <c r="B405">
        <f>120+41.694</f>
        <v>161.69400000000002</v>
      </c>
    </row>
    <row r="406">
      <c r="A406" t="s">
        <v>406</v>
      </c>
      <c r="B406">
        <f>60+28.965</f>
        <v>88.965000000000003</v>
      </c>
    </row>
    <row r="407">
      <c r="A407" t="s">
        <v>407</v>
      </c>
      <c r="B407">
        <f>120+10.836</f>
        <v>130.83600000000001</v>
      </c>
    </row>
    <row r="408">
      <c r="A408" t="s">
        <v>408</v>
      </c>
      <c r="B408">
        <v>55.164000000000001</v>
      </c>
    </row>
    <row r="409">
      <c r="A409" t="s">
        <v>409</v>
      </c>
      <c r="B409">
        <v>87.730000000000004</v>
      </c>
    </row>
    <row r="410">
      <c r="A410" t="s">
        <v>410</v>
      </c>
      <c r="B410">
        <f>120+10.266</f>
        <v>130.26599999999999</v>
      </c>
    </row>
    <row r="411">
      <c r="A411" t="s">
        <v>411</v>
      </c>
      <c r="B411">
        <f>120+40.459</f>
        <v>160.459</v>
      </c>
    </row>
    <row r="412">
      <c r="A412" t="s">
        <v>412</v>
      </c>
      <c r="B412">
        <v>35.456000000000003</v>
      </c>
    </row>
    <row r="413">
      <c r="A413" t="s">
        <v>413</v>
      </c>
      <c r="B413">
        <f>60+6.422</f>
        <v>66.421999999999997</v>
      </c>
    </row>
    <row r="414">
      <c r="A414" t="s">
        <v>414</v>
      </c>
      <c r="B414">
        <f>60+43.95</f>
        <v>103.95</v>
      </c>
    </row>
    <row r="415">
      <c r="A415" t="s">
        <v>415</v>
      </c>
      <c r="B415">
        <f>120+17.276</f>
        <v>137.27600000000001</v>
      </c>
    </row>
    <row r="416">
      <c r="A416" t="s">
        <v>416</v>
      </c>
      <c r="B416">
        <f>60+6.161</f>
        <v>66.161000000000001</v>
      </c>
    </row>
    <row r="417">
      <c r="A417" t="s">
        <v>417</v>
      </c>
      <c r="B417">
        <f>60+43.787</f>
        <v>103.78700000000001</v>
      </c>
    </row>
    <row r="418">
      <c r="A418" t="s">
        <v>418</v>
      </c>
      <c r="B418">
        <v>34.976999999999997</v>
      </c>
    </row>
    <row r="419">
      <c r="A419" t="s">
        <v>419</v>
      </c>
      <c r="B419">
        <f>60+5.784</f>
        <v>65.784000000000006</v>
      </c>
    </row>
    <row r="420">
      <c r="A420" t="s">
        <v>420</v>
      </c>
      <c r="B420">
        <f>60+43.077</f>
        <v>103.077</v>
      </c>
    </row>
    <row r="421">
      <c r="A421" t="s">
        <v>421</v>
      </c>
      <c r="B421">
        <f>120+16.895</f>
        <v>136.89500000000001</v>
      </c>
    </row>
    <row r="422">
      <c r="A422" t="s">
        <v>422</v>
      </c>
      <c r="B422">
        <v>3.331</v>
      </c>
    </row>
    <row r="423">
      <c r="A423" t="s">
        <v>423</v>
      </c>
      <c r="B423">
        <v>49.134</v>
      </c>
    </row>
    <row r="424">
      <c r="A424" t="s">
        <v>424</v>
      </c>
      <c r="B424">
        <f>60+27.812</f>
        <v>87.811999999999998</v>
      </c>
    </row>
    <row r="425">
      <c r="A425" t="s">
        <v>425</v>
      </c>
      <c r="B425">
        <f>60+57.977</f>
        <v>117.977</v>
      </c>
    </row>
    <row r="426">
      <c r="A426" t="s">
        <v>426</v>
      </c>
      <c r="B426">
        <f>2.776</f>
        <v>2.7759999999999998</v>
      </c>
    </row>
    <row r="427">
      <c r="A427" t="s">
        <v>427</v>
      </c>
      <c r="B427">
        <f>60+57.514</f>
        <v>117.51400000000001</v>
      </c>
    </row>
    <row r="428">
      <c r="A428" t="s">
        <v>428</v>
      </c>
      <c r="B428">
        <v>2.9609999999999999</v>
      </c>
    </row>
    <row r="429">
      <c r="A429" t="s">
        <v>429</v>
      </c>
      <c r="B429">
        <v>49.040999999999997</v>
      </c>
    </row>
    <row r="430">
      <c r="A430" t="s">
        <v>430</v>
      </c>
      <c r="B430">
        <f>60+26.053</f>
        <v>86.052999999999997</v>
      </c>
    </row>
    <row r="431">
      <c r="A431" t="s">
        <v>431</v>
      </c>
      <c r="B431">
        <f>60+57.329</f>
        <v>117.32900000000001</v>
      </c>
    </row>
    <row r="432">
      <c r="A432" t="s">
        <v>432</v>
      </c>
      <c r="B432">
        <v>32.793999999999997</v>
      </c>
    </row>
    <row r="433">
      <c r="A433" t="s">
        <v>433</v>
      </c>
      <c r="B433">
        <f>60+3.678</f>
        <v>63.677999999999997</v>
      </c>
    </row>
    <row r="434">
      <c r="A434" t="s">
        <v>434</v>
      </c>
      <c r="B434">
        <f>60+41.215</f>
        <v>101.215</v>
      </c>
    </row>
    <row r="435">
      <c r="A435" t="s">
        <v>435</v>
      </c>
      <c r="B435">
        <f>120+13.751</f>
        <v>133.751</v>
      </c>
    </row>
    <row r="436">
      <c r="A436" t="s">
        <v>436</v>
      </c>
      <c r="B436">
        <f>60+3.957</f>
        <v>63.957000000000001</v>
      </c>
    </row>
    <row r="437">
      <c r="A437" t="s">
        <v>437</v>
      </c>
      <c r="B437">
        <f>60+41.301</f>
        <v>101.301</v>
      </c>
    </row>
    <row r="438">
      <c r="A438" t="s">
        <v>438</v>
      </c>
      <c r="B438">
        <v>32.106999999999999</v>
      </c>
    </row>
    <row r="439">
      <c r="A439" t="s">
        <v>439</v>
      </c>
      <c r="B439">
        <f>60+3.184</f>
        <v>63.183999999999997</v>
      </c>
    </row>
    <row r="440">
      <c r="A440" t="s">
        <v>440</v>
      </c>
      <c r="B440">
        <f>60+40.786</f>
        <v>100.786</v>
      </c>
    </row>
    <row r="441">
      <c r="A441" t="s">
        <v>441</v>
      </c>
      <c r="B441">
        <f>120+12.55</f>
        <v>132.55000000000001</v>
      </c>
    </row>
    <row r="442">
      <c r="A442" t="s">
        <v>442</v>
      </c>
    </row>
    <row r="443">
      <c r="A443" t="s">
        <v>443</v>
      </c>
    </row>
    <row r="444">
      <c r="A444" t="s">
        <v>444</v>
      </c>
    </row>
    <row r="445">
      <c r="A445" t="s">
        <v>445</v>
      </c>
    </row>
    <row r="446">
      <c r="A446" t="s">
        <v>446</v>
      </c>
    </row>
    <row r="447">
      <c r="A447" t="s">
        <v>447</v>
      </c>
    </row>
    <row r="448">
      <c r="A448" t="s">
        <v>448</v>
      </c>
    </row>
    <row r="449">
      <c r="A449" t="s">
        <v>449</v>
      </c>
    </row>
    <row r="450">
      <c r="A450" t="s">
        <v>450</v>
      </c>
    </row>
    <row r="451">
      <c r="A451" t="s">
        <v>451</v>
      </c>
    </row>
    <row r="452">
      <c r="A452" t="s">
        <v>452</v>
      </c>
      <c r="B452">
        <v>21.834</v>
      </c>
    </row>
    <row r="453">
      <c r="A453" t="s">
        <v>453</v>
      </c>
      <c r="B453">
        <f>60+3.208</f>
        <v>63.207999999999998</v>
      </c>
    </row>
    <row r="454">
      <c r="A454" t="s">
        <v>454</v>
      </c>
      <c r="B454">
        <f>60+41.921</f>
        <v>101.92099999999999</v>
      </c>
    </row>
    <row r="455">
      <c r="A455" t="s">
        <v>455</v>
      </c>
      <c r="B455">
        <f>120+9.076</f>
        <v>129.07599999999999</v>
      </c>
    </row>
    <row r="456">
      <c r="A456" t="s">
        <v>456</v>
      </c>
      <c r="B456">
        <v>21.753</v>
      </c>
    </row>
    <row r="457">
      <c r="A457" t="s">
        <v>457</v>
      </c>
      <c r="B457">
        <f>120+8.639</f>
        <v>128.63900000000001</v>
      </c>
    </row>
    <row r="458">
      <c r="A458" t="s">
        <v>458</v>
      </c>
      <c r="B458">
        <v>21.988</v>
      </c>
    </row>
    <row r="459">
      <c r="A459" t="s">
        <v>459</v>
      </c>
      <c r="B459">
        <f>60+3.224</f>
        <v>63.224000000000004</v>
      </c>
    </row>
    <row r="460">
      <c r="A460" t="s">
        <v>460</v>
      </c>
      <c r="B460">
        <f>60+42.348</f>
        <v>102.348</v>
      </c>
    </row>
    <row r="461">
      <c r="A461" t="s">
        <v>461</v>
      </c>
      <c r="B461">
        <f>120+9.108</f>
        <v>129.108</v>
      </c>
    </row>
    <row r="462">
      <c r="A462" t="s">
        <v>462</v>
      </c>
      <c r="B462">
        <v>25.102</v>
      </c>
    </row>
    <row r="463">
      <c r="A463" t="s">
        <v>463</v>
      </c>
      <c r="B463">
        <v>59.325000000000003</v>
      </c>
    </row>
    <row r="464">
      <c r="A464" t="s">
        <v>464</v>
      </c>
      <c r="B464">
        <f>60+36.24</f>
        <v>96.240000000000009</v>
      </c>
    </row>
    <row r="465">
      <c r="A465" t="s">
        <v>465</v>
      </c>
      <c r="B465">
        <f>120+5.685</f>
        <v>125.685</v>
      </c>
    </row>
    <row r="466">
      <c r="A466" t="s">
        <v>466</v>
      </c>
      <c r="B466">
        <v>25.102</v>
      </c>
    </row>
    <row r="467">
      <c r="A467" t="s">
        <v>467</v>
      </c>
      <c r="B467">
        <f>120+5.685</f>
        <v>125.685</v>
      </c>
    </row>
    <row r="468">
      <c r="A468" t="s">
        <v>468</v>
      </c>
      <c r="B468">
        <v>24.146999999999998</v>
      </c>
    </row>
    <row r="469">
      <c r="A469" t="s">
        <v>469</v>
      </c>
      <c r="B469">
        <v>59.411999999999999</v>
      </c>
    </row>
    <row r="470">
      <c r="A470" t="s">
        <v>470</v>
      </c>
      <c r="B470">
        <f>60+34.85</f>
        <v>94.849999999999994</v>
      </c>
    </row>
    <row r="471">
      <c r="A471" t="s">
        <v>471</v>
      </c>
      <c r="B471">
        <f>120+5.425</f>
        <v>125.425</v>
      </c>
    </row>
    <row r="472">
      <c r="A472" t="s">
        <v>472</v>
      </c>
      <c r="B472">
        <v>30.052</v>
      </c>
    </row>
    <row r="473">
      <c r="A473" t="s">
        <v>473</v>
      </c>
      <c r="B473">
        <f>60+1.312</f>
        <v>61.311999999999998</v>
      </c>
    </row>
    <row r="474">
      <c r="A474" t="s">
        <v>474</v>
      </c>
      <c r="B474">
        <f>60+40.818</f>
        <v>100.818</v>
      </c>
    </row>
    <row r="475">
      <c r="A475" t="s">
        <v>475</v>
      </c>
      <c r="B475">
        <f>120+8.175</f>
        <v>128.17500000000001</v>
      </c>
    </row>
    <row r="476">
      <c r="A476" t="s">
        <v>476</v>
      </c>
      <c r="B476">
        <v>29.850999999999999</v>
      </c>
    </row>
    <row r="477">
      <c r="A477" t="s">
        <v>477</v>
      </c>
      <c r="B477">
        <f>120+8.095</f>
        <v>128.095</v>
      </c>
    </row>
    <row r="478">
      <c r="A478" t="s">
        <v>478</v>
      </c>
      <c r="B478">
        <v>26.954999999999998</v>
      </c>
    </row>
    <row r="479">
      <c r="A479" t="s">
        <v>479</v>
      </c>
      <c r="B479">
        <v>57.530000000000001</v>
      </c>
    </row>
    <row r="480">
      <c r="A480" t="s">
        <v>480</v>
      </c>
      <c r="B480">
        <f>60+39.531</f>
        <v>99.531000000000006</v>
      </c>
    </row>
    <row r="481">
      <c r="A481" t="s">
        <v>481</v>
      </c>
      <c r="B481">
        <f>120+7.089</f>
        <v>127.089</v>
      </c>
    </row>
    <row r="482">
      <c r="A482" t="s">
        <v>482</v>
      </c>
      <c r="B482">
        <v>5.5640000000000001</v>
      </c>
    </row>
    <row r="483">
      <c r="A483" t="s">
        <v>483</v>
      </c>
      <c r="B483">
        <v>43.490000000000002</v>
      </c>
    </row>
    <row r="484">
      <c r="A484" t="s">
        <v>484</v>
      </c>
      <c r="B484">
        <f>60+20.582</f>
        <v>80.581999999999994</v>
      </c>
    </row>
    <row r="485">
      <c r="A485" t="s">
        <v>485</v>
      </c>
      <c r="B485">
        <f>60+46.825</f>
        <v>106.825</v>
      </c>
    </row>
    <row r="486">
      <c r="A486" t="s">
        <v>486</v>
      </c>
      <c r="B486">
        <v>5.657</v>
      </c>
    </row>
    <row r="487">
      <c r="A487" t="s">
        <v>487</v>
      </c>
      <c r="B487">
        <f>60+46.825</f>
        <v>106.825</v>
      </c>
    </row>
    <row r="488">
      <c r="A488" t="s">
        <v>488</v>
      </c>
      <c r="B488">
        <v>4.6369999999999996</v>
      </c>
    </row>
    <row r="489">
      <c r="A489" t="s">
        <v>489</v>
      </c>
      <c r="B489">
        <v>42.841000000000001</v>
      </c>
    </row>
    <row r="490">
      <c r="A490" t="s">
        <v>490</v>
      </c>
      <c r="B490">
        <f>60+19.562</f>
        <v>79.561999999999998</v>
      </c>
    </row>
    <row r="491">
      <c r="A491" t="s">
        <v>491</v>
      </c>
      <c r="B491">
        <f>60+46.639</f>
        <v>106.63900000000001</v>
      </c>
    </row>
    <row r="492">
      <c r="A492" t="s">
        <v>492</v>
      </c>
      <c r="B492">
        <v>16.558</v>
      </c>
    </row>
    <row r="493">
      <c r="A493" t="s">
        <v>493</v>
      </c>
      <c r="B493">
        <v>51.713999999999999</v>
      </c>
    </row>
    <row r="494">
      <c r="A494" t="s">
        <v>494</v>
      </c>
      <c r="B494">
        <f>60+42.326</f>
        <v>102.32599999999999</v>
      </c>
    </row>
    <row r="495">
      <c r="A495" t="s">
        <v>495</v>
      </c>
      <c r="B495">
        <f>120+13.567</f>
        <v>133.56700000000001</v>
      </c>
    </row>
    <row r="496">
      <c r="A496" t="s">
        <v>496</v>
      </c>
      <c r="B496">
        <v>16.640000000000001</v>
      </c>
    </row>
    <row r="497">
      <c r="A497" t="s">
        <v>497</v>
      </c>
      <c r="B497">
        <f>120+13.281</f>
        <v>133.28100000000001</v>
      </c>
    </row>
    <row r="498">
      <c r="A498" t="s">
        <v>498</v>
      </c>
      <c r="B498">
        <v>14.845000000000001</v>
      </c>
    </row>
    <row r="499">
      <c r="A499" t="s">
        <v>499</v>
      </c>
      <c r="B499">
        <v>48.939999999999998</v>
      </c>
    </row>
    <row r="500">
      <c r="A500" t="s">
        <v>500</v>
      </c>
      <c r="B500">
        <f>60+39.838</f>
        <v>99.837999999999994</v>
      </c>
    </row>
    <row r="501">
      <c r="A501" t="s">
        <v>501</v>
      </c>
      <c r="B501">
        <f>120+11.323</f>
        <v>131.32300000000001</v>
      </c>
    </row>
    <row r="502">
      <c r="A502" t="s">
        <v>502</v>
      </c>
      <c r="B502">
        <v>1.5069999999999999</v>
      </c>
    </row>
    <row r="503">
      <c r="A503" t="s">
        <v>503</v>
      </c>
      <c r="B503">
        <v>42.392000000000003</v>
      </c>
    </row>
    <row r="504">
      <c r="A504" t="s">
        <v>504</v>
      </c>
      <c r="B504">
        <f>60+20.355</f>
        <v>80.355000000000004</v>
      </c>
    </row>
    <row r="505">
      <c r="A505" t="s">
        <v>505</v>
      </c>
      <c r="B505">
        <f>60+50.689</f>
        <v>110.68899999999999</v>
      </c>
    </row>
    <row r="506">
      <c r="A506" t="s">
        <v>506</v>
      </c>
      <c r="B506">
        <v>0.94199999999999995</v>
      </c>
    </row>
    <row r="507">
      <c r="A507" t="s">
        <v>507</v>
      </c>
      <c r="B507">
        <f>60+50.218</f>
        <v>110.218</v>
      </c>
    </row>
    <row r="508">
      <c r="A508" t="s">
        <v>508</v>
      </c>
      <c r="B508">
        <v>1.036</v>
      </c>
    </row>
    <row r="509">
      <c r="A509" t="s">
        <v>509</v>
      </c>
      <c r="B509">
        <v>41.073</v>
      </c>
    </row>
    <row r="510">
      <c r="A510" t="s">
        <v>510</v>
      </c>
      <c r="B510">
        <f>60+18.095</f>
        <v>78.094999999999999</v>
      </c>
    </row>
    <row r="511">
      <c r="A511" t="s">
        <v>511</v>
      </c>
      <c r="B511">
        <f>60+49.653</f>
        <v>109.65299999999999</v>
      </c>
    </row>
    <row r="512">
      <c r="A512" t="s">
        <v>512</v>
      </c>
      <c r="B512">
        <v>27.765000000000001</v>
      </c>
    </row>
    <row r="513">
      <c r="A513" t="s">
        <v>513</v>
      </c>
      <c r="B513">
        <f>60+5.496</f>
        <v>65.495999999999995</v>
      </c>
    </row>
    <row r="514">
      <c r="A514" t="s">
        <v>514</v>
      </c>
      <c r="B514">
        <f>60+44.722</f>
        <v>104.72200000000001</v>
      </c>
    </row>
    <row r="515">
      <c r="A515" t="s">
        <v>515</v>
      </c>
      <c r="B515">
        <f>120+13.839</f>
        <v>133.839</v>
      </c>
    </row>
    <row r="516">
      <c r="A516" t="s">
        <v>516</v>
      </c>
      <c r="B516">
        <v>27.978000000000002</v>
      </c>
    </row>
    <row r="517">
      <c r="A517" t="s">
        <v>517</v>
      </c>
      <c r="B517">
        <f>120+14.053</f>
        <v>134.053</v>
      </c>
    </row>
    <row r="518">
      <c r="A518" t="s">
        <v>518</v>
      </c>
      <c r="B518">
        <v>26.838999999999999</v>
      </c>
    </row>
    <row r="519">
      <c r="A519" t="s">
        <v>519</v>
      </c>
      <c r="B519">
        <f>60+4.784</f>
        <v>64.784000000000006</v>
      </c>
    </row>
    <row r="520">
      <c r="A520" t="s">
        <v>520</v>
      </c>
      <c r="B520">
        <f>60+44.722</f>
        <v>104.72200000000001</v>
      </c>
    </row>
    <row r="521">
      <c r="A521" t="s">
        <v>521</v>
      </c>
      <c r="B521">
        <f>120+12.985</f>
        <v>132.98500000000001</v>
      </c>
    </row>
    <row r="522">
      <c r="A522" t="s">
        <v>522</v>
      </c>
      <c r="B522">
        <v>11.449</v>
      </c>
    </row>
    <row r="523">
      <c r="A523" t="s">
        <v>523</v>
      </c>
      <c r="B523">
        <v>53.185000000000002</v>
      </c>
    </row>
    <row r="524">
      <c r="A524" t="s">
        <v>524</v>
      </c>
      <c r="B524">
        <f>60+29.38</f>
        <v>89.379999999999995</v>
      </c>
    </row>
    <row r="525">
      <c r="A525" t="s">
        <v>525</v>
      </c>
      <c r="B525">
        <f>120+1.697</f>
        <v>121.697</v>
      </c>
    </row>
    <row r="526">
      <c r="A526" t="s">
        <v>526</v>
      </c>
      <c r="B526">
        <v>53.213999999999999</v>
      </c>
    </row>
    <row r="527">
      <c r="A527" t="s">
        <v>527</v>
      </c>
      <c r="B527">
        <f>60+29.087</f>
        <v>89.087000000000003</v>
      </c>
    </row>
    <row r="528">
      <c r="A528" t="s">
        <v>528</v>
      </c>
      <c r="B528">
        <v>8.8409999999999993</v>
      </c>
    </row>
    <row r="529">
      <c r="A529" t="s">
        <v>529</v>
      </c>
      <c r="B529">
        <v>51.768999999999998</v>
      </c>
    </row>
    <row r="530">
      <c r="A530" t="s">
        <v>530</v>
      </c>
      <c r="B530">
        <f>60+27.812</f>
        <v>87.811999999999998</v>
      </c>
    </row>
    <row r="531">
      <c r="A531" t="s">
        <v>531</v>
      </c>
      <c r="B531">
        <f>60+59.519</f>
        <v>119.51900000000001</v>
      </c>
    </row>
    <row r="532">
      <c r="A532" t="s">
        <v>532</v>
      </c>
      <c r="B532">
        <v>25.507999999999999</v>
      </c>
    </row>
    <row r="533">
      <c r="A533" t="s">
        <v>533</v>
      </c>
      <c r="B533">
        <v>59.409999999999997</v>
      </c>
    </row>
    <row r="534">
      <c r="A534" t="s">
        <v>534</v>
      </c>
      <c r="B534">
        <f>60+36.461</f>
        <v>96.460999999999999</v>
      </c>
    </row>
    <row r="535">
      <c r="A535" t="s">
        <v>535</v>
      </c>
      <c r="B535">
        <f>120+5.762</f>
        <v>125.762</v>
      </c>
    </row>
    <row r="536">
      <c r="A536" t="s">
        <v>536</v>
      </c>
      <c r="B536">
        <v>25.427</v>
      </c>
    </row>
    <row r="537">
      <c r="A537" t="s">
        <v>537</v>
      </c>
      <c r="B537">
        <f>120+5.52</f>
        <v>125.52</v>
      </c>
    </row>
    <row r="538">
      <c r="A538" t="s">
        <v>538</v>
      </c>
      <c r="B538">
        <v>23.247</v>
      </c>
    </row>
    <row r="539">
      <c r="A539" t="s">
        <v>539</v>
      </c>
      <c r="B539">
        <v>57.311</v>
      </c>
    </row>
    <row r="540">
      <c r="A540" t="s">
        <v>540</v>
      </c>
      <c r="B540">
        <f>60+34.281</f>
        <v>94.281000000000006</v>
      </c>
    </row>
    <row r="541">
      <c r="A541" t="s">
        <v>541</v>
      </c>
      <c r="B541">
        <f>120+3.341</f>
        <v>123.34099999999999</v>
      </c>
    </row>
    <row r="542">
      <c r="A542" t="s">
        <v>542</v>
      </c>
      <c r="B542">
        <v>7.2690000000000001</v>
      </c>
    </row>
    <row r="543">
      <c r="A543" t="s">
        <v>543</v>
      </c>
      <c r="B543">
        <v>38.021000000000001</v>
      </c>
    </row>
    <row r="544">
      <c r="A544" t="s">
        <v>544</v>
      </c>
      <c r="B544">
        <f>60+12.967</f>
        <v>72.966999999999999</v>
      </c>
    </row>
    <row r="545">
      <c r="A545" t="s">
        <v>545</v>
      </c>
      <c r="B545">
        <f>60+56.859</f>
        <v>116.85900000000001</v>
      </c>
    </row>
    <row r="546">
      <c r="A546" t="s">
        <v>546</v>
      </c>
      <c r="B546">
        <v>37.542000000000002</v>
      </c>
    </row>
    <row r="547">
      <c r="A547" t="s">
        <v>547</v>
      </c>
      <c r="B547">
        <f>60+12.688</f>
        <v>72.688000000000002</v>
      </c>
    </row>
    <row r="548">
      <c r="A548" t="s">
        <v>548</v>
      </c>
      <c r="B548">
        <v>6.71</v>
      </c>
    </row>
    <row r="549">
      <c r="A549" t="s">
        <v>549</v>
      </c>
      <c r="B549">
        <v>37.222000000000001</v>
      </c>
    </row>
    <row r="550">
      <c r="A550" t="s">
        <v>550</v>
      </c>
      <c r="B550">
        <f>60+11.889</f>
        <v>71.888999999999996</v>
      </c>
    </row>
    <row r="551">
      <c r="A551" t="s">
        <v>551</v>
      </c>
      <c r="B551">
        <f>60+54.862</f>
        <v>114.86199999999999</v>
      </c>
    </row>
    <row r="552">
      <c r="A552" t="s">
        <v>552</v>
      </c>
      <c r="B552">
        <v>11.183</v>
      </c>
    </row>
    <row r="553">
      <c r="A553" t="s">
        <v>553</v>
      </c>
      <c r="B553">
        <v>53.159999999999997</v>
      </c>
    </row>
    <row r="554">
      <c r="A554" t="s">
        <v>554</v>
      </c>
      <c r="B554">
        <f>60+29.388</f>
        <v>89.388000000000005</v>
      </c>
    </row>
    <row r="555">
      <c r="A555" t="s">
        <v>555</v>
      </c>
      <c r="B555">
        <f>120+1.284</f>
        <v>121.28400000000001</v>
      </c>
    </row>
    <row r="556">
      <c r="A556" t="s">
        <v>556</v>
      </c>
      <c r="B556">
        <v>53.317999999999998</v>
      </c>
    </row>
    <row r="557">
      <c r="A557" t="s">
        <v>557</v>
      </c>
      <c r="B557">
        <v>89.466999999999999</v>
      </c>
    </row>
    <row r="558">
      <c r="A558" t="s">
        <v>558</v>
      </c>
      <c r="B558">
        <v>9.6080000000000005</v>
      </c>
    </row>
    <row r="559">
      <c r="A559" t="s">
        <v>559</v>
      </c>
      <c r="B559">
        <v>51.978999999999999</v>
      </c>
    </row>
    <row r="560">
      <c r="A560" t="s">
        <v>560</v>
      </c>
      <c r="B560">
        <f>60+28.679</f>
        <v>88.679000000000002</v>
      </c>
    </row>
    <row r="561">
      <c r="A561" t="s">
        <v>561</v>
      </c>
      <c r="B561">
        <f>120+0.339</f>
        <v>120.339</v>
      </c>
    </row>
    <row r="562">
      <c r="A562" t="s">
        <v>562</v>
      </c>
      <c r="B562">
        <v>26.192</v>
      </c>
    </row>
    <row r="563">
      <c r="A563" t="s">
        <v>563</v>
      </c>
      <c r="B563">
        <f>60+1.833</f>
        <v>61.832999999999998</v>
      </c>
    </row>
    <row r="564">
      <c r="A564" t="s">
        <v>564</v>
      </c>
      <c r="B564">
        <f>60+38.221</f>
        <v>98.221000000000004</v>
      </c>
    </row>
    <row r="565">
      <c r="A565" t="s">
        <v>565</v>
      </c>
      <c r="B565">
        <f>120+9.091</f>
        <v>129.09100000000001</v>
      </c>
    </row>
    <row r="566">
      <c r="A566" t="s">
        <v>566</v>
      </c>
      <c r="B566">
        <f>60+1.552</f>
        <v>61.552</v>
      </c>
    </row>
    <row r="567">
      <c r="A567" t="s">
        <v>567</v>
      </c>
      <c r="B567">
        <f>60+38.128</f>
        <v>98.128</v>
      </c>
    </row>
    <row r="568">
      <c r="A568" t="s">
        <v>568</v>
      </c>
      <c r="B568">
        <v>26.074999999999999</v>
      </c>
    </row>
    <row r="569">
      <c r="A569" t="s">
        <v>569</v>
      </c>
      <c r="B569">
        <f>60+1.061</f>
        <v>61.061</v>
      </c>
    </row>
    <row r="570">
      <c r="A570" t="s">
        <v>570</v>
      </c>
      <c r="B570">
        <f>60+36.725</f>
        <v>96.724999999999994</v>
      </c>
    </row>
    <row r="571">
      <c r="A571" t="s">
        <v>571</v>
      </c>
      <c r="B571">
        <f>120+8.53</f>
        <v>128.53</v>
      </c>
    </row>
    <row r="572">
      <c r="A572" t="s">
        <v>572</v>
      </c>
      <c r="B572">
        <v>4.625</v>
      </c>
    </row>
    <row r="573">
      <c r="A573" t="s">
        <v>573</v>
      </c>
      <c r="B573">
        <v>35.869</v>
      </c>
    </row>
    <row r="574">
      <c r="A574" t="s">
        <v>574</v>
      </c>
      <c r="B574">
        <f>60+52.739</f>
        <v>112.739</v>
      </c>
    </row>
    <row r="575">
      <c r="A575" t="s">
        <v>575</v>
      </c>
    </row>
    <row r="576">
      <c r="A576" t="s">
        <v>576</v>
      </c>
      <c r="B576">
        <v>35.460000000000001</v>
      </c>
    </row>
    <row r="577">
      <c r="A577" t="s">
        <v>577</v>
      </c>
      <c r="B577">
        <f>60+52.354</f>
        <v>112.354</v>
      </c>
    </row>
    <row r="578">
      <c r="A578" t="s">
        <v>578</v>
      </c>
      <c r="B578">
        <v>3.758</v>
      </c>
    </row>
    <row r="579">
      <c r="A579" t="s">
        <v>579</v>
      </c>
      <c r="B579">
        <v>35.460000000000001</v>
      </c>
    </row>
    <row r="580">
      <c r="A580" t="s">
        <v>580</v>
      </c>
      <c r="B580">
        <f>60+51.92</f>
        <v>111.92</v>
      </c>
    </row>
    <row r="581">
      <c r="A581" t="s">
        <v>581</v>
      </c>
    </row>
    <row r="582">
      <c r="A582" t="s">
        <v>582</v>
      </c>
      <c r="B582">
        <v>4.6630000000000003</v>
      </c>
    </row>
    <row r="583">
      <c r="A583" t="s">
        <v>583</v>
      </c>
      <c r="B583">
        <v>38.201000000000001</v>
      </c>
    </row>
    <row r="584">
      <c r="A584" t="s">
        <v>584</v>
      </c>
      <c r="B584">
        <f>60+16.317</f>
        <v>76.317000000000007</v>
      </c>
    </row>
    <row r="585">
      <c r="A585" t="s">
        <v>585</v>
      </c>
      <c r="B585">
        <f>60+48.534</f>
        <v>108.53399999999999</v>
      </c>
    </row>
    <row r="586">
      <c r="A586" t="s">
        <v>586</v>
      </c>
      <c r="B586">
        <v>4.5990000000000002</v>
      </c>
    </row>
    <row r="587">
      <c r="A587" t="s">
        <v>587</v>
      </c>
      <c r="B587">
        <f>60+48.343</f>
        <v>108.343</v>
      </c>
    </row>
    <row r="588">
      <c r="A588" t="s">
        <v>588</v>
      </c>
      <c r="B588">
        <v>7.2400000000000002</v>
      </c>
    </row>
    <row r="589">
      <c r="A589" t="s">
        <v>589</v>
      </c>
      <c r="B589">
        <v>39.009999999999998</v>
      </c>
    </row>
    <row r="590">
      <c r="A590" t="s">
        <v>590</v>
      </c>
      <c r="B590">
        <f>60+16.743</f>
        <v>76.742999999999995</v>
      </c>
    </row>
    <row r="591">
      <c r="A591" t="s">
        <v>591</v>
      </c>
      <c r="B591">
        <f>60+48.3</f>
        <v>108.3</v>
      </c>
    </row>
    <row r="592">
      <c r="A592" t="s">
        <v>592</v>
      </c>
      <c r="B592">
        <v>15.57</v>
      </c>
    </row>
    <row r="593">
      <c r="A593" t="s">
        <v>593</v>
      </c>
      <c r="B593">
        <v>54.779000000000003</v>
      </c>
    </row>
    <row r="594">
      <c r="A594" t="s">
        <v>594</v>
      </c>
      <c r="B594">
        <f>60+36.76</f>
        <v>96.759999999999991</v>
      </c>
    </row>
    <row r="595">
      <c r="A595" t="s">
        <v>595</v>
      </c>
      <c r="B595">
        <f>120+4.965</f>
        <v>124.965</v>
      </c>
    </row>
    <row r="596">
      <c r="A596" t="s">
        <v>596</v>
      </c>
      <c r="B596">
        <v>15.488</v>
      </c>
    </row>
    <row r="597">
      <c r="A597" t="s">
        <v>597</v>
      </c>
      <c r="B597">
        <f>120+4.557</f>
        <v>124.557</v>
      </c>
    </row>
    <row r="598">
      <c r="A598" t="s">
        <v>598</v>
      </c>
      <c r="B598">
        <v>14.754</v>
      </c>
    </row>
    <row r="599">
      <c r="A599" t="s">
        <v>599</v>
      </c>
      <c r="B599">
        <v>55.594000000000001</v>
      </c>
    </row>
    <row r="600">
      <c r="A600" t="s">
        <v>600</v>
      </c>
      <c r="B600">
        <f>60+35.537</f>
        <v>95.537000000000006</v>
      </c>
    </row>
    <row r="601">
      <c r="A601" t="s">
        <v>601</v>
      </c>
      <c r="B601">
        <f>120+4.231</f>
        <v>124.23099999999999</v>
      </c>
    </row>
    <row r="602">
      <c r="A602" t="s">
        <v>602</v>
      </c>
    </row>
    <row r="603">
      <c r="A603" t="s">
        <v>603</v>
      </c>
    </row>
    <row r="604">
      <c r="A604" t="s">
        <v>604</v>
      </c>
    </row>
    <row r="605">
      <c r="A605" t="s">
        <v>605</v>
      </c>
    </row>
    <row r="606">
      <c r="A606" t="s">
        <v>606</v>
      </c>
    </row>
    <row r="607">
      <c r="A607" t="s">
        <v>607</v>
      </c>
    </row>
    <row r="608">
      <c r="A608" t="s">
        <v>608</v>
      </c>
    </row>
    <row r="609">
      <c r="A609" t="s">
        <v>609</v>
      </c>
    </row>
    <row r="610">
      <c r="A610" t="s">
        <v>610</v>
      </c>
    </row>
    <row r="611">
      <c r="A611" t="s">
        <v>611</v>
      </c>
    </row>
    <row r="612">
      <c r="A612" t="s">
        <v>612</v>
      </c>
      <c r="B612">
        <v>16.420999999999999</v>
      </c>
    </row>
    <row r="613">
      <c r="A613" t="s">
        <v>613</v>
      </c>
      <c r="B613">
        <v>54.933</v>
      </c>
    </row>
    <row r="614">
      <c r="A614" t="s">
        <v>614</v>
      </c>
      <c r="B614">
        <f>60+33.402</f>
        <v>93.402000000000001</v>
      </c>
    </row>
    <row r="615">
      <c r="A615" t="s">
        <v>615</v>
      </c>
      <c r="B615">
        <f>120+3.953</f>
        <v>123.953</v>
      </c>
    </row>
    <row r="616">
      <c r="A616" t="s">
        <v>616</v>
      </c>
      <c r="B616">
        <v>16.504999999999999</v>
      </c>
    </row>
    <row r="617">
      <c r="A617" t="s">
        <v>617</v>
      </c>
      <c r="B617">
        <f>120+3.869</f>
        <v>123.869</v>
      </c>
    </row>
    <row r="618">
      <c r="A618" t="s">
        <v>618</v>
      </c>
      <c r="B618">
        <v>16.088000000000001</v>
      </c>
    </row>
    <row r="619">
      <c r="A619" t="s">
        <v>619</v>
      </c>
      <c r="B619">
        <v>55.015999999999998</v>
      </c>
    </row>
    <row r="620">
      <c r="A620" t="s">
        <v>620</v>
      </c>
      <c r="B620">
        <f>60+33.277</f>
        <v>93.277000000000001</v>
      </c>
    </row>
    <row r="621">
      <c r="A621" t="s">
        <v>621</v>
      </c>
      <c r="B621">
        <f>120+3.869</f>
        <v>123.869</v>
      </c>
    </row>
    <row r="622">
      <c r="A622" t="s">
        <v>622</v>
      </c>
      <c r="B622">
        <v>17.369</v>
      </c>
    </row>
    <row r="623">
      <c r="A623" t="s">
        <v>623</v>
      </c>
      <c r="B623">
        <v>53.423999999999999</v>
      </c>
    </row>
    <row r="624">
      <c r="A624" t="s">
        <v>624</v>
      </c>
      <c r="B624">
        <f>60+32.112</f>
        <v>92.111999999999995</v>
      </c>
    </row>
    <row r="625">
      <c r="A625" t="s">
        <v>625</v>
      </c>
      <c r="B625">
        <f>120+2.57</f>
        <v>122.56999999999999</v>
      </c>
    </row>
    <row r="626">
      <c r="A626" t="s">
        <v>626</v>
      </c>
      <c r="B626">
        <v>17.286999999999999</v>
      </c>
    </row>
    <row r="627">
      <c r="A627" t="s">
        <v>627</v>
      </c>
      <c r="B627">
        <f>120+2.652</f>
        <v>122.652</v>
      </c>
    </row>
    <row r="628">
      <c r="A628" t="s">
        <v>628</v>
      </c>
      <c r="B628">
        <v>17.286999999999999</v>
      </c>
    </row>
    <row r="629">
      <c r="A629" t="s">
        <v>629</v>
      </c>
      <c r="B629">
        <v>52.353000000000002</v>
      </c>
    </row>
    <row r="630">
      <c r="A630" t="s">
        <v>630</v>
      </c>
      <c r="B630">
        <f>60+30.795</f>
        <v>90.795000000000002</v>
      </c>
    </row>
    <row r="631">
      <c r="A631" t="s">
        <v>631</v>
      </c>
      <c r="B631">
        <f>120+1.829</f>
        <v>121.82899999999999</v>
      </c>
    </row>
    <row r="632">
      <c r="A632" t="s">
        <v>632</v>
      </c>
      <c r="B632">
        <v>24.375</v>
      </c>
    </row>
    <row r="633">
      <c r="A633" t="s">
        <v>633</v>
      </c>
      <c r="B633">
        <v>57.238999999999997</v>
      </c>
    </row>
    <row r="634">
      <c r="A634" t="s">
        <v>634</v>
      </c>
      <c r="B634">
        <f>60+31.426</f>
        <v>91.426000000000002</v>
      </c>
    </row>
    <row r="635">
      <c r="A635" t="s">
        <v>635</v>
      </c>
      <c r="B635">
        <f>120+0.474</f>
        <v>120.474</v>
      </c>
    </row>
    <row r="636">
      <c r="A636" t="s">
        <v>636</v>
      </c>
      <c r="B636">
        <v>57.005000000000003</v>
      </c>
    </row>
    <row r="637">
      <c r="A637" t="s">
        <v>637</v>
      </c>
      <c r="B637">
        <f>60+31.271</f>
        <v>91.271000000000001</v>
      </c>
    </row>
    <row r="638">
      <c r="A638" t="s">
        <v>638</v>
      </c>
      <c r="B638">
        <v>23.050999999999998</v>
      </c>
    </row>
    <row r="639">
      <c r="A639" t="s">
        <v>639</v>
      </c>
      <c r="B639">
        <v>57.238999999999997</v>
      </c>
    </row>
    <row r="640">
      <c r="A640" t="s">
        <v>640</v>
      </c>
      <c r="B640">
        <f>60+31.582</f>
        <v>91.581999999999994</v>
      </c>
    </row>
    <row r="641">
      <c r="A641" t="s">
        <v>641</v>
      </c>
      <c r="B641">
        <f>120+0.396</f>
        <v>120.396</v>
      </c>
    </row>
    <row r="642">
      <c r="A642" t="s">
        <v>642</v>
      </c>
      <c r="B642">
        <v>24.062999999999999</v>
      </c>
    </row>
    <row r="643">
      <c r="A643" t="s">
        <v>643</v>
      </c>
      <c r="B643">
        <f>60+6.425</f>
        <v>66.424999999999997</v>
      </c>
    </row>
    <row r="644">
      <c r="A644" t="s">
        <v>644</v>
      </c>
      <c r="B644">
        <f>60+43.355</f>
        <v>103.35499999999999</v>
      </c>
    </row>
    <row r="645">
      <c r="A645" t="s">
        <v>645</v>
      </c>
      <c r="B645">
        <f>120+15.356</f>
        <v>135.35599999999999</v>
      </c>
    </row>
    <row r="646">
      <c r="A646" t="s">
        <v>646</v>
      </c>
      <c r="B646">
        <f>60+6.425</f>
        <v>66.424999999999997</v>
      </c>
    </row>
    <row r="647">
      <c r="A647" t="s">
        <v>647</v>
      </c>
      <c r="B647">
        <f>60+43.355</f>
        <v>103.35499999999999</v>
      </c>
    </row>
    <row r="648">
      <c r="A648" t="s">
        <v>648</v>
      </c>
      <c r="B648">
        <v>23.812999999999999</v>
      </c>
    </row>
    <row r="649">
      <c r="A649" t="s">
        <v>649</v>
      </c>
      <c r="B649">
        <f>60+6.675</f>
        <v>66.674999999999997</v>
      </c>
    </row>
    <row r="650">
      <c r="A650" t="s">
        <v>650</v>
      </c>
      <c r="B650">
        <f>60+43.188</f>
        <v>103.188</v>
      </c>
    </row>
    <row r="651">
      <c r="A651" t="s">
        <v>651</v>
      </c>
      <c r="B651">
        <f>120+15.523</f>
        <v>135.523</v>
      </c>
    </row>
    <row r="652">
      <c r="A652" t="s">
        <v>652</v>
      </c>
      <c r="B652">
        <v>18.585999999999999</v>
      </c>
    </row>
    <row r="653">
      <c r="A653" t="s">
        <v>653</v>
      </c>
      <c r="B653">
        <v>51.837000000000003</v>
      </c>
    </row>
    <row r="654">
      <c r="A654" t="s">
        <v>654</v>
      </c>
      <c r="B654">
        <f>60+29.351</f>
        <v>89.350999999999999</v>
      </c>
    </row>
    <row r="655">
      <c r="A655" t="s">
        <v>655</v>
      </c>
      <c r="B655">
        <f>60+59.447</f>
        <v>119.447</v>
      </c>
    </row>
    <row r="656">
      <c r="A656" t="s">
        <v>656</v>
      </c>
      <c r="B656">
        <v>18.585999999999999</v>
      </c>
    </row>
    <row r="657">
      <c r="A657" t="s">
        <v>657</v>
      </c>
      <c r="B657">
        <f>60+59.192</f>
        <v>119.19200000000001</v>
      </c>
    </row>
    <row r="658">
      <c r="A658" t="s">
        <v>658</v>
      </c>
      <c r="B658">
        <v>18.074999999999999</v>
      </c>
    </row>
    <row r="659">
      <c r="A659" t="s">
        <v>659</v>
      </c>
      <c r="B659">
        <v>50.472999999999999</v>
      </c>
    </row>
    <row r="660">
      <c r="A660" t="s">
        <v>660</v>
      </c>
      <c r="B660">
        <f>60+29.251</f>
        <v>89.251000000000005</v>
      </c>
    </row>
    <row r="661">
      <c r="A661" t="s">
        <v>661</v>
      </c>
      <c r="B661">
        <f>60+59.192</f>
        <v>119.19200000000001</v>
      </c>
    </row>
    <row r="662">
      <c r="A662" t="s">
        <v>662</v>
      </c>
      <c r="B662">
        <v>24.760000000000002</v>
      </c>
    </row>
    <row r="663">
      <c r="A663" t="s">
        <v>663</v>
      </c>
      <c r="B663">
        <v>54.802</v>
      </c>
    </row>
    <row r="664">
      <c r="A664" t="s">
        <v>664</v>
      </c>
      <c r="B664">
        <f>60+29.418</f>
        <v>89.418000000000006</v>
      </c>
    </row>
    <row r="665">
      <c r="A665" t="s">
        <v>665</v>
      </c>
      <c r="B665">
        <f>60+58.672</f>
        <v>118.672</v>
      </c>
    </row>
    <row r="666">
      <c r="A666" t="s">
        <v>666</v>
      </c>
      <c r="B666">
        <v>54.722999999999999</v>
      </c>
    </row>
    <row r="667">
      <c r="A667" t="s">
        <v>667</v>
      </c>
      <c r="B667">
        <f>60+29.182</f>
        <v>89.182000000000002</v>
      </c>
    </row>
    <row r="668">
      <c r="A668" t="s">
        <v>668</v>
      </c>
      <c r="B668">
        <v>23.498000000000001</v>
      </c>
    </row>
    <row r="669">
      <c r="A669" t="s">
        <v>669</v>
      </c>
      <c r="B669">
        <v>54.881</v>
      </c>
    </row>
    <row r="670">
      <c r="A670" t="s">
        <v>670</v>
      </c>
      <c r="B670">
        <f>60+28.945</f>
        <v>88.944999999999993</v>
      </c>
    </row>
    <row r="671">
      <c r="A671" t="s">
        <v>671</v>
      </c>
      <c r="B671">
        <f>60+58.436</f>
        <v>118.43600000000001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ONLYOFFICE/7.0.0.132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simon.limmer@ae.mpg.de</cp:lastModifiedBy>
  <cp:revision>1</cp:revision>
  <dcterms:created xsi:type="dcterms:W3CDTF">2015-06-05T18:19:34Z</dcterms:created>
  <dcterms:modified xsi:type="dcterms:W3CDTF">2022-04-08T12:39:47Z</dcterms:modified>
</cp:coreProperties>
</file>