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cience\LongGold\development\tests\ERT\data_raw\"/>
    </mc:Choice>
  </mc:AlternateContent>
  <xr:revisionPtr revIDLastSave="0" documentId="13_ncr:1_{C8699608-E014-498E-85EE-EF848EBA0964}" xr6:coauthVersionLast="47" xr6:coauthVersionMax="47" xr10:uidLastSave="{00000000-0000-0000-0000-000000000000}"/>
  <bookViews>
    <workbookView xWindow="-120" yWindow="-120" windowWidth="29040" windowHeight="15840" xr2:uid="{8DC39697-AFF7-47E5-B25B-12C4A2EF54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C2" i="1"/>
  <c r="B2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39" i="1"/>
  <c r="O740" i="1"/>
  <c r="O73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07" i="1"/>
  <c r="O708" i="1"/>
  <c r="O70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675" i="1"/>
  <c r="O676" i="1"/>
  <c r="O67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43" i="1"/>
  <c r="O644" i="1"/>
  <c r="O64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11" i="1"/>
  <c r="O612" i="1"/>
  <c r="O61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579" i="1"/>
  <c r="O580" i="1"/>
  <c r="O57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47" i="1"/>
  <c r="O548" i="1"/>
  <c r="O54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15" i="1"/>
  <c r="O516" i="1"/>
  <c r="O51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483" i="1"/>
  <c r="O484" i="1"/>
  <c r="O48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50" i="1"/>
  <c r="O451" i="1"/>
  <c r="O452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19" i="1"/>
  <c r="O420" i="1"/>
  <c r="O41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387" i="1"/>
  <c r="O388" i="1"/>
  <c r="O38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55" i="1"/>
  <c r="O356" i="1"/>
  <c r="O35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23" i="1"/>
  <c r="O324" i="1"/>
  <c r="O32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291" i="1"/>
  <c r="O292" i="1"/>
  <c r="O29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59" i="1"/>
  <c r="O260" i="1"/>
  <c r="O25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27" i="1"/>
  <c r="O228" i="1"/>
  <c r="O22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195" i="1"/>
  <c r="O196" i="1"/>
  <c r="O19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63" i="1"/>
  <c r="O164" i="1"/>
  <c r="O16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31" i="1"/>
  <c r="O132" i="1"/>
  <c r="O13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99" i="1"/>
  <c r="O100" i="1"/>
  <c r="O9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67" i="1"/>
  <c r="O68" i="1"/>
  <c r="O66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H3" i="1"/>
  <c r="E3" i="1" s="1"/>
  <c r="H4" i="1"/>
  <c r="H5" i="1"/>
  <c r="H6" i="1"/>
  <c r="H7" i="1"/>
  <c r="E7" i="1" s="1"/>
  <c r="H8" i="1"/>
  <c r="H9" i="1"/>
  <c r="H10" i="1"/>
  <c r="H11" i="1"/>
  <c r="E11" i="1" s="1"/>
  <c r="H12" i="1"/>
  <c r="H13" i="1"/>
  <c r="H14" i="1"/>
  <c r="H15" i="1"/>
  <c r="E15" i="1" s="1"/>
  <c r="H16" i="1"/>
  <c r="H17" i="1"/>
  <c r="H18" i="1"/>
  <c r="H19" i="1"/>
  <c r="E19" i="1" s="1"/>
  <c r="H20" i="1"/>
  <c r="H21" i="1"/>
  <c r="H22" i="1"/>
  <c r="H23" i="1"/>
  <c r="E23" i="1" s="1"/>
  <c r="H24" i="1"/>
  <c r="H25" i="1"/>
  <c r="H26" i="1"/>
  <c r="H27" i="1"/>
  <c r="E27" i="1" s="1"/>
  <c r="H28" i="1"/>
  <c r="H29" i="1"/>
  <c r="H30" i="1"/>
  <c r="H31" i="1"/>
  <c r="E31" i="1" s="1"/>
  <c r="H32" i="1"/>
  <c r="H33" i="1"/>
  <c r="H34" i="1"/>
  <c r="H35" i="1"/>
  <c r="E35" i="1" s="1"/>
  <c r="H36" i="1"/>
  <c r="H37" i="1"/>
  <c r="H38" i="1"/>
  <c r="H39" i="1"/>
  <c r="E39" i="1" s="1"/>
  <c r="H40" i="1"/>
  <c r="H41" i="1"/>
  <c r="H42" i="1"/>
  <c r="H43" i="1"/>
  <c r="E43" i="1" s="1"/>
  <c r="H44" i="1"/>
  <c r="H45" i="1"/>
  <c r="H46" i="1"/>
  <c r="H47" i="1"/>
  <c r="E47" i="1" s="1"/>
  <c r="H48" i="1"/>
  <c r="H49" i="1"/>
  <c r="H50" i="1"/>
  <c r="H51" i="1"/>
  <c r="E51" i="1" s="1"/>
  <c r="H52" i="1"/>
  <c r="H53" i="1"/>
  <c r="H54" i="1"/>
  <c r="H55" i="1"/>
  <c r="E55" i="1" s="1"/>
  <c r="H56" i="1"/>
  <c r="H57" i="1"/>
  <c r="H58" i="1"/>
  <c r="H59" i="1"/>
  <c r="E59" i="1" s="1"/>
  <c r="H60" i="1"/>
  <c r="H61" i="1"/>
  <c r="H62" i="1"/>
  <c r="H63" i="1"/>
  <c r="E63" i="1" s="1"/>
  <c r="H64" i="1"/>
  <c r="H65" i="1"/>
  <c r="H66" i="1"/>
  <c r="H67" i="1"/>
  <c r="E67" i="1" s="1"/>
  <c r="H68" i="1"/>
  <c r="H69" i="1"/>
  <c r="H70" i="1"/>
  <c r="H71" i="1"/>
  <c r="E71" i="1" s="1"/>
  <c r="H72" i="1"/>
  <c r="H73" i="1"/>
  <c r="H74" i="1"/>
  <c r="H75" i="1"/>
  <c r="E75" i="1" s="1"/>
  <c r="H76" i="1"/>
  <c r="H77" i="1"/>
  <c r="H78" i="1"/>
  <c r="H79" i="1"/>
  <c r="E79" i="1" s="1"/>
  <c r="H80" i="1"/>
  <c r="H81" i="1"/>
  <c r="H82" i="1"/>
  <c r="H83" i="1"/>
  <c r="E83" i="1" s="1"/>
  <c r="H84" i="1"/>
  <c r="H85" i="1"/>
  <c r="H86" i="1"/>
  <c r="H87" i="1"/>
  <c r="E87" i="1" s="1"/>
  <c r="H88" i="1"/>
  <c r="H89" i="1"/>
  <c r="H90" i="1"/>
  <c r="H91" i="1"/>
  <c r="E91" i="1" s="1"/>
  <c r="H92" i="1"/>
  <c r="H93" i="1"/>
  <c r="H94" i="1"/>
  <c r="H95" i="1"/>
  <c r="E95" i="1" s="1"/>
  <c r="H96" i="1"/>
  <c r="H97" i="1"/>
  <c r="H98" i="1"/>
  <c r="H99" i="1"/>
  <c r="E99" i="1" s="1"/>
  <c r="H100" i="1"/>
  <c r="H101" i="1"/>
  <c r="H102" i="1"/>
  <c r="H103" i="1"/>
  <c r="E103" i="1" s="1"/>
  <c r="H104" i="1"/>
  <c r="H105" i="1"/>
  <c r="H106" i="1"/>
  <c r="H107" i="1"/>
  <c r="E107" i="1" s="1"/>
  <c r="H108" i="1"/>
  <c r="H109" i="1"/>
  <c r="H110" i="1"/>
  <c r="H111" i="1"/>
  <c r="E111" i="1" s="1"/>
  <c r="H112" i="1"/>
  <c r="H113" i="1"/>
  <c r="H114" i="1"/>
  <c r="H115" i="1"/>
  <c r="E115" i="1" s="1"/>
  <c r="H116" i="1"/>
  <c r="H117" i="1"/>
  <c r="H118" i="1"/>
  <c r="H119" i="1"/>
  <c r="E119" i="1" s="1"/>
  <c r="H120" i="1"/>
  <c r="H121" i="1"/>
  <c r="H122" i="1"/>
  <c r="H123" i="1"/>
  <c r="E123" i="1" s="1"/>
  <c r="H124" i="1"/>
  <c r="H125" i="1"/>
  <c r="H126" i="1"/>
  <c r="H127" i="1"/>
  <c r="E127" i="1" s="1"/>
  <c r="H128" i="1"/>
  <c r="H129" i="1"/>
  <c r="H130" i="1"/>
  <c r="H131" i="1"/>
  <c r="E131" i="1" s="1"/>
  <c r="H132" i="1"/>
  <c r="H133" i="1"/>
  <c r="H134" i="1"/>
  <c r="H135" i="1"/>
  <c r="E135" i="1" s="1"/>
  <c r="H136" i="1"/>
  <c r="H137" i="1"/>
  <c r="H138" i="1"/>
  <c r="H139" i="1"/>
  <c r="E139" i="1" s="1"/>
  <c r="H140" i="1"/>
  <c r="H141" i="1"/>
  <c r="H142" i="1"/>
  <c r="H143" i="1"/>
  <c r="E143" i="1" s="1"/>
  <c r="H144" i="1"/>
  <c r="H145" i="1"/>
  <c r="H146" i="1"/>
  <c r="H147" i="1"/>
  <c r="E147" i="1" s="1"/>
  <c r="H148" i="1"/>
  <c r="H149" i="1"/>
  <c r="H150" i="1"/>
  <c r="H151" i="1"/>
  <c r="E151" i="1" s="1"/>
  <c r="H152" i="1"/>
  <c r="H153" i="1"/>
  <c r="H154" i="1"/>
  <c r="H155" i="1"/>
  <c r="E155" i="1" s="1"/>
  <c r="H156" i="1"/>
  <c r="H157" i="1"/>
  <c r="H158" i="1"/>
  <c r="H159" i="1"/>
  <c r="E159" i="1" s="1"/>
  <c r="H160" i="1"/>
  <c r="H161" i="1"/>
  <c r="H162" i="1"/>
  <c r="H163" i="1"/>
  <c r="E163" i="1" s="1"/>
  <c r="H164" i="1"/>
  <c r="H165" i="1"/>
  <c r="H166" i="1"/>
  <c r="H167" i="1"/>
  <c r="E167" i="1" s="1"/>
  <c r="H168" i="1"/>
  <c r="H169" i="1"/>
  <c r="H170" i="1"/>
  <c r="H171" i="1"/>
  <c r="E171" i="1" s="1"/>
  <c r="H172" i="1"/>
  <c r="H173" i="1"/>
  <c r="H174" i="1"/>
  <c r="H175" i="1"/>
  <c r="E175" i="1" s="1"/>
  <c r="H176" i="1"/>
  <c r="H177" i="1"/>
  <c r="H178" i="1"/>
  <c r="H179" i="1"/>
  <c r="E179" i="1" s="1"/>
  <c r="H180" i="1"/>
  <c r="H181" i="1"/>
  <c r="H182" i="1"/>
  <c r="H183" i="1"/>
  <c r="E183" i="1" s="1"/>
  <c r="H184" i="1"/>
  <c r="H185" i="1"/>
  <c r="H186" i="1"/>
  <c r="H187" i="1"/>
  <c r="E187" i="1" s="1"/>
  <c r="H188" i="1"/>
  <c r="H189" i="1"/>
  <c r="H190" i="1"/>
  <c r="H191" i="1"/>
  <c r="E191" i="1" s="1"/>
  <c r="H192" i="1"/>
  <c r="H193" i="1"/>
  <c r="H194" i="1"/>
  <c r="H195" i="1"/>
  <c r="E195" i="1" s="1"/>
  <c r="H196" i="1"/>
  <c r="H197" i="1"/>
  <c r="H198" i="1"/>
  <c r="H199" i="1"/>
  <c r="E199" i="1" s="1"/>
  <c r="H200" i="1"/>
  <c r="H201" i="1"/>
  <c r="H202" i="1"/>
  <c r="H203" i="1"/>
  <c r="E203" i="1" s="1"/>
  <c r="H204" i="1"/>
  <c r="H205" i="1"/>
  <c r="H206" i="1"/>
  <c r="H207" i="1"/>
  <c r="E207" i="1" s="1"/>
  <c r="H208" i="1"/>
  <c r="H209" i="1"/>
  <c r="H210" i="1"/>
  <c r="H211" i="1"/>
  <c r="E211" i="1" s="1"/>
  <c r="H212" i="1"/>
  <c r="H213" i="1"/>
  <c r="H214" i="1"/>
  <c r="H215" i="1"/>
  <c r="E215" i="1" s="1"/>
  <c r="H216" i="1"/>
  <c r="H217" i="1"/>
  <c r="H218" i="1"/>
  <c r="H219" i="1"/>
  <c r="E219" i="1" s="1"/>
  <c r="H220" i="1"/>
  <c r="H221" i="1"/>
  <c r="H222" i="1"/>
  <c r="H223" i="1"/>
  <c r="E223" i="1" s="1"/>
  <c r="H224" i="1"/>
  <c r="H225" i="1"/>
  <c r="H226" i="1"/>
  <c r="H227" i="1"/>
  <c r="E227" i="1" s="1"/>
  <c r="H228" i="1"/>
  <c r="H229" i="1"/>
  <c r="H230" i="1"/>
  <c r="H231" i="1"/>
  <c r="E231" i="1" s="1"/>
  <c r="H232" i="1"/>
  <c r="H233" i="1"/>
  <c r="H234" i="1"/>
  <c r="H235" i="1"/>
  <c r="E235" i="1" s="1"/>
  <c r="H236" i="1"/>
  <c r="H237" i="1"/>
  <c r="H238" i="1"/>
  <c r="H239" i="1"/>
  <c r="E239" i="1" s="1"/>
  <c r="H240" i="1"/>
  <c r="H241" i="1"/>
  <c r="H242" i="1"/>
  <c r="H243" i="1"/>
  <c r="E243" i="1" s="1"/>
  <c r="H244" i="1"/>
  <c r="H245" i="1"/>
  <c r="H246" i="1"/>
  <c r="H247" i="1"/>
  <c r="E247" i="1" s="1"/>
  <c r="H248" i="1"/>
  <c r="H249" i="1"/>
  <c r="H250" i="1"/>
  <c r="H251" i="1"/>
  <c r="E251" i="1" s="1"/>
  <c r="H252" i="1"/>
  <c r="H253" i="1"/>
  <c r="H254" i="1"/>
  <c r="H255" i="1"/>
  <c r="E255" i="1" s="1"/>
  <c r="H256" i="1"/>
  <c r="H257" i="1"/>
  <c r="H258" i="1"/>
  <c r="H259" i="1"/>
  <c r="E259" i="1" s="1"/>
  <c r="H260" i="1"/>
  <c r="H261" i="1"/>
  <c r="H262" i="1"/>
  <c r="H263" i="1"/>
  <c r="E263" i="1" s="1"/>
  <c r="H264" i="1"/>
  <c r="H265" i="1"/>
  <c r="H266" i="1"/>
  <c r="H267" i="1"/>
  <c r="E267" i="1" s="1"/>
  <c r="H268" i="1"/>
  <c r="H269" i="1"/>
  <c r="H270" i="1"/>
  <c r="H271" i="1"/>
  <c r="E271" i="1" s="1"/>
  <c r="H272" i="1"/>
  <c r="H273" i="1"/>
  <c r="H274" i="1"/>
  <c r="H275" i="1"/>
  <c r="E275" i="1" s="1"/>
  <c r="H276" i="1"/>
  <c r="H277" i="1"/>
  <c r="H278" i="1"/>
  <c r="H279" i="1"/>
  <c r="E279" i="1" s="1"/>
  <c r="H280" i="1"/>
  <c r="H281" i="1"/>
  <c r="H282" i="1"/>
  <c r="H283" i="1"/>
  <c r="E283" i="1" s="1"/>
  <c r="H284" i="1"/>
  <c r="H285" i="1"/>
  <c r="H286" i="1"/>
  <c r="H287" i="1"/>
  <c r="E287" i="1" s="1"/>
  <c r="H288" i="1"/>
  <c r="H289" i="1"/>
  <c r="H290" i="1"/>
  <c r="H291" i="1"/>
  <c r="E291" i="1" s="1"/>
  <c r="H292" i="1"/>
  <c r="H293" i="1"/>
  <c r="H294" i="1"/>
  <c r="H295" i="1"/>
  <c r="E295" i="1" s="1"/>
  <c r="H296" i="1"/>
  <c r="H297" i="1"/>
  <c r="H298" i="1"/>
  <c r="H299" i="1"/>
  <c r="E299" i="1" s="1"/>
  <c r="H300" i="1"/>
  <c r="H301" i="1"/>
  <c r="H302" i="1"/>
  <c r="H303" i="1"/>
  <c r="E303" i="1" s="1"/>
  <c r="H304" i="1"/>
  <c r="H305" i="1"/>
  <c r="H306" i="1"/>
  <c r="H307" i="1"/>
  <c r="E307" i="1" s="1"/>
  <c r="H308" i="1"/>
  <c r="H309" i="1"/>
  <c r="H310" i="1"/>
  <c r="H311" i="1"/>
  <c r="E311" i="1" s="1"/>
  <c r="H312" i="1"/>
  <c r="H313" i="1"/>
  <c r="H314" i="1"/>
  <c r="H315" i="1"/>
  <c r="E315" i="1" s="1"/>
  <c r="H316" i="1"/>
  <c r="H317" i="1"/>
  <c r="H318" i="1"/>
  <c r="H319" i="1"/>
  <c r="E319" i="1" s="1"/>
  <c r="H320" i="1"/>
  <c r="H321" i="1"/>
  <c r="H322" i="1"/>
  <c r="H323" i="1"/>
  <c r="E323" i="1" s="1"/>
  <c r="H324" i="1"/>
  <c r="H325" i="1"/>
  <c r="H326" i="1"/>
  <c r="H327" i="1"/>
  <c r="E327" i="1" s="1"/>
  <c r="H328" i="1"/>
  <c r="H329" i="1"/>
  <c r="H330" i="1"/>
  <c r="H331" i="1"/>
  <c r="E331" i="1" s="1"/>
  <c r="H332" i="1"/>
  <c r="H333" i="1"/>
  <c r="H334" i="1"/>
  <c r="H335" i="1"/>
  <c r="E335" i="1" s="1"/>
  <c r="H336" i="1"/>
  <c r="H337" i="1"/>
  <c r="H338" i="1"/>
  <c r="H339" i="1"/>
  <c r="E339" i="1" s="1"/>
  <c r="H340" i="1"/>
  <c r="H341" i="1"/>
  <c r="H342" i="1"/>
  <c r="H343" i="1"/>
  <c r="E343" i="1" s="1"/>
  <c r="H344" i="1"/>
  <c r="H345" i="1"/>
  <c r="H346" i="1"/>
  <c r="H347" i="1"/>
  <c r="E347" i="1" s="1"/>
  <c r="H348" i="1"/>
  <c r="H349" i="1"/>
  <c r="H350" i="1"/>
  <c r="H351" i="1"/>
  <c r="E351" i="1" s="1"/>
  <c r="H352" i="1"/>
  <c r="H353" i="1"/>
  <c r="H354" i="1"/>
  <c r="H355" i="1"/>
  <c r="E355" i="1" s="1"/>
  <c r="H356" i="1"/>
  <c r="H357" i="1"/>
  <c r="H358" i="1"/>
  <c r="H359" i="1"/>
  <c r="E359" i="1" s="1"/>
  <c r="H360" i="1"/>
  <c r="H361" i="1"/>
  <c r="H362" i="1"/>
  <c r="H363" i="1"/>
  <c r="E363" i="1" s="1"/>
  <c r="H364" i="1"/>
  <c r="H365" i="1"/>
  <c r="H366" i="1"/>
  <c r="H367" i="1"/>
  <c r="E367" i="1" s="1"/>
  <c r="H368" i="1"/>
  <c r="H369" i="1"/>
  <c r="H370" i="1"/>
  <c r="H371" i="1"/>
  <c r="E371" i="1" s="1"/>
  <c r="H372" i="1"/>
  <c r="H373" i="1"/>
  <c r="H374" i="1"/>
  <c r="H375" i="1"/>
  <c r="E375" i="1" s="1"/>
  <c r="H376" i="1"/>
  <c r="H377" i="1"/>
  <c r="H378" i="1"/>
  <c r="H379" i="1"/>
  <c r="E379" i="1" s="1"/>
  <c r="H380" i="1"/>
  <c r="H381" i="1"/>
  <c r="H382" i="1"/>
  <c r="H383" i="1"/>
  <c r="E383" i="1" s="1"/>
  <c r="H384" i="1"/>
  <c r="H385" i="1"/>
  <c r="H386" i="1"/>
  <c r="H387" i="1"/>
  <c r="E387" i="1" s="1"/>
  <c r="H388" i="1"/>
  <c r="H389" i="1"/>
  <c r="H390" i="1"/>
  <c r="H391" i="1"/>
  <c r="E391" i="1" s="1"/>
  <c r="H392" i="1"/>
  <c r="H393" i="1"/>
  <c r="H394" i="1"/>
  <c r="H395" i="1"/>
  <c r="E395" i="1" s="1"/>
  <c r="H396" i="1"/>
  <c r="H397" i="1"/>
  <c r="H398" i="1"/>
  <c r="H399" i="1"/>
  <c r="E399" i="1" s="1"/>
  <c r="H400" i="1"/>
  <c r="H401" i="1"/>
  <c r="H402" i="1"/>
  <c r="H403" i="1"/>
  <c r="E403" i="1" s="1"/>
  <c r="H404" i="1"/>
  <c r="H405" i="1"/>
  <c r="H406" i="1"/>
  <c r="H407" i="1"/>
  <c r="E407" i="1" s="1"/>
  <c r="H408" i="1"/>
  <c r="H409" i="1"/>
  <c r="H410" i="1"/>
  <c r="H411" i="1"/>
  <c r="E411" i="1" s="1"/>
  <c r="H412" i="1"/>
  <c r="H413" i="1"/>
  <c r="H414" i="1"/>
  <c r="H415" i="1"/>
  <c r="E415" i="1" s="1"/>
  <c r="H416" i="1"/>
  <c r="H417" i="1"/>
  <c r="H418" i="1"/>
  <c r="H419" i="1"/>
  <c r="E419" i="1" s="1"/>
  <c r="H420" i="1"/>
  <c r="H421" i="1"/>
  <c r="H422" i="1"/>
  <c r="H423" i="1"/>
  <c r="E423" i="1" s="1"/>
  <c r="H424" i="1"/>
  <c r="H425" i="1"/>
  <c r="H426" i="1"/>
  <c r="H427" i="1"/>
  <c r="E427" i="1" s="1"/>
  <c r="H428" i="1"/>
  <c r="H429" i="1"/>
  <c r="H430" i="1"/>
  <c r="H431" i="1"/>
  <c r="E431" i="1" s="1"/>
  <c r="H432" i="1"/>
  <c r="H433" i="1"/>
  <c r="H434" i="1"/>
  <c r="H435" i="1"/>
  <c r="E435" i="1" s="1"/>
  <c r="H436" i="1"/>
  <c r="H437" i="1"/>
  <c r="H438" i="1"/>
  <c r="H439" i="1"/>
  <c r="E439" i="1" s="1"/>
  <c r="H440" i="1"/>
  <c r="H441" i="1"/>
  <c r="H442" i="1"/>
  <c r="H443" i="1"/>
  <c r="E443" i="1" s="1"/>
  <c r="H444" i="1"/>
  <c r="H445" i="1"/>
  <c r="H446" i="1"/>
  <c r="H447" i="1"/>
  <c r="E447" i="1" s="1"/>
  <c r="H448" i="1"/>
  <c r="H449" i="1"/>
  <c r="H450" i="1"/>
  <c r="H451" i="1"/>
  <c r="E451" i="1" s="1"/>
  <c r="H452" i="1"/>
  <c r="H453" i="1"/>
  <c r="H454" i="1"/>
  <c r="H455" i="1"/>
  <c r="E455" i="1" s="1"/>
  <c r="H456" i="1"/>
  <c r="H457" i="1"/>
  <c r="H458" i="1"/>
  <c r="H459" i="1"/>
  <c r="E459" i="1" s="1"/>
  <c r="H460" i="1"/>
  <c r="H461" i="1"/>
  <c r="H462" i="1"/>
  <c r="H463" i="1"/>
  <c r="E463" i="1" s="1"/>
  <c r="H464" i="1"/>
  <c r="H465" i="1"/>
  <c r="H466" i="1"/>
  <c r="H467" i="1"/>
  <c r="E467" i="1" s="1"/>
  <c r="H468" i="1"/>
  <c r="H469" i="1"/>
  <c r="H470" i="1"/>
  <c r="H471" i="1"/>
  <c r="E471" i="1" s="1"/>
  <c r="H472" i="1"/>
  <c r="H473" i="1"/>
  <c r="H474" i="1"/>
  <c r="H475" i="1"/>
  <c r="E475" i="1" s="1"/>
  <c r="H476" i="1"/>
  <c r="H477" i="1"/>
  <c r="H478" i="1"/>
  <c r="H479" i="1"/>
  <c r="E479" i="1" s="1"/>
  <c r="H480" i="1"/>
  <c r="H481" i="1"/>
  <c r="H482" i="1"/>
  <c r="H483" i="1"/>
  <c r="E483" i="1" s="1"/>
  <c r="H484" i="1"/>
  <c r="H485" i="1"/>
  <c r="H486" i="1"/>
  <c r="H487" i="1"/>
  <c r="E487" i="1" s="1"/>
  <c r="H488" i="1"/>
  <c r="H489" i="1"/>
  <c r="H490" i="1"/>
  <c r="H491" i="1"/>
  <c r="E491" i="1" s="1"/>
  <c r="H492" i="1"/>
  <c r="H493" i="1"/>
  <c r="H494" i="1"/>
  <c r="H495" i="1"/>
  <c r="E495" i="1" s="1"/>
  <c r="H496" i="1"/>
  <c r="H497" i="1"/>
  <c r="H498" i="1"/>
  <c r="H499" i="1"/>
  <c r="E499" i="1" s="1"/>
  <c r="H500" i="1"/>
  <c r="H501" i="1"/>
  <c r="H502" i="1"/>
  <c r="H503" i="1"/>
  <c r="E503" i="1" s="1"/>
  <c r="H504" i="1"/>
  <c r="H505" i="1"/>
  <c r="H506" i="1"/>
  <c r="H507" i="1"/>
  <c r="E507" i="1" s="1"/>
  <c r="H508" i="1"/>
  <c r="H509" i="1"/>
  <c r="H510" i="1"/>
  <c r="H511" i="1"/>
  <c r="E511" i="1" s="1"/>
  <c r="H512" i="1"/>
  <c r="H513" i="1"/>
  <c r="H514" i="1"/>
  <c r="H515" i="1"/>
  <c r="E515" i="1" s="1"/>
  <c r="H516" i="1"/>
  <c r="H517" i="1"/>
  <c r="H518" i="1"/>
  <c r="H519" i="1"/>
  <c r="E519" i="1" s="1"/>
  <c r="H520" i="1"/>
  <c r="H521" i="1"/>
  <c r="H522" i="1"/>
  <c r="H523" i="1"/>
  <c r="E523" i="1" s="1"/>
  <c r="H524" i="1"/>
  <c r="H525" i="1"/>
  <c r="H526" i="1"/>
  <c r="H527" i="1"/>
  <c r="E527" i="1" s="1"/>
  <c r="H528" i="1"/>
  <c r="H529" i="1"/>
  <c r="H530" i="1"/>
  <c r="H531" i="1"/>
  <c r="E531" i="1" s="1"/>
  <c r="H532" i="1"/>
  <c r="H533" i="1"/>
  <c r="H534" i="1"/>
  <c r="H535" i="1"/>
  <c r="E535" i="1" s="1"/>
  <c r="H536" i="1"/>
  <c r="H537" i="1"/>
  <c r="H538" i="1"/>
  <c r="H539" i="1"/>
  <c r="E539" i="1" s="1"/>
  <c r="H540" i="1"/>
  <c r="H541" i="1"/>
  <c r="H542" i="1"/>
  <c r="H543" i="1"/>
  <c r="E543" i="1" s="1"/>
  <c r="H544" i="1"/>
  <c r="H545" i="1"/>
  <c r="H546" i="1"/>
  <c r="H547" i="1"/>
  <c r="E547" i="1" s="1"/>
  <c r="H548" i="1"/>
  <c r="H549" i="1"/>
  <c r="H550" i="1"/>
  <c r="H551" i="1"/>
  <c r="E551" i="1" s="1"/>
  <c r="H552" i="1"/>
  <c r="H553" i="1"/>
  <c r="H554" i="1"/>
  <c r="H555" i="1"/>
  <c r="E555" i="1" s="1"/>
  <c r="H556" i="1"/>
  <c r="H557" i="1"/>
  <c r="H558" i="1"/>
  <c r="H559" i="1"/>
  <c r="E559" i="1" s="1"/>
  <c r="H560" i="1"/>
  <c r="H561" i="1"/>
  <c r="H562" i="1"/>
  <c r="H563" i="1"/>
  <c r="E563" i="1" s="1"/>
  <c r="H564" i="1"/>
  <c r="H565" i="1"/>
  <c r="H566" i="1"/>
  <c r="H567" i="1"/>
  <c r="E567" i="1" s="1"/>
  <c r="H568" i="1"/>
  <c r="H569" i="1"/>
  <c r="H570" i="1"/>
  <c r="H571" i="1"/>
  <c r="E571" i="1" s="1"/>
  <c r="H572" i="1"/>
  <c r="H573" i="1"/>
  <c r="H574" i="1"/>
  <c r="H575" i="1"/>
  <c r="E575" i="1" s="1"/>
  <c r="H576" i="1"/>
  <c r="H577" i="1"/>
  <c r="H578" i="1"/>
  <c r="H579" i="1"/>
  <c r="E579" i="1" s="1"/>
  <c r="H580" i="1"/>
  <c r="H581" i="1"/>
  <c r="H582" i="1"/>
  <c r="H583" i="1"/>
  <c r="E583" i="1" s="1"/>
  <c r="H584" i="1"/>
  <c r="H585" i="1"/>
  <c r="H586" i="1"/>
  <c r="H587" i="1"/>
  <c r="E587" i="1" s="1"/>
  <c r="H588" i="1"/>
  <c r="H589" i="1"/>
  <c r="H590" i="1"/>
  <c r="H591" i="1"/>
  <c r="E591" i="1" s="1"/>
  <c r="H592" i="1"/>
  <c r="H593" i="1"/>
  <c r="H594" i="1"/>
  <c r="H595" i="1"/>
  <c r="E595" i="1" s="1"/>
  <c r="H596" i="1"/>
  <c r="H597" i="1"/>
  <c r="H598" i="1"/>
  <c r="H599" i="1"/>
  <c r="E599" i="1" s="1"/>
  <c r="H600" i="1"/>
  <c r="H601" i="1"/>
  <c r="H602" i="1"/>
  <c r="H603" i="1"/>
  <c r="E603" i="1" s="1"/>
  <c r="H604" i="1"/>
  <c r="H605" i="1"/>
  <c r="H606" i="1"/>
  <c r="H607" i="1"/>
  <c r="E607" i="1" s="1"/>
  <c r="H608" i="1"/>
  <c r="E608" i="1" s="1"/>
  <c r="H609" i="1"/>
  <c r="H610" i="1"/>
  <c r="H611" i="1"/>
  <c r="E611" i="1" s="1"/>
  <c r="H612" i="1"/>
  <c r="E612" i="1" s="1"/>
  <c r="H613" i="1"/>
  <c r="H614" i="1"/>
  <c r="H615" i="1"/>
  <c r="E615" i="1" s="1"/>
  <c r="H616" i="1"/>
  <c r="E616" i="1" s="1"/>
  <c r="H617" i="1"/>
  <c r="H618" i="1"/>
  <c r="H619" i="1"/>
  <c r="E619" i="1" s="1"/>
  <c r="H620" i="1"/>
  <c r="E620" i="1" s="1"/>
  <c r="H621" i="1"/>
  <c r="H622" i="1"/>
  <c r="H623" i="1"/>
  <c r="E623" i="1" s="1"/>
  <c r="H624" i="1"/>
  <c r="E624" i="1" s="1"/>
  <c r="H625" i="1"/>
  <c r="H626" i="1"/>
  <c r="H627" i="1"/>
  <c r="E627" i="1" s="1"/>
  <c r="H628" i="1"/>
  <c r="E628" i="1" s="1"/>
  <c r="H629" i="1"/>
  <c r="H630" i="1"/>
  <c r="H631" i="1"/>
  <c r="E631" i="1" s="1"/>
  <c r="H632" i="1"/>
  <c r="E632" i="1" s="1"/>
  <c r="H633" i="1"/>
  <c r="H634" i="1"/>
  <c r="H635" i="1"/>
  <c r="E635" i="1" s="1"/>
  <c r="H636" i="1"/>
  <c r="E636" i="1" s="1"/>
  <c r="H637" i="1"/>
  <c r="H638" i="1"/>
  <c r="H639" i="1"/>
  <c r="E639" i="1" s="1"/>
  <c r="H640" i="1"/>
  <c r="E640" i="1" s="1"/>
  <c r="H641" i="1"/>
  <c r="H642" i="1"/>
  <c r="H643" i="1"/>
  <c r="E643" i="1" s="1"/>
  <c r="H644" i="1"/>
  <c r="E644" i="1" s="1"/>
  <c r="H645" i="1"/>
  <c r="H646" i="1"/>
  <c r="H647" i="1"/>
  <c r="E647" i="1" s="1"/>
  <c r="H648" i="1"/>
  <c r="E648" i="1" s="1"/>
  <c r="H649" i="1"/>
  <c r="H650" i="1"/>
  <c r="H651" i="1"/>
  <c r="E651" i="1" s="1"/>
  <c r="H652" i="1"/>
  <c r="E652" i="1" s="1"/>
  <c r="H653" i="1"/>
  <c r="H654" i="1"/>
  <c r="H655" i="1"/>
  <c r="E655" i="1" s="1"/>
  <c r="H656" i="1"/>
  <c r="E656" i="1" s="1"/>
  <c r="H657" i="1"/>
  <c r="H658" i="1"/>
  <c r="H659" i="1"/>
  <c r="E659" i="1" s="1"/>
  <c r="H660" i="1"/>
  <c r="E660" i="1" s="1"/>
  <c r="H661" i="1"/>
  <c r="H662" i="1"/>
  <c r="H663" i="1"/>
  <c r="E663" i="1" s="1"/>
  <c r="H664" i="1"/>
  <c r="E664" i="1" s="1"/>
  <c r="H665" i="1"/>
  <c r="H666" i="1"/>
  <c r="H667" i="1"/>
  <c r="E667" i="1" s="1"/>
  <c r="H668" i="1"/>
  <c r="E668" i="1" s="1"/>
  <c r="H669" i="1"/>
  <c r="H670" i="1"/>
  <c r="H671" i="1"/>
  <c r="E671" i="1" s="1"/>
  <c r="H672" i="1"/>
  <c r="E672" i="1" s="1"/>
  <c r="H673" i="1"/>
  <c r="H674" i="1"/>
  <c r="H675" i="1"/>
  <c r="E675" i="1" s="1"/>
  <c r="H676" i="1"/>
  <c r="E676" i="1" s="1"/>
  <c r="H677" i="1"/>
  <c r="H678" i="1"/>
  <c r="H679" i="1"/>
  <c r="E679" i="1" s="1"/>
  <c r="H680" i="1"/>
  <c r="E680" i="1" s="1"/>
  <c r="H681" i="1"/>
  <c r="H682" i="1"/>
  <c r="H683" i="1"/>
  <c r="E683" i="1" s="1"/>
  <c r="H684" i="1"/>
  <c r="E684" i="1" s="1"/>
  <c r="H685" i="1"/>
  <c r="H686" i="1"/>
  <c r="H687" i="1"/>
  <c r="E687" i="1" s="1"/>
  <c r="H688" i="1"/>
  <c r="E688" i="1" s="1"/>
  <c r="H689" i="1"/>
  <c r="H690" i="1"/>
  <c r="H691" i="1"/>
  <c r="E691" i="1" s="1"/>
  <c r="H692" i="1"/>
  <c r="E692" i="1" s="1"/>
  <c r="H693" i="1"/>
  <c r="H694" i="1"/>
  <c r="H695" i="1"/>
  <c r="E695" i="1" s="1"/>
  <c r="H696" i="1"/>
  <c r="E696" i="1" s="1"/>
  <c r="H697" i="1"/>
  <c r="H698" i="1"/>
  <c r="H699" i="1"/>
  <c r="E699" i="1" s="1"/>
  <c r="H700" i="1"/>
  <c r="E700" i="1" s="1"/>
  <c r="H701" i="1"/>
  <c r="H702" i="1"/>
  <c r="H703" i="1"/>
  <c r="E703" i="1" s="1"/>
  <c r="H704" i="1"/>
  <c r="E704" i="1" s="1"/>
  <c r="H705" i="1"/>
  <c r="H706" i="1"/>
  <c r="H707" i="1"/>
  <c r="E707" i="1" s="1"/>
  <c r="H708" i="1"/>
  <c r="E708" i="1" s="1"/>
  <c r="H709" i="1"/>
  <c r="H710" i="1"/>
  <c r="H711" i="1"/>
  <c r="E711" i="1" s="1"/>
  <c r="H712" i="1"/>
  <c r="E712" i="1" s="1"/>
  <c r="H713" i="1"/>
  <c r="H714" i="1"/>
  <c r="H715" i="1"/>
  <c r="E715" i="1" s="1"/>
  <c r="H716" i="1"/>
  <c r="E716" i="1" s="1"/>
  <c r="H717" i="1"/>
  <c r="H718" i="1"/>
  <c r="H719" i="1"/>
  <c r="E719" i="1" s="1"/>
  <c r="H720" i="1"/>
  <c r="E720" i="1" s="1"/>
  <c r="H721" i="1"/>
  <c r="H722" i="1"/>
  <c r="H723" i="1"/>
  <c r="E723" i="1" s="1"/>
  <c r="H724" i="1"/>
  <c r="E724" i="1" s="1"/>
  <c r="H725" i="1"/>
  <c r="H726" i="1"/>
  <c r="H727" i="1"/>
  <c r="E727" i="1" s="1"/>
  <c r="H728" i="1"/>
  <c r="E728" i="1" s="1"/>
  <c r="H729" i="1"/>
  <c r="H730" i="1"/>
  <c r="H731" i="1"/>
  <c r="E731" i="1" s="1"/>
  <c r="H732" i="1"/>
  <c r="E732" i="1" s="1"/>
  <c r="H733" i="1"/>
  <c r="H734" i="1"/>
  <c r="H735" i="1"/>
  <c r="E735" i="1" s="1"/>
  <c r="H736" i="1"/>
  <c r="E736" i="1" s="1"/>
  <c r="H737" i="1"/>
  <c r="H738" i="1"/>
  <c r="H739" i="1"/>
  <c r="E739" i="1" s="1"/>
  <c r="H740" i="1"/>
  <c r="E740" i="1" s="1"/>
  <c r="H741" i="1"/>
  <c r="H742" i="1"/>
  <c r="H743" i="1"/>
  <c r="E743" i="1" s="1"/>
  <c r="H744" i="1"/>
  <c r="E744" i="1" s="1"/>
  <c r="H745" i="1"/>
  <c r="H746" i="1"/>
  <c r="H747" i="1"/>
  <c r="E747" i="1" s="1"/>
  <c r="H748" i="1"/>
  <c r="E748" i="1" s="1"/>
  <c r="H749" i="1"/>
  <c r="H750" i="1"/>
  <c r="H751" i="1"/>
  <c r="E751" i="1" s="1"/>
  <c r="H752" i="1"/>
  <c r="E752" i="1" s="1"/>
  <c r="H753" i="1"/>
  <c r="H754" i="1"/>
  <c r="H755" i="1"/>
  <c r="E755" i="1" s="1"/>
  <c r="H756" i="1"/>
  <c r="E756" i="1" s="1"/>
  <c r="H757" i="1"/>
  <c r="H758" i="1"/>
  <c r="H759" i="1"/>
  <c r="E759" i="1" s="1"/>
  <c r="H760" i="1"/>
  <c r="E760" i="1" s="1"/>
  <c r="H761" i="1"/>
  <c r="H762" i="1"/>
  <c r="H763" i="1"/>
  <c r="E763" i="1" s="1"/>
  <c r="H764" i="1"/>
  <c r="E764" i="1" s="1"/>
  <c r="H765" i="1"/>
  <c r="H766" i="1"/>
  <c r="H767" i="1"/>
  <c r="E767" i="1" s="1"/>
  <c r="H768" i="1"/>
  <c r="E768" i="1" s="1"/>
  <c r="H769" i="1"/>
  <c r="J2" i="1"/>
  <c r="H2" i="1"/>
  <c r="E2" i="1" s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E510" i="1" l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06" i="1"/>
  <c r="E498" i="1"/>
  <c r="E482" i="1"/>
  <c r="E422" i="1"/>
  <c r="E414" i="1"/>
  <c r="E410" i="1"/>
  <c r="E406" i="1"/>
  <c r="E402" i="1"/>
  <c r="E398" i="1"/>
  <c r="E394" i="1"/>
  <c r="E342" i="1"/>
  <c r="E334" i="1"/>
  <c r="E326" i="1"/>
  <c r="E318" i="1"/>
  <c r="E314" i="1"/>
  <c r="E306" i="1"/>
  <c r="E298" i="1"/>
  <c r="E290" i="1"/>
  <c r="E282" i="1"/>
  <c r="E274" i="1"/>
  <c r="E266" i="1"/>
  <c r="E258" i="1"/>
  <c r="E250" i="1"/>
  <c r="E238" i="1"/>
  <c r="E230" i="1"/>
  <c r="E222" i="1"/>
  <c r="E214" i="1"/>
  <c r="E210" i="1"/>
  <c r="E202" i="1"/>
  <c r="E194" i="1"/>
  <c r="E186" i="1"/>
  <c r="E178" i="1"/>
  <c r="E170" i="1"/>
  <c r="E162" i="1"/>
  <c r="E154" i="1"/>
  <c r="E146" i="1"/>
  <c r="E138" i="1"/>
  <c r="E126" i="1"/>
  <c r="E114" i="1"/>
  <c r="E82" i="1"/>
  <c r="E10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502" i="1"/>
  <c r="E494" i="1"/>
  <c r="E490" i="1"/>
  <c r="E486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18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38" i="1"/>
  <c r="E330" i="1"/>
  <c r="E322" i="1"/>
  <c r="E310" i="1"/>
  <c r="E302" i="1"/>
  <c r="E294" i="1"/>
  <c r="E286" i="1"/>
  <c r="E278" i="1"/>
  <c r="E270" i="1"/>
  <c r="E262" i="1"/>
  <c r="E254" i="1"/>
  <c r="E246" i="1"/>
  <c r="E242" i="1"/>
  <c r="E234" i="1"/>
  <c r="E226" i="1"/>
  <c r="E218" i="1"/>
  <c r="E206" i="1"/>
  <c r="E198" i="1"/>
  <c r="E190" i="1"/>
  <c r="E182" i="1"/>
  <c r="E174" i="1"/>
  <c r="E166" i="1"/>
  <c r="E158" i="1"/>
  <c r="E150" i="1"/>
  <c r="E142" i="1"/>
  <c r="E134" i="1"/>
  <c r="E130" i="1"/>
  <c r="E122" i="1"/>
  <c r="E118" i="1"/>
  <c r="E110" i="1"/>
  <c r="E106" i="1"/>
  <c r="E102" i="1"/>
  <c r="E98" i="1"/>
  <c r="E94" i="1"/>
  <c r="E90" i="1"/>
  <c r="E86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6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<sst xmlns="http://schemas.openxmlformats.org/spreadsheetml/2006/main" count="1552" uniqueCount="43">
  <si>
    <t>Bach</t>
  </si>
  <si>
    <t>Kaps</t>
  </si>
  <si>
    <t>Lull</t>
  </si>
  <si>
    <t>Mcfa</t>
  </si>
  <si>
    <t>Scar</t>
  </si>
  <si>
    <t>Schu</t>
  </si>
  <si>
    <t>Shos</t>
  </si>
  <si>
    <t>Tall</t>
  </si>
  <si>
    <t>Jaz1</t>
  </si>
  <si>
    <t>Jaz2</t>
  </si>
  <si>
    <t>Jaz3</t>
  </si>
  <si>
    <t>Jaz4</t>
  </si>
  <si>
    <t>Jaz5</t>
  </si>
  <si>
    <t>Jaz6</t>
  </si>
  <si>
    <t>Jaz7</t>
  </si>
  <si>
    <t>Jaz8</t>
  </si>
  <si>
    <t>Pop1</t>
  </si>
  <si>
    <t>Pop2</t>
  </si>
  <si>
    <t>Pop3</t>
  </si>
  <si>
    <t>Pop4</t>
  </si>
  <si>
    <t>Pop5</t>
  </si>
  <si>
    <t>Pop6</t>
  </si>
  <si>
    <t>Pop7</t>
  </si>
  <si>
    <t>Pop8</t>
  </si>
  <si>
    <t>Classical</t>
  </si>
  <si>
    <t>Jazz</t>
  </si>
  <si>
    <t>Pop</t>
  </si>
  <si>
    <t>item_number</t>
  </si>
  <si>
    <t>audio_file</t>
  </si>
  <si>
    <t>time</t>
  </si>
  <si>
    <t>exp</t>
  </si>
  <si>
    <t>expn</t>
  </si>
  <si>
    <t>comp</t>
  </si>
  <si>
    <t>compn</t>
  </si>
  <si>
    <t>size</t>
  </si>
  <si>
    <t>iod</t>
  </si>
  <si>
    <t>sod</t>
  </si>
  <si>
    <t>melod</t>
  </si>
  <si>
    <t>harmon</t>
  </si>
  <si>
    <t>genre</t>
  </si>
  <si>
    <t>correct_1</t>
  </si>
  <si>
    <t>correct_2</t>
  </si>
  <si>
    <t>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</si>
</sst>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D8D1-787A-44C9-8385-82AC402819CA}">
  <dimension ref="A1:P769"/>
  <sheetViews>
    <sheetView tabSelected="1" topLeftCell="A196" workbookViewId="0">
      <selection activeCell="C7" sqref="C7"/>
    </sheetView>
  </sheetViews>
  <sheetFormatPr baseColWidth="10" defaultColWidth="9.140625" defaultRowHeight="15" x14ac:dyDescent="0.25"/>
  <cols>
    <col min="1" max="1" width="13.28515625" bestFit="1" customWidth="1"/>
    <col min="5" max="5" width="20.140625" bestFit="1" customWidth="1"/>
  </cols>
  <sheetData>
    <row r="1" spans="1:16" x14ac:dyDescent="0.25">
      <c r="A1" t="s">
        <v>27</v>
      </c>
      <c r="B1" t="s">
        <v>40</v>
      </c>
      <c r="C1" t="s">
        <v>41</v>
      </c>
      <c r="D1" t="s">
        <v>42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v>1</v>
      </c>
      <c r="B2">
        <f>IF(L2=0,1,2)</f>
        <v>1</v>
      </c>
      <c r="C2" t="str">
        <f>IF(L2=0,"NA",IF(L2=1,2,1))</f>
        <v>NA</v>
      </c>
      <c r="D2" t="s">
        <v>0</v>
      </c>
      <c r="E2" t="str">
        <f>D2&amp;H2&amp;J2&amp;F2&amp;".mp3"</f>
        <v>BachLowLow5.mp3</v>
      </c>
      <c r="F2" s="1">
        <v>5</v>
      </c>
      <c r="G2">
        <v>0.5</v>
      </c>
      <c r="H2" t="str">
        <f>IF(G2=0.5,"Low",IF(G2=1,"Med",IF(G2=2,"Hig","Ssh")))</f>
        <v>Low</v>
      </c>
      <c r="I2">
        <v>0.5</v>
      </c>
      <c r="J2" t="str">
        <f>IF(I2=0.5,"Low",IF(I2=1,"Med",IF(I2=2,"Hig","Ssh")))</f>
        <v>Low</v>
      </c>
      <c r="K2">
        <f>IF(I2=G2,0,IF(I2/G2&gt;1,I2/G2/2,G2/I2/2))</f>
        <v>0</v>
      </c>
      <c r="L2">
        <f>IF(I2=G2,0,IF(I2/G2&gt;1,1,-1))</f>
        <v>0</v>
      </c>
      <c r="M2">
        <f>IF(I2=G2,0,1)</f>
        <v>0</v>
      </c>
      <c r="N2">
        <v>5</v>
      </c>
      <c r="O2">
        <f>27/31</f>
        <v>0.87096774193548387</v>
      </c>
      <c r="P2" t="s">
        <v>24</v>
      </c>
    </row>
    <row r="3" spans="1:16" x14ac:dyDescent="0.25">
      <c r="A3">
        <v>2</v>
      </c>
      <c r="B3">
        <f t="shared" ref="B3:B66" si="0">IF(L3=0,1,2)</f>
        <v>1</v>
      </c>
      <c r="C3" t="str">
        <f t="shared" ref="C3:C66" si="1">IF(L3=0,"NA",IF(L3=1,2,1))</f>
        <v>NA</v>
      </c>
      <c r="D3" t="s">
        <v>0</v>
      </c>
      <c r="E3" t="str">
        <f t="shared" ref="E3:E66" si="2">D3&amp;H3&amp;J3&amp;F3&amp;".mp3"</f>
        <v>BachMedMed5.mp3</v>
      </c>
      <c r="F3" s="1">
        <v>5</v>
      </c>
      <c r="G3">
        <v>1</v>
      </c>
      <c r="H3" t="str">
        <f t="shared" ref="H3:H66" si="3">IF(G3=0.5,"Low",IF(G3=1,"Med",IF(G3=2,"Hig","Ssh")))</f>
        <v>Med</v>
      </c>
      <c r="I3">
        <v>1</v>
      </c>
      <c r="J3" t="str">
        <f t="shared" ref="J3:J66" si="4">IF(I3=0.5,"Low",IF(I3=1,"Med",IF(I3=2,"Hig","Ssh")))</f>
        <v>Med</v>
      </c>
      <c r="K3">
        <f t="shared" ref="K3:K33" si="5">IF(I3=G3,0,IF(I3/G3&gt;1,I3/G3/2,G3/I3/2))</f>
        <v>0</v>
      </c>
      <c r="L3">
        <f t="shared" ref="L3:L33" si="6">IF(I3=G3,0,IF(I3/G3&gt;1,1,-1))</f>
        <v>0</v>
      </c>
      <c r="M3">
        <f t="shared" ref="M3:M33" si="7">IF(I3=G3,0,1)</f>
        <v>0</v>
      </c>
      <c r="N3">
        <v>5</v>
      </c>
      <c r="O3">
        <f t="shared" ref="O3:O33" si="8">27/31</f>
        <v>0.87096774193548387</v>
      </c>
      <c r="P3" t="s">
        <v>24</v>
      </c>
    </row>
    <row r="4" spans="1:16" x14ac:dyDescent="0.25">
      <c r="A4">
        <v>3</v>
      </c>
      <c r="B4">
        <f t="shared" si="0"/>
        <v>1</v>
      </c>
      <c r="C4" t="str">
        <f t="shared" si="1"/>
        <v>NA</v>
      </c>
      <c r="D4" t="s">
        <v>0</v>
      </c>
      <c r="E4" t="str">
        <f t="shared" si="2"/>
        <v>BachHigHig5.mp3</v>
      </c>
      <c r="F4" s="1">
        <v>5</v>
      </c>
      <c r="G4">
        <v>2</v>
      </c>
      <c r="H4" t="str">
        <f t="shared" si="3"/>
        <v>Hig</v>
      </c>
      <c r="I4">
        <v>2</v>
      </c>
      <c r="J4" t="str">
        <f t="shared" si="4"/>
        <v>Hig</v>
      </c>
      <c r="K4">
        <f t="shared" si="5"/>
        <v>0</v>
      </c>
      <c r="L4">
        <f t="shared" si="6"/>
        <v>0</v>
      </c>
      <c r="M4">
        <f t="shared" si="7"/>
        <v>0</v>
      </c>
      <c r="N4">
        <v>5</v>
      </c>
      <c r="O4">
        <f t="shared" si="8"/>
        <v>0.87096774193548387</v>
      </c>
      <c r="P4" t="s">
        <v>24</v>
      </c>
    </row>
    <row r="5" spans="1:16" x14ac:dyDescent="0.25">
      <c r="A5">
        <v>4</v>
      </c>
      <c r="B5">
        <f t="shared" si="0"/>
        <v>1</v>
      </c>
      <c r="C5" t="str">
        <f t="shared" si="1"/>
        <v>NA</v>
      </c>
      <c r="D5" t="s">
        <v>0</v>
      </c>
      <c r="E5" t="str">
        <f t="shared" si="2"/>
        <v>BachSshSsh5.mp3</v>
      </c>
      <c r="F5" s="1">
        <v>5</v>
      </c>
      <c r="G5">
        <v>4</v>
      </c>
      <c r="H5" t="str">
        <f t="shared" si="3"/>
        <v>Ssh</v>
      </c>
      <c r="I5">
        <v>4</v>
      </c>
      <c r="J5" t="str">
        <f t="shared" si="4"/>
        <v>Ssh</v>
      </c>
      <c r="K5">
        <f t="shared" si="5"/>
        <v>0</v>
      </c>
      <c r="L5">
        <f t="shared" si="6"/>
        <v>0</v>
      </c>
      <c r="M5">
        <f t="shared" si="7"/>
        <v>0</v>
      </c>
      <c r="N5">
        <v>5</v>
      </c>
      <c r="O5">
        <f t="shared" si="8"/>
        <v>0.87096774193548387</v>
      </c>
      <c r="P5" t="s">
        <v>24</v>
      </c>
    </row>
    <row r="6" spans="1:16" x14ac:dyDescent="0.25">
      <c r="A6">
        <v>5</v>
      </c>
      <c r="B6">
        <f t="shared" si="0"/>
        <v>2</v>
      </c>
      <c r="C6">
        <f t="shared" si="1"/>
        <v>2</v>
      </c>
      <c r="D6" t="s">
        <v>0</v>
      </c>
      <c r="E6" t="str">
        <f t="shared" si="2"/>
        <v>BachLowMed5.mp3</v>
      </c>
      <c r="F6" s="1">
        <v>5</v>
      </c>
      <c r="G6">
        <v>0.5</v>
      </c>
      <c r="H6" t="str">
        <f t="shared" si="3"/>
        <v>Low</v>
      </c>
      <c r="I6">
        <v>1</v>
      </c>
      <c r="J6" t="str">
        <f t="shared" si="4"/>
        <v>Med</v>
      </c>
      <c r="K6">
        <f t="shared" si="5"/>
        <v>1</v>
      </c>
      <c r="L6">
        <f t="shared" si="6"/>
        <v>1</v>
      </c>
      <c r="M6">
        <f t="shared" si="7"/>
        <v>1</v>
      </c>
      <c r="N6">
        <v>5</v>
      </c>
      <c r="O6">
        <f t="shared" si="8"/>
        <v>0.87096774193548387</v>
      </c>
      <c r="P6" t="s">
        <v>24</v>
      </c>
    </row>
    <row r="7" spans="1:16" x14ac:dyDescent="0.25">
      <c r="A7">
        <v>6</v>
      </c>
      <c r="B7">
        <f t="shared" si="0"/>
        <v>2</v>
      </c>
      <c r="C7">
        <f t="shared" si="1"/>
        <v>1</v>
      </c>
      <c r="D7" t="s">
        <v>0</v>
      </c>
      <c r="E7" t="str">
        <f t="shared" si="2"/>
        <v>BachMedLow5.mp3</v>
      </c>
      <c r="F7" s="1">
        <v>5</v>
      </c>
      <c r="G7">
        <v>1</v>
      </c>
      <c r="H7" t="str">
        <f t="shared" si="3"/>
        <v>Med</v>
      </c>
      <c r="I7">
        <v>0.5</v>
      </c>
      <c r="J7" t="str">
        <f t="shared" si="4"/>
        <v>Low</v>
      </c>
      <c r="K7">
        <f t="shared" si="5"/>
        <v>1</v>
      </c>
      <c r="L7">
        <f t="shared" si="6"/>
        <v>-1</v>
      </c>
      <c r="M7">
        <f t="shared" si="7"/>
        <v>1</v>
      </c>
      <c r="N7">
        <v>5</v>
      </c>
      <c r="O7">
        <f t="shared" si="8"/>
        <v>0.87096774193548387</v>
      </c>
      <c r="P7" t="s">
        <v>24</v>
      </c>
    </row>
    <row r="8" spans="1:16" x14ac:dyDescent="0.25">
      <c r="A8">
        <v>7</v>
      </c>
      <c r="B8">
        <f t="shared" si="0"/>
        <v>2</v>
      </c>
      <c r="C8">
        <f t="shared" si="1"/>
        <v>2</v>
      </c>
      <c r="D8" t="s">
        <v>0</v>
      </c>
      <c r="E8" t="str">
        <f t="shared" si="2"/>
        <v>BachLowHig5.mp3</v>
      </c>
      <c r="F8" s="1">
        <v>5</v>
      </c>
      <c r="G8">
        <v>0.5</v>
      </c>
      <c r="H8" t="str">
        <f t="shared" si="3"/>
        <v>Low</v>
      </c>
      <c r="I8">
        <v>2</v>
      </c>
      <c r="J8" t="str">
        <f t="shared" si="4"/>
        <v>Hig</v>
      </c>
      <c r="K8">
        <f t="shared" si="5"/>
        <v>2</v>
      </c>
      <c r="L8">
        <f t="shared" si="6"/>
        <v>1</v>
      </c>
      <c r="M8">
        <f t="shared" si="7"/>
        <v>1</v>
      </c>
      <c r="N8">
        <v>5</v>
      </c>
      <c r="O8">
        <f t="shared" si="8"/>
        <v>0.87096774193548387</v>
      </c>
      <c r="P8" t="s">
        <v>24</v>
      </c>
    </row>
    <row r="9" spans="1:16" x14ac:dyDescent="0.25">
      <c r="A9">
        <v>8</v>
      </c>
      <c r="B9">
        <f t="shared" si="0"/>
        <v>2</v>
      </c>
      <c r="C9">
        <f t="shared" si="1"/>
        <v>1</v>
      </c>
      <c r="D9" t="s">
        <v>0</v>
      </c>
      <c r="E9" t="str">
        <f t="shared" si="2"/>
        <v>BachHigLow5.mp3</v>
      </c>
      <c r="F9" s="1">
        <v>5</v>
      </c>
      <c r="G9">
        <v>2</v>
      </c>
      <c r="H9" t="str">
        <f t="shared" si="3"/>
        <v>Hig</v>
      </c>
      <c r="I9">
        <v>0.5</v>
      </c>
      <c r="J9" t="str">
        <f t="shared" si="4"/>
        <v>Low</v>
      </c>
      <c r="K9">
        <f t="shared" si="5"/>
        <v>2</v>
      </c>
      <c r="L9">
        <f t="shared" si="6"/>
        <v>-1</v>
      </c>
      <c r="M9">
        <f t="shared" si="7"/>
        <v>1</v>
      </c>
      <c r="N9">
        <v>5</v>
      </c>
      <c r="O9">
        <f t="shared" si="8"/>
        <v>0.87096774193548387</v>
      </c>
      <c r="P9" t="s">
        <v>24</v>
      </c>
    </row>
    <row r="10" spans="1:16" x14ac:dyDescent="0.25">
      <c r="A10">
        <v>9</v>
      </c>
      <c r="B10">
        <f t="shared" si="0"/>
        <v>2</v>
      </c>
      <c r="C10">
        <f t="shared" si="1"/>
        <v>2</v>
      </c>
      <c r="D10" t="s">
        <v>0</v>
      </c>
      <c r="E10" t="str">
        <f t="shared" si="2"/>
        <v>BachLowSsh5.mp3</v>
      </c>
      <c r="F10" s="1">
        <v>5</v>
      </c>
      <c r="G10">
        <v>0.5</v>
      </c>
      <c r="H10" t="str">
        <f t="shared" si="3"/>
        <v>Low</v>
      </c>
      <c r="I10">
        <v>4</v>
      </c>
      <c r="J10" t="str">
        <f t="shared" si="4"/>
        <v>Ssh</v>
      </c>
      <c r="K10">
        <f t="shared" si="5"/>
        <v>4</v>
      </c>
      <c r="L10">
        <f t="shared" si="6"/>
        <v>1</v>
      </c>
      <c r="M10">
        <f t="shared" si="7"/>
        <v>1</v>
      </c>
      <c r="N10">
        <v>5</v>
      </c>
      <c r="O10">
        <f t="shared" si="8"/>
        <v>0.87096774193548387</v>
      </c>
      <c r="P10" t="s">
        <v>24</v>
      </c>
    </row>
    <row r="11" spans="1:16" x14ac:dyDescent="0.25">
      <c r="A11">
        <v>10</v>
      </c>
      <c r="B11">
        <f t="shared" si="0"/>
        <v>2</v>
      </c>
      <c r="C11">
        <f t="shared" si="1"/>
        <v>1</v>
      </c>
      <c r="D11" t="s">
        <v>0</v>
      </c>
      <c r="E11" t="str">
        <f t="shared" si="2"/>
        <v>BachSshLow5.mp3</v>
      </c>
      <c r="F11" s="1">
        <v>5</v>
      </c>
      <c r="G11">
        <v>4</v>
      </c>
      <c r="H11" t="str">
        <f t="shared" si="3"/>
        <v>Ssh</v>
      </c>
      <c r="I11">
        <v>0.5</v>
      </c>
      <c r="J11" t="str">
        <f t="shared" si="4"/>
        <v>Low</v>
      </c>
      <c r="K11">
        <f t="shared" si="5"/>
        <v>4</v>
      </c>
      <c r="L11">
        <f t="shared" si="6"/>
        <v>-1</v>
      </c>
      <c r="M11">
        <f t="shared" si="7"/>
        <v>1</v>
      </c>
      <c r="N11">
        <v>5</v>
      </c>
      <c r="O11">
        <f t="shared" si="8"/>
        <v>0.87096774193548387</v>
      </c>
      <c r="P11" t="s">
        <v>24</v>
      </c>
    </row>
    <row r="12" spans="1:16" x14ac:dyDescent="0.25">
      <c r="A12">
        <v>11</v>
      </c>
      <c r="B12">
        <f t="shared" si="0"/>
        <v>2</v>
      </c>
      <c r="C12">
        <f t="shared" si="1"/>
        <v>2</v>
      </c>
      <c r="D12" t="s">
        <v>0</v>
      </c>
      <c r="E12" t="str">
        <f t="shared" si="2"/>
        <v>BachMedHig5.mp3</v>
      </c>
      <c r="F12" s="1">
        <v>5</v>
      </c>
      <c r="G12">
        <v>1</v>
      </c>
      <c r="H12" t="str">
        <f t="shared" si="3"/>
        <v>Med</v>
      </c>
      <c r="I12">
        <v>2</v>
      </c>
      <c r="J12" t="str">
        <f t="shared" si="4"/>
        <v>Hig</v>
      </c>
      <c r="K12">
        <f t="shared" si="5"/>
        <v>1</v>
      </c>
      <c r="L12">
        <f t="shared" si="6"/>
        <v>1</v>
      </c>
      <c r="M12">
        <f t="shared" si="7"/>
        <v>1</v>
      </c>
      <c r="N12">
        <v>5</v>
      </c>
      <c r="O12">
        <f t="shared" si="8"/>
        <v>0.87096774193548387</v>
      </c>
      <c r="P12" t="s">
        <v>24</v>
      </c>
    </row>
    <row r="13" spans="1:16" x14ac:dyDescent="0.25">
      <c r="A13">
        <v>12</v>
      </c>
      <c r="B13">
        <f t="shared" si="0"/>
        <v>2</v>
      </c>
      <c r="C13">
        <f t="shared" si="1"/>
        <v>1</v>
      </c>
      <c r="D13" t="s">
        <v>0</v>
      </c>
      <c r="E13" t="str">
        <f t="shared" si="2"/>
        <v>BachHigMed5.mp3</v>
      </c>
      <c r="F13" s="1">
        <v>5</v>
      </c>
      <c r="G13">
        <v>2</v>
      </c>
      <c r="H13" t="str">
        <f t="shared" si="3"/>
        <v>Hig</v>
      </c>
      <c r="I13">
        <v>1</v>
      </c>
      <c r="J13" t="str">
        <f t="shared" si="4"/>
        <v>Med</v>
      </c>
      <c r="K13">
        <f t="shared" si="5"/>
        <v>1</v>
      </c>
      <c r="L13">
        <f t="shared" si="6"/>
        <v>-1</v>
      </c>
      <c r="M13">
        <f t="shared" si="7"/>
        <v>1</v>
      </c>
      <c r="N13">
        <v>5</v>
      </c>
      <c r="O13">
        <f t="shared" si="8"/>
        <v>0.87096774193548387</v>
      </c>
      <c r="P13" t="s">
        <v>24</v>
      </c>
    </row>
    <row r="14" spans="1:16" x14ac:dyDescent="0.25">
      <c r="A14">
        <v>13</v>
      </c>
      <c r="B14">
        <f t="shared" si="0"/>
        <v>2</v>
      </c>
      <c r="C14">
        <f t="shared" si="1"/>
        <v>2</v>
      </c>
      <c r="D14" t="s">
        <v>0</v>
      </c>
      <c r="E14" t="str">
        <f t="shared" si="2"/>
        <v>BachMedSsh5.mp3</v>
      </c>
      <c r="F14" s="1">
        <v>5</v>
      </c>
      <c r="G14">
        <v>1</v>
      </c>
      <c r="H14" t="str">
        <f t="shared" si="3"/>
        <v>Med</v>
      </c>
      <c r="I14">
        <v>4</v>
      </c>
      <c r="J14" t="str">
        <f t="shared" si="4"/>
        <v>Ssh</v>
      </c>
      <c r="K14">
        <f t="shared" si="5"/>
        <v>2</v>
      </c>
      <c r="L14">
        <f t="shared" si="6"/>
        <v>1</v>
      </c>
      <c r="M14">
        <f t="shared" si="7"/>
        <v>1</v>
      </c>
      <c r="N14">
        <v>5</v>
      </c>
      <c r="O14">
        <f t="shared" si="8"/>
        <v>0.87096774193548387</v>
      </c>
      <c r="P14" t="s">
        <v>24</v>
      </c>
    </row>
    <row r="15" spans="1:16" x14ac:dyDescent="0.25">
      <c r="A15">
        <v>14</v>
      </c>
      <c r="B15">
        <f t="shared" si="0"/>
        <v>2</v>
      </c>
      <c r="C15">
        <f t="shared" si="1"/>
        <v>1</v>
      </c>
      <c r="D15" t="s">
        <v>0</v>
      </c>
      <c r="E15" t="str">
        <f t="shared" si="2"/>
        <v>BachSshMed5.mp3</v>
      </c>
      <c r="F15" s="1">
        <v>5</v>
      </c>
      <c r="G15">
        <v>4</v>
      </c>
      <c r="H15" t="str">
        <f t="shared" si="3"/>
        <v>Ssh</v>
      </c>
      <c r="I15">
        <v>1</v>
      </c>
      <c r="J15" t="str">
        <f t="shared" si="4"/>
        <v>Med</v>
      </c>
      <c r="K15">
        <f t="shared" si="5"/>
        <v>2</v>
      </c>
      <c r="L15">
        <f t="shared" si="6"/>
        <v>-1</v>
      </c>
      <c r="M15">
        <f t="shared" si="7"/>
        <v>1</v>
      </c>
      <c r="N15">
        <v>5</v>
      </c>
      <c r="O15">
        <f t="shared" si="8"/>
        <v>0.87096774193548387</v>
      </c>
      <c r="P15" t="s">
        <v>24</v>
      </c>
    </row>
    <row r="16" spans="1:16" x14ac:dyDescent="0.25">
      <c r="A16">
        <v>15</v>
      </c>
      <c r="B16">
        <f t="shared" si="0"/>
        <v>2</v>
      </c>
      <c r="C16">
        <f t="shared" si="1"/>
        <v>2</v>
      </c>
      <c r="D16" t="s">
        <v>0</v>
      </c>
      <c r="E16" t="str">
        <f t="shared" si="2"/>
        <v>BachHigSsh5.mp3</v>
      </c>
      <c r="F16" s="1">
        <v>5</v>
      </c>
      <c r="G16">
        <v>2</v>
      </c>
      <c r="H16" t="str">
        <f t="shared" si="3"/>
        <v>Hig</v>
      </c>
      <c r="I16">
        <v>4</v>
      </c>
      <c r="J16" t="str">
        <f t="shared" si="4"/>
        <v>Ssh</v>
      </c>
      <c r="K16">
        <f t="shared" si="5"/>
        <v>1</v>
      </c>
      <c r="L16">
        <f t="shared" si="6"/>
        <v>1</v>
      </c>
      <c r="M16">
        <f t="shared" si="7"/>
        <v>1</v>
      </c>
      <c r="N16">
        <v>5</v>
      </c>
      <c r="O16">
        <f t="shared" si="8"/>
        <v>0.87096774193548387</v>
      </c>
      <c r="P16" t="s">
        <v>24</v>
      </c>
    </row>
    <row r="17" spans="1:16" x14ac:dyDescent="0.25">
      <c r="A17">
        <v>16</v>
      </c>
      <c r="B17">
        <f t="shared" si="0"/>
        <v>2</v>
      </c>
      <c r="C17">
        <f t="shared" si="1"/>
        <v>1</v>
      </c>
      <c r="D17" t="s">
        <v>0</v>
      </c>
      <c r="E17" t="str">
        <f t="shared" si="2"/>
        <v>BachSshHig5.mp3</v>
      </c>
      <c r="F17" s="1">
        <v>5</v>
      </c>
      <c r="G17">
        <v>4</v>
      </c>
      <c r="H17" t="str">
        <f t="shared" si="3"/>
        <v>Ssh</v>
      </c>
      <c r="I17">
        <v>2</v>
      </c>
      <c r="J17" t="str">
        <f t="shared" si="4"/>
        <v>Hig</v>
      </c>
      <c r="K17">
        <f t="shared" si="5"/>
        <v>1</v>
      </c>
      <c r="L17">
        <f t="shared" si="6"/>
        <v>-1</v>
      </c>
      <c r="M17">
        <f t="shared" si="7"/>
        <v>1</v>
      </c>
      <c r="N17">
        <v>5</v>
      </c>
      <c r="O17">
        <f t="shared" si="8"/>
        <v>0.87096774193548387</v>
      </c>
      <c r="P17" t="s">
        <v>24</v>
      </c>
    </row>
    <row r="18" spans="1:16" x14ac:dyDescent="0.25">
      <c r="A18">
        <v>17</v>
      </c>
      <c r="B18">
        <f t="shared" si="0"/>
        <v>1</v>
      </c>
      <c r="C18" t="str">
        <f t="shared" si="1"/>
        <v>NA</v>
      </c>
      <c r="D18" t="s">
        <v>0</v>
      </c>
      <c r="E18" t="str">
        <f t="shared" si="2"/>
        <v>BachLowLow10.mp3</v>
      </c>
      <c r="F18" s="1">
        <v>10</v>
      </c>
      <c r="G18">
        <v>0.5</v>
      </c>
      <c r="H18" t="str">
        <f t="shared" si="3"/>
        <v>Low</v>
      </c>
      <c r="I18">
        <v>0.5</v>
      </c>
      <c r="J18" t="str">
        <f t="shared" si="4"/>
        <v>Low</v>
      </c>
      <c r="K18">
        <f t="shared" si="5"/>
        <v>0</v>
      </c>
      <c r="L18">
        <f t="shared" si="6"/>
        <v>0</v>
      </c>
      <c r="M18">
        <f t="shared" si="7"/>
        <v>0</v>
      </c>
      <c r="N18">
        <v>5</v>
      </c>
      <c r="O18">
        <f t="shared" si="8"/>
        <v>0.87096774193548387</v>
      </c>
      <c r="P18" t="s">
        <v>24</v>
      </c>
    </row>
    <row r="19" spans="1:16" x14ac:dyDescent="0.25">
      <c r="A19">
        <v>18</v>
      </c>
      <c r="B19">
        <f t="shared" si="0"/>
        <v>1</v>
      </c>
      <c r="C19" t="str">
        <f t="shared" si="1"/>
        <v>NA</v>
      </c>
      <c r="D19" t="s">
        <v>0</v>
      </c>
      <c r="E19" t="str">
        <f t="shared" si="2"/>
        <v>BachMedMed10.mp3</v>
      </c>
      <c r="F19" s="1">
        <v>10</v>
      </c>
      <c r="G19">
        <v>1</v>
      </c>
      <c r="H19" t="str">
        <f t="shared" si="3"/>
        <v>Med</v>
      </c>
      <c r="I19">
        <v>1</v>
      </c>
      <c r="J19" t="str">
        <f t="shared" si="4"/>
        <v>Med</v>
      </c>
      <c r="K19">
        <f t="shared" si="5"/>
        <v>0</v>
      </c>
      <c r="L19">
        <f t="shared" si="6"/>
        <v>0</v>
      </c>
      <c r="M19">
        <f t="shared" si="7"/>
        <v>0</v>
      </c>
      <c r="N19">
        <v>5</v>
      </c>
      <c r="O19">
        <f t="shared" si="8"/>
        <v>0.87096774193548387</v>
      </c>
      <c r="P19" t="s">
        <v>24</v>
      </c>
    </row>
    <row r="20" spans="1:16" x14ac:dyDescent="0.25">
      <c r="A20">
        <v>19</v>
      </c>
      <c r="B20">
        <f t="shared" si="0"/>
        <v>1</v>
      </c>
      <c r="C20" t="str">
        <f t="shared" si="1"/>
        <v>NA</v>
      </c>
      <c r="D20" t="s">
        <v>0</v>
      </c>
      <c r="E20" t="str">
        <f t="shared" si="2"/>
        <v>BachHigHig10.mp3</v>
      </c>
      <c r="F20" s="1">
        <v>10</v>
      </c>
      <c r="G20">
        <v>2</v>
      </c>
      <c r="H20" t="str">
        <f t="shared" si="3"/>
        <v>Hig</v>
      </c>
      <c r="I20">
        <v>2</v>
      </c>
      <c r="J20" t="str">
        <f t="shared" si="4"/>
        <v>Hig</v>
      </c>
      <c r="K20">
        <f t="shared" si="5"/>
        <v>0</v>
      </c>
      <c r="L20">
        <f t="shared" si="6"/>
        <v>0</v>
      </c>
      <c r="M20">
        <f t="shared" si="7"/>
        <v>0</v>
      </c>
      <c r="N20">
        <v>5</v>
      </c>
      <c r="O20">
        <f t="shared" si="8"/>
        <v>0.87096774193548387</v>
      </c>
      <c r="P20" t="s">
        <v>24</v>
      </c>
    </row>
    <row r="21" spans="1:16" x14ac:dyDescent="0.25">
      <c r="A21">
        <v>20</v>
      </c>
      <c r="B21">
        <f t="shared" si="0"/>
        <v>1</v>
      </c>
      <c r="C21" t="str">
        <f t="shared" si="1"/>
        <v>NA</v>
      </c>
      <c r="D21" t="s">
        <v>0</v>
      </c>
      <c r="E21" t="str">
        <f t="shared" si="2"/>
        <v>BachSshSsh10.mp3</v>
      </c>
      <c r="F21" s="1">
        <v>10</v>
      </c>
      <c r="G21">
        <v>4</v>
      </c>
      <c r="H21" t="str">
        <f t="shared" si="3"/>
        <v>Ssh</v>
      </c>
      <c r="I21">
        <v>4</v>
      </c>
      <c r="J21" t="str">
        <f t="shared" si="4"/>
        <v>Ssh</v>
      </c>
      <c r="K21">
        <f t="shared" si="5"/>
        <v>0</v>
      </c>
      <c r="L21">
        <f t="shared" si="6"/>
        <v>0</v>
      </c>
      <c r="M21">
        <f t="shared" si="7"/>
        <v>0</v>
      </c>
      <c r="N21">
        <v>5</v>
      </c>
      <c r="O21">
        <f t="shared" si="8"/>
        <v>0.87096774193548387</v>
      </c>
      <c r="P21" t="s">
        <v>24</v>
      </c>
    </row>
    <row r="22" spans="1:16" x14ac:dyDescent="0.25">
      <c r="A22">
        <v>21</v>
      </c>
      <c r="B22">
        <f t="shared" si="0"/>
        <v>2</v>
      </c>
      <c r="C22">
        <f t="shared" si="1"/>
        <v>2</v>
      </c>
      <c r="D22" t="s">
        <v>0</v>
      </c>
      <c r="E22" t="str">
        <f t="shared" si="2"/>
        <v>BachLowMed10.mp3</v>
      </c>
      <c r="F22" s="1">
        <v>10</v>
      </c>
      <c r="G22">
        <v>0.5</v>
      </c>
      <c r="H22" t="str">
        <f t="shared" si="3"/>
        <v>Low</v>
      </c>
      <c r="I22">
        <v>1</v>
      </c>
      <c r="J22" t="str">
        <f t="shared" si="4"/>
        <v>Med</v>
      </c>
      <c r="K22">
        <f t="shared" si="5"/>
        <v>1</v>
      </c>
      <c r="L22">
        <f t="shared" si="6"/>
        <v>1</v>
      </c>
      <c r="M22">
        <f t="shared" si="7"/>
        <v>1</v>
      </c>
      <c r="N22">
        <v>5</v>
      </c>
      <c r="O22">
        <f t="shared" si="8"/>
        <v>0.87096774193548387</v>
      </c>
      <c r="P22" t="s">
        <v>24</v>
      </c>
    </row>
    <row r="23" spans="1:16" x14ac:dyDescent="0.25">
      <c r="A23">
        <v>22</v>
      </c>
      <c r="B23">
        <f t="shared" si="0"/>
        <v>2</v>
      </c>
      <c r="C23">
        <f t="shared" si="1"/>
        <v>1</v>
      </c>
      <c r="D23" t="s">
        <v>0</v>
      </c>
      <c r="E23" t="str">
        <f t="shared" si="2"/>
        <v>BachMedLow10.mp3</v>
      </c>
      <c r="F23" s="1">
        <v>10</v>
      </c>
      <c r="G23">
        <v>1</v>
      </c>
      <c r="H23" t="str">
        <f t="shared" si="3"/>
        <v>Med</v>
      </c>
      <c r="I23">
        <v>0.5</v>
      </c>
      <c r="J23" t="str">
        <f t="shared" si="4"/>
        <v>Low</v>
      </c>
      <c r="K23">
        <f t="shared" si="5"/>
        <v>1</v>
      </c>
      <c r="L23">
        <f t="shared" si="6"/>
        <v>-1</v>
      </c>
      <c r="M23">
        <f t="shared" si="7"/>
        <v>1</v>
      </c>
      <c r="N23">
        <v>5</v>
      </c>
      <c r="O23">
        <f t="shared" si="8"/>
        <v>0.87096774193548387</v>
      </c>
      <c r="P23" t="s">
        <v>24</v>
      </c>
    </row>
    <row r="24" spans="1:16" x14ac:dyDescent="0.25">
      <c r="A24">
        <v>23</v>
      </c>
      <c r="B24">
        <f t="shared" si="0"/>
        <v>2</v>
      </c>
      <c r="C24">
        <f t="shared" si="1"/>
        <v>2</v>
      </c>
      <c r="D24" t="s">
        <v>0</v>
      </c>
      <c r="E24" t="str">
        <f t="shared" si="2"/>
        <v>BachLowHig10.mp3</v>
      </c>
      <c r="F24" s="1">
        <v>10</v>
      </c>
      <c r="G24">
        <v>0.5</v>
      </c>
      <c r="H24" t="str">
        <f t="shared" si="3"/>
        <v>Low</v>
      </c>
      <c r="I24">
        <v>2</v>
      </c>
      <c r="J24" t="str">
        <f t="shared" si="4"/>
        <v>Hig</v>
      </c>
      <c r="K24">
        <f t="shared" si="5"/>
        <v>2</v>
      </c>
      <c r="L24">
        <f t="shared" si="6"/>
        <v>1</v>
      </c>
      <c r="M24">
        <f t="shared" si="7"/>
        <v>1</v>
      </c>
      <c r="N24">
        <v>5</v>
      </c>
      <c r="O24">
        <f t="shared" si="8"/>
        <v>0.87096774193548387</v>
      </c>
      <c r="P24" t="s">
        <v>24</v>
      </c>
    </row>
    <row r="25" spans="1:16" x14ac:dyDescent="0.25">
      <c r="A25">
        <v>24</v>
      </c>
      <c r="B25">
        <f t="shared" si="0"/>
        <v>2</v>
      </c>
      <c r="C25">
        <f t="shared" si="1"/>
        <v>1</v>
      </c>
      <c r="D25" t="s">
        <v>0</v>
      </c>
      <c r="E25" t="str">
        <f t="shared" si="2"/>
        <v>BachHigLow10.mp3</v>
      </c>
      <c r="F25" s="1">
        <v>10</v>
      </c>
      <c r="G25">
        <v>2</v>
      </c>
      <c r="H25" t="str">
        <f t="shared" si="3"/>
        <v>Hig</v>
      </c>
      <c r="I25">
        <v>0.5</v>
      </c>
      <c r="J25" t="str">
        <f t="shared" si="4"/>
        <v>Low</v>
      </c>
      <c r="K25">
        <f t="shared" si="5"/>
        <v>2</v>
      </c>
      <c r="L25">
        <f t="shared" si="6"/>
        <v>-1</v>
      </c>
      <c r="M25">
        <f t="shared" si="7"/>
        <v>1</v>
      </c>
      <c r="N25">
        <v>5</v>
      </c>
      <c r="O25">
        <f t="shared" si="8"/>
        <v>0.87096774193548387</v>
      </c>
      <c r="P25" t="s">
        <v>24</v>
      </c>
    </row>
    <row r="26" spans="1:16" x14ac:dyDescent="0.25">
      <c r="A26">
        <v>25</v>
      </c>
      <c r="B26">
        <f t="shared" si="0"/>
        <v>2</v>
      </c>
      <c r="C26">
        <f t="shared" si="1"/>
        <v>2</v>
      </c>
      <c r="D26" t="s">
        <v>0</v>
      </c>
      <c r="E26" t="str">
        <f t="shared" si="2"/>
        <v>BachLowSsh10.mp3</v>
      </c>
      <c r="F26" s="1">
        <v>10</v>
      </c>
      <c r="G26">
        <v>0.5</v>
      </c>
      <c r="H26" t="str">
        <f t="shared" si="3"/>
        <v>Low</v>
      </c>
      <c r="I26">
        <v>4</v>
      </c>
      <c r="J26" t="str">
        <f t="shared" si="4"/>
        <v>Ssh</v>
      </c>
      <c r="K26">
        <f t="shared" si="5"/>
        <v>4</v>
      </c>
      <c r="L26">
        <f t="shared" si="6"/>
        <v>1</v>
      </c>
      <c r="M26">
        <f t="shared" si="7"/>
        <v>1</v>
      </c>
      <c r="N26">
        <v>5</v>
      </c>
      <c r="O26">
        <f t="shared" si="8"/>
        <v>0.87096774193548387</v>
      </c>
      <c r="P26" t="s">
        <v>24</v>
      </c>
    </row>
    <row r="27" spans="1:16" x14ac:dyDescent="0.25">
      <c r="A27">
        <v>26</v>
      </c>
      <c r="B27">
        <f t="shared" si="0"/>
        <v>2</v>
      </c>
      <c r="C27">
        <f t="shared" si="1"/>
        <v>1</v>
      </c>
      <c r="D27" t="s">
        <v>0</v>
      </c>
      <c r="E27" t="str">
        <f t="shared" si="2"/>
        <v>BachSshLow10.mp3</v>
      </c>
      <c r="F27" s="1">
        <v>10</v>
      </c>
      <c r="G27">
        <v>4</v>
      </c>
      <c r="H27" t="str">
        <f t="shared" si="3"/>
        <v>Ssh</v>
      </c>
      <c r="I27">
        <v>0.5</v>
      </c>
      <c r="J27" t="str">
        <f t="shared" si="4"/>
        <v>Low</v>
      </c>
      <c r="K27">
        <f t="shared" si="5"/>
        <v>4</v>
      </c>
      <c r="L27">
        <f t="shared" si="6"/>
        <v>-1</v>
      </c>
      <c r="M27">
        <f t="shared" si="7"/>
        <v>1</v>
      </c>
      <c r="N27">
        <v>5</v>
      </c>
      <c r="O27">
        <f t="shared" si="8"/>
        <v>0.87096774193548387</v>
      </c>
      <c r="P27" t="s">
        <v>24</v>
      </c>
    </row>
    <row r="28" spans="1:16" x14ac:dyDescent="0.25">
      <c r="A28">
        <v>27</v>
      </c>
      <c r="B28">
        <f t="shared" si="0"/>
        <v>2</v>
      </c>
      <c r="C28">
        <f t="shared" si="1"/>
        <v>2</v>
      </c>
      <c r="D28" t="s">
        <v>0</v>
      </c>
      <c r="E28" t="str">
        <f t="shared" si="2"/>
        <v>BachMedHig10.mp3</v>
      </c>
      <c r="F28" s="1">
        <v>10</v>
      </c>
      <c r="G28">
        <v>1</v>
      </c>
      <c r="H28" t="str">
        <f t="shared" si="3"/>
        <v>Med</v>
      </c>
      <c r="I28">
        <v>2</v>
      </c>
      <c r="J28" t="str">
        <f t="shared" si="4"/>
        <v>Hig</v>
      </c>
      <c r="K28">
        <f t="shared" si="5"/>
        <v>1</v>
      </c>
      <c r="L28">
        <f t="shared" si="6"/>
        <v>1</v>
      </c>
      <c r="M28">
        <f t="shared" si="7"/>
        <v>1</v>
      </c>
      <c r="N28">
        <v>5</v>
      </c>
      <c r="O28">
        <f t="shared" si="8"/>
        <v>0.87096774193548387</v>
      </c>
      <c r="P28" t="s">
        <v>24</v>
      </c>
    </row>
    <row r="29" spans="1:16" x14ac:dyDescent="0.25">
      <c r="A29">
        <v>28</v>
      </c>
      <c r="B29">
        <f t="shared" si="0"/>
        <v>2</v>
      </c>
      <c r="C29">
        <f t="shared" si="1"/>
        <v>1</v>
      </c>
      <c r="D29" t="s">
        <v>0</v>
      </c>
      <c r="E29" t="str">
        <f t="shared" si="2"/>
        <v>BachHigMed10.mp3</v>
      </c>
      <c r="F29" s="1">
        <v>10</v>
      </c>
      <c r="G29">
        <v>2</v>
      </c>
      <c r="H29" t="str">
        <f t="shared" si="3"/>
        <v>Hig</v>
      </c>
      <c r="I29">
        <v>1</v>
      </c>
      <c r="J29" t="str">
        <f t="shared" si="4"/>
        <v>Med</v>
      </c>
      <c r="K29">
        <f t="shared" si="5"/>
        <v>1</v>
      </c>
      <c r="L29">
        <f t="shared" si="6"/>
        <v>-1</v>
      </c>
      <c r="M29">
        <f t="shared" si="7"/>
        <v>1</v>
      </c>
      <c r="N29">
        <v>5</v>
      </c>
      <c r="O29">
        <f t="shared" si="8"/>
        <v>0.87096774193548387</v>
      </c>
      <c r="P29" t="s">
        <v>24</v>
      </c>
    </row>
    <row r="30" spans="1:16" x14ac:dyDescent="0.25">
      <c r="A30">
        <v>29</v>
      </c>
      <c r="B30">
        <f t="shared" si="0"/>
        <v>2</v>
      </c>
      <c r="C30">
        <f t="shared" si="1"/>
        <v>2</v>
      </c>
      <c r="D30" t="s">
        <v>0</v>
      </c>
      <c r="E30" t="str">
        <f t="shared" si="2"/>
        <v>BachMedSsh10.mp3</v>
      </c>
      <c r="F30" s="1">
        <v>10</v>
      </c>
      <c r="G30">
        <v>1</v>
      </c>
      <c r="H30" t="str">
        <f t="shared" si="3"/>
        <v>Med</v>
      </c>
      <c r="I30">
        <v>4</v>
      </c>
      <c r="J30" t="str">
        <f t="shared" si="4"/>
        <v>Ssh</v>
      </c>
      <c r="K30">
        <f t="shared" si="5"/>
        <v>2</v>
      </c>
      <c r="L30">
        <f t="shared" si="6"/>
        <v>1</v>
      </c>
      <c r="M30">
        <f t="shared" si="7"/>
        <v>1</v>
      </c>
      <c r="N30">
        <v>5</v>
      </c>
      <c r="O30">
        <f t="shared" si="8"/>
        <v>0.87096774193548387</v>
      </c>
      <c r="P30" t="s">
        <v>24</v>
      </c>
    </row>
    <row r="31" spans="1:16" x14ac:dyDescent="0.25">
      <c r="A31">
        <v>30</v>
      </c>
      <c r="B31">
        <f t="shared" si="0"/>
        <v>2</v>
      </c>
      <c r="C31">
        <f t="shared" si="1"/>
        <v>1</v>
      </c>
      <c r="D31" t="s">
        <v>0</v>
      </c>
      <c r="E31" t="str">
        <f t="shared" si="2"/>
        <v>BachSshMed10.mp3</v>
      </c>
      <c r="F31" s="1">
        <v>10</v>
      </c>
      <c r="G31">
        <v>4</v>
      </c>
      <c r="H31" t="str">
        <f t="shared" si="3"/>
        <v>Ssh</v>
      </c>
      <c r="I31">
        <v>1</v>
      </c>
      <c r="J31" t="str">
        <f t="shared" si="4"/>
        <v>Med</v>
      </c>
      <c r="K31">
        <f t="shared" si="5"/>
        <v>2</v>
      </c>
      <c r="L31">
        <f t="shared" si="6"/>
        <v>-1</v>
      </c>
      <c r="M31">
        <f t="shared" si="7"/>
        <v>1</v>
      </c>
      <c r="N31">
        <v>5</v>
      </c>
      <c r="O31">
        <f t="shared" si="8"/>
        <v>0.87096774193548387</v>
      </c>
      <c r="P31" t="s">
        <v>24</v>
      </c>
    </row>
    <row r="32" spans="1:16" x14ac:dyDescent="0.25">
      <c r="A32">
        <v>31</v>
      </c>
      <c r="B32">
        <f t="shared" si="0"/>
        <v>2</v>
      </c>
      <c r="C32">
        <f t="shared" si="1"/>
        <v>2</v>
      </c>
      <c r="D32" t="s">
        <v>0</v>
      </c>
      <c r="E32" t="str">
        <f t="shared" si="2"/>
        <v>BachHigSsh10.mp3</v>
      </c>
      <c r="F32" s="1">
        <v>10</v>
      </c>
      <c r="G32">
        <v>2</v>
      </c>
      <c r="H32" t="str">
        <f t="shared" si="3"/>
        <v>Hig</v>
      </c>
      <c r="I32">
        <v>4</v>
      </c>
      <c r="J32" t="str">
        <f t="shared" si="4"/>
        <v>Ssh</v>
      </c>
      <c r="K32">
        <f t="shared" si="5"/>
        <v>1</v>
      </c>
      <c r="L32">
        <f t="shared" si="6"/>
        <v>1</v>
      </c>
      <c r="M32">
        <f t="shared" si="7"/>
        <v>1</v>
      </c>
      <c r="N32">
        <v>5</v>
      </c>
      <c r="O32">
        <f t="shared" si="8"/>
        <v>0.87096774193548387</v>
      </c>
      <c r="P32" t="s">
        <v>24</v>
      </c>
    </row>
    <row r="33" spans="1:16" x14ac:dyDescent="0.25">
      <c r="A33">
        <v>32</v>
      </c>
      <c r="B33">
        <f t="shared" si="0"/>
        <v>2</v>
      </c>
      <c r="C33">
        <f t="shared" si="1"/>
        <v>1</v>
      </c>
      <c r="D33" t="s">
        <v>0</v>
      </c>
      <c r="E33" t="str">
        <f t="shared" si="2"/>
        <v>BachSshHig10.mp3</v>
      </c>
      <c r="F33" s="1">
        <v>10</v>
      </c>
      <c r="G33">
        <v>4</v>
      </c>
      <c r="H33" t="str">
        <f t="shared" si="3"/>
        <v>Ssh</v>
      </c>
      <c r="I33">
        <v>2</v>
      </c>
      <c r="J33" t="str">
        <f t="shared" si="4"/>
        <v>Hig</v>
      </c>
      <c r="K33">
        <f t="shared" si="5"/>
        <v>1</v>
      </c>
      <c r="L33">
        <f t="shared" si="6"/>
        <v>-1</v>
      </c>
      <c r="M33">
        <f t="shared" si="7"/>
        <v>1</v>
      </c>
      <c r="N33">
        <v>5</v>
      </c>
      <c r="O33">
        <f t="shared" si="8"/>
        <v>0.87096774193548387</v>
      </c>
      <c r="P33" t="s">
        <v>24</v>
      </c>
    </row>
    <row r="34" spans="1:16" x14ac:dyDescent="0.25">
      <c r="A34">
        <v>33</v>
      </c>
      <c r="B34">
        <f t="shared" si="0"/>
        <v>1</v>
      </c>
      <c r="C34" t="str">
        <f t="shared" si="1"/>
        <v>NA</v>
      </c>
      <c r="D34" t="s">
        <v>1</v>
      </c>
      <c r="E34" t="str">
        <f t="shared" si="2"/>
        <v>KapsLowLow5.mp3</v>
      </c>
      <c r="F34" s="1">
        <v>5</v>
      </c>
      <c r="G34">
        <v>0.5</v>
      </c>
      <c r="H34" t="str">
        <f t="shared" si="3"/>
        <v>Low</v>
      </c>
      <c r="I34">
        <v>0.5</v>
      </c>
      <c r="J34" t="str">
        <f t="shared" si="4"/>
        <v>Low</v>
      </c>
      <c r="K34">
        <f>IF(I34=G34,0,IF(I34/G34&gt;1,I34/G34/2,G34/I34/2))</f>
        <v>0</v>
      </c>
      <c r="L34">
        <f>IF(I34=G34,0,IF(I34/G34&gt;1,1,-1))</f>
        <v>0</v>
      </c>
      <c r="M34">
        <f>IF(I34=G34,0,1)</f>
        <v>0</v>
      </c>
      <c r="N34">
        <v>2.5</v>
      </c>
      <c r="O34">
        <f>37/40</f>
        <v>0.92500000000000004</v>
      </c>
      <c r="P34" t="s">
        <v>24</v>
      </c>
    </row>
    <row r="35" spans="1:16" x14ac:dyDescent="0.25">
      <c r="A35">
        <v>34</v>
      </c>
      <c r="B35">
        <f t="shared" si="0"/>
        <v>1</v>
      </c>
      <c r="C35" t="str">
        <f t="shared" si="1"/>
        <v>NA</v>
      </c>
      <c r="D35" t="s">
        <v>1</v>
      </c>
      <c r="E35" t="str">
        <f t="shared" si="2"/>
        <v>KapsMedMed5.mp3</v>
      </c>
      <c r="F35" s="1">
        <v>5</v>
      </c>
      <c r="G35">
        <v>1</v>
      </c>
      <c r="H35" t="str">
        <f t="shared" si="3"/>
        <v>Med</v>
      </c>
      <c r="I35">
        <v>1</v>
      </c>
      <c r="J35" t="str">
        <f t="shared" si="4"/>
        <v>Med</v>
      </c>
      <c r="K35">
        <f t="shared" ref="K35:K65" si="9">IF(I35=G35,0,IF(I35/G35&gt;1,I35/G35/2,G35/I35/2))</f>
        <v>0</v>
      </c>
      <c r="L35">
        <f t="shared" ref="L35:L65" si="10">IF(I35=G35,0,IF(I35/G35&gt;1,1,-1))</f>
        <v>0</v>
      </c>
      <c r="M35">
        <f t="shared" ref="M35:M65" si="11">IF(I35=G35,0,1)</f>
        <v>0</v>
      </c>
      <c r="N35">
        <v>2.5</v>
      </c>
      <c r="O35">
        <f t="shared" ref="O35:O65" si="12">37/40</f>
        <v>0.92500000000000004</v>
      </c>
      <c r="P35" t="s">
        <v>24</v>
      </c>
    </row>
    <row r="36" spans="1:16" x14ac:dyDescent="0.25">
      <c r="A36">
        <v>35</v>
      </c>
      <c r="B36">
        <f t="shared" si="0"/>
        <v>1</v>
      </c>
      <c r="C36" t="str">
        <f t="shared" si="1"/>
        <v>NA</v>
      </c>
      <c r="D36" t="s">
        <v>1</v>
      </c>
      <c r="E36" t="str">
        <f t="shared" si="2"/>
        <v>KapsHigHig5.mp3</v>
      </c>
      <c r="F36" s="1">
        <v>5</v>
      </c>
      <c r="G36">
        <v>2</v>
      </c>
      <c r="H36" t="str">
        <f t="shared" si="3"/>
        <v>Hig</v>
      </c>
      <c r="I36">
        <v>2</v>
      </c>
      <c r="J36" t="str">
        <f t="shared" si="4"/>
        <v>Hig</v>
      </c>
      <c r="K36">
        <f t="shared" si="9"/>
        <v>0</v>
      </c>
      <c r="L36">
        <f t="shared" si="10"/>
        <v>0</v>
      </c>
      <c r="M36">
        <f t="shared" si="11"/>
        <v>0</v>
      </c>
      <c r="N36">
        <v>2.5</v>
      </c>
      <c r="O36">
        <f t="shared" si="12"/>
        <v>0.92500000000000004</v>
      </c>
      <c r="P36" t="s">
        <v>24</v>
      </c>
    </row>
    <row r="37" spans="1:16" x14ac:dyDescent="0.25">
      <c r="A37">
        <v>36</v>
      </c>
      <c r="B37">
        <f t="shared" si="0"/>
        <v>1</v>
      </c>
      <c r="C37" t="str">
        <f t="shared" si="1"/>
        <v>NA</v>
      </c>
      <c r="D37" t="s">
        <v>1</v>
      </c>
      <c r="E37" t="str">
        <f t="shared" si="2"/>
        <v>KapsSshSsh5.mp3</v>
      </c>
      <c r="F37" s="1">
        <v>5</v>
      </c>
      <c r="G37">
        <v>4</v>
      </c>
      <c r="H37" t="str">
        <f t="shared" si="3"/>
        <v>Ssh</v>
      </c>
      <c r="I37">
        <v>4</v>
      </c>
      <c r="J37" t="str">
        <f t="shared" si="4"/>
        <v>Ssh</v>
      </c>
      <c r="K37">
        <f t="shared" si="9"/>
        <v>0</v>
      </c>
      <c r="L37">
        <f t="shared" si="10"/>
        <v>0</v>
      </c>
      <c r="M37">
        <f t="shared" si="11"/>
        <v>0</v>
      </c>
      <c r="N37">
        <v>2.5</v>
      </c>
      <c r="O37">
        <f t="shared" si="12"/>
        <v>0.92500000000000004</v>
      </c>
      <c r="P37" t="s">
        <v>24</v>
      </c>
    </row>
    <row r="38" spans="1:16" x14ac:dyDescent="0.25">
      <c r="A38">
        <v>37</v>
      </c>
      <c r="B38">
        <f t="shared" si="0"/>
        <v>2</v>
      </c>
      <c r="C38">
        <f t="shared" si="1"/>
        <v>2</v>
      </c>
      <c r="D38" t="s">
        <v>1</v>
      </c>
      <c r="E38" t="str">
        <f t="shared" si="2"/>
        <v>KapsLowMed5.mp3</v>
      </c>
      <c r="F38" s="1">
        <v>5</v>
      </c>
      <c r="G38">
        <v>0.5</v>
      </c>
      <c r="H38" t="str">
        <f t="shared" si="3"/>
        <v>Low</v>
      </c>
      <c r="I38">
        <v>1</v>
      </c>
      <c r="J38" t="str">
        <f t="shared" si="4"/>
        <v>Med</v>
      </c>
      <c r="K38">
        <f t="shared" si="9"/>
        <v>1</v>
      </c>
      <c r="L38">
        <f t="shared" si="10"/>
        <v>1</v>
      </c>
      <c r="M38">
        <f t="shared" si="11"/>
        <v>1</v>
      </c>
      <c r="N38">
        <v>2.5</v>
      </c>
      <c r="O38">
        <f t="shared" si="12"/>
        <v>0.92500000000000004</v>
      </c>
      <c r="P38" t="s">
        <v>24</v>
      </c>
    </row>
    <row r="39" spans="1:16" x14ac:dyDescent="0.25">
      <c r="A39">
        <v>38</v>
      </c>
      <c r="B39">
        <f t="shared" si="0"/>
        <v>2</v>
      </c>
      <c r="C39">
        <f t="shared" si="1"/>
        <v>1</v>
      </c>
      <c r="D39" t="s">
        <v>1</v>
      </c>
      <c r="E39" t="str">
        <f t="shared" si="2"/>
        <v>KapsMedLow5.mp3</v>
      </c>
      <c r="F39" s="1">
        <v>5</v>
      </c>
      <c r="G39">
        <v>1</v>
      </c>
      <c r="H39" t="str">
        <f t="shared" si="3"/>
        <v>Med</v>
      </c>
      <c r="I39">
        <v>0.5</v>
      </c>
      <c r="J39" t="str">
        <f t="shared" si="4"/>
        <v>Low</v>
      </c>
      <c r="K39">
        <f t="shared" si="9"/>
        <v>1</v>
      </c>
      <c r="L39">
        <f t="shared" si="10"/>
        <v>-1</v>
      </c>
      <c r="M39">
        <f t="shared" si="11"/>
        <v>1</v>
      </c>
      <c r="N39">
        <v>2.5</v>
      </c>
      <c r="O39">
        <f t="shared" si="12"/>
        <v>0.92500000000000004</v>
      </c>
      <c r="P39" t="s">
        <v>24</v>
      </c>
    </row>
    <row r="40" spans="1:16" x14ac:dyDescent="0.25">
      <c r="A40">
        <v>39</v>
      </c>
      <c r="B40">
        <f t="shared" si="0"/>
        <v>2</v>
      </c>
      <c r="C40">
        <f t="shared" si="1"/>
        <v>2</v>
      </c>
      <c r="D40" t="s">
        <v>1</v>
      </c>
      <c r="E40" t="str">
        <f t="shared" si="2"/>
        <v>KapsLowHig5.mp3</v>
      </c>
      <c r="F40" s="1">
        <v>5</v>
      </c>
      <c r="G40">
        <v>0.5</v>
      </c>
      <c r="H40" t="str">
        <f t="shared" si="3"/>
        <v>Low</v>
      </c>
      <c r="I40">
        <v>2</v>
      </c>
      <c r="J40" t="str">
        <f t="shared" si="4"/>
        <v>Hig</v>
      </c>
      <c r="K40">
        <f t="shared" si="9"/>
        <v>2</v>
      </c>
      <c r="L40">
        <f t="shared" si="10"/>
        <v>1</v>
      </c>
      <c r="M40">
        <f t="shared" si="11"/>
        <v>1</v>
      </c>
      <c r="N40">
        <v>2.5</v>
      </c>
      <c r="O40">
        <f t="shared" si="12"/>
        <v>0.92500000000000004</v>
      </c>
      <c r="P40" t="s">
        <v>24</v>
      </c>
    </row>
    <row r="41" spans="1:16" x14ac:dyDescent="0.25">
      <c r="A41">
        <v>40</v>
      </c>
      <c r="B41">
        <f t="shared" si="0"/>
        <v>2</v>
      </c>
      <c r="C41">
        <f t="shared" si="1"/>
        <v>1</v>
      </c>
      <c r="D41" t="s">
        <v>1</v>
      </c>
      <c r="E41" t="str">
        <f t="shared" si="2"/>
        <v>KapsHigLow5.mp3</v>
      </c>
      <c r="F41" s="1">
        <v>5</v>
      </c>
      <c r="G41">
        <v>2</v>
      </c>
      <c r="H41" t="str">
        <f t="shared" si="3"/>
        <v>Hig</v>
      </c>
      <c r="I41">
        <v>0.5</v>
      </c>
      <c r="J41" t="str">
        <f t="shared" si="4"/>
        <v>Low</v>
      </c>
      <c r="K41">
        <f t="shared" si="9"/>
        <v>2</v>
      </c>
      <c r="L41">
        <f t="shared" si="10"/>
        <v>-1</v>
      </c>
      <c r="M41">
        <f t="shared" si="11"/>
        <v>1</v>
      </c>
      <c r="N41">
        <v>2.5</v>
      </c>
      <c r="O41">
        <f t="shared" si="12"/>
        <v>0.92500000000000004</v>
      </c>
      <c r="P41" t="s">
        <v>24</v>
      </c>
    </row>
    <row r="42" spans="1:16" x14ac:dyDescent="0.25">
      <c r="A42">
        <v>41</v>
      </c>
      <c r="B42">
        <f t="shared" si="0"/>
        <v>2</v>
      </c>
      <c r="C42">
        <f t="shared" si="1"/>
        <v>2</v>
      </c>
      <c r="D42" t="s">
        <v>1</v>
      </c>
      <c r="E42" t="str">
        <f t="shared" si="2"/>
        <v>KapsLowSsh5.mp3</v>
      </c>
      <c r="F42" s="1">
        <v>5</v>
      </c>
      <c r="G42">
        <v>0.5</v>
      </c>
      <c r="H42" t="str">
        <f t="shared" si="3"/>
        <v>Low</v>
      </c>
      <c r="I42">
        <v>4</v>
      </c>
      <c r="J42" t="str">
        <f t="shared" si="4"/>
        <v>Ssh</v>
      </c>
      <c r="K42">
        <f t="shared" si="9"/>
        <v>4</v>
      </c>
      <c r="L42">
        <f t="shared" si="10"/>
        <v>1</v>
      </c>
      <c r="M42">
        <f t="shared" si="11"/>
        <v>1</v>
      </c>
      <c r="N42">
        <v>2.5</v>
      </c>
      <c r="O42">
        <f t="shared" si="12"/>
        <v>0.92500000000000004</v>
      </c>
      <c r="P42" t="s">
        <v>24</v>
      </c>
    </row>
    <row r="43" spans="1:16" x14ac:dyDescent="0.25">
      <c r="A43">
        <v>42</v>
      </c>
      <c r="B43">
        <f t="shared" si="0"/>
        <v>2</v>
      </c>
      <c r="C43">
        <f t="shared" si="1"/>
        <v>1</v>
      </c>
      <c r="D43" t="s">
        <v>1</v>
      </c>
      <c r="E43" t="str">
        <f t="shared" si="2"/>
        <v>KapsSshLow5.mp3</v>
      </c>
      <c r="F43" s="1">
        <v>5</v>
      </c>
      <c r="G43">
        <v>4</v>
      </c>
      <c r="H43" t="str">
        <f t="shared" si="3"/>
        <v>Ssh</v>
      </c>
      <c r="I43">
        <v>0.5</v>
      </c>
      <c r="J43" t="str">
        <f t="shared" si="4"/>
        <v>Low</v>
      </c>
      <c r="K43">
        <f t="shared" si="9"/>
        <v>4</v>
      </c>
      <c r="L43">
        <f t="shared" si="10"/>
        <v>-1</v>
      </c>
      <c r="M43">
        <f t="shared" si="11"/>
        <v>1</v>
      </c>
      <c r="N43">
        <v>2.5</v>
      </c>
      <c r="O43">
        <f t="shared" si="12"/>
        <v>0.92500000000000004</v>
      </c>
      <c r="P43" t="s">
        <v>24</v>
      </c>
    </row>
    <row r="44" spans="1:16" x14ac:dyDescent="0.25">
      <c r="A44">
        <v>43</v>
      </c>
      <c r="B44">
        <f t="shared" si="0"/>
        <v>2</v>
      </c>
      <c r="C44">
        <f t="shared" si="1"/>
        <v>2</v>
      </c>
      <c r="D44" t="s">
        <v>1</v>
      </c>
      <c r="E44" t="str">
        <f t="shared" si="2"/>
        <v>KapsMedHig5.mp3</v>
      </c>
      <c r="F44" s="1">
        <v>5</v>
      </c>
      <c r="G44">
        <v>1</v>
      </c>
      <c r="H44" t="str">
        <f t="shared" si="3"/>
        <v>Med</v>
      </c>
      <c r="I44">
        <v>2</v>
      </c>
      <c r="J44" t="str">
        <f t="shared" si="4"/>
        <v>Hig</v>
      </c>
      <c r="K44">
        <f t="shared" si="9"/>
        <v>1</v>
      </c>
      <c r="L44">
        <f t="shared" si="10"/>
        <v>1</v>
      </c>
      <c r="M44">
        <f t="shared" si="11"/>
        <v>1</v>
      </c>
      <c r="N44">
        <v>2.5</v>
      </c>
      <c r="O44">
        <f t="shared" si="12"/>
        <v>0.92500000000000004</v>
      </c>
      <c r="P44" t="s">
        <v>24</v>
      </c>
    </row>
    <row r="45" spans="1:16" x14ac:dyDescent="0.25">
      <c r="A45">
        <v>44</v>
      </c>
      <c r="B45">
        <f t="shared" si="0"/>
        <v>2</v>
      </c>
      <c r="C45">
        <f t="shared" si="1"/>
        <v>1</v>
      </c>
      <c r="D45" t="s">
        <v>1</v>
      </c>
      <c r="E45" t="str">
        <f t="shared" si="2"/>
        <v>KapsHigMed5.mp3</v>
      </c>
      <c r="F45" s="1">
        <v>5</v>
      </c>
      <c r="G45">
        <v>2</v>
      </c>
      <c r="H45" t="str">
        <f t="shared" si="3"/>
        <v>Hig</v>
      </c>
      <c r="I45">
        <v>1</v>
      </c>
      <c r="J45" t="str">
        <f t="shared" si="4"/>
        <v>Med</v>
      </c>
      <c r="K45">
        <f t="shared" si="9"/>
        <v>1</v>
      </c>
      <c r="L45">
        <f t="shared" si="10"/>
        <v>-1</v>
      </c>
      <c r="M45">
        <f t="shared" si="11"/>
        <v>1</v>
      </c>
      <c r="N45">
        <v>2.5</v>
      </c>
      <c r="O45">
        <f t="shared" si="12"/>
        <v>0.92500000000000004</v>
      </c>
      <c r="P45" t="s">
        <v>24</v>
      </c>
    </row>
    <row r="46" spans="1:16" x14ac:dyDescent="0.25">
      <c r="A46">
        <v>45</v>
      </c>
      <c r="B46">
        <f t="shared" si="0"/>
        <v>2</v>
      </c>
      <c r="C46">
        <f t="shared" si="1"/>
        <v>2</v>
      </c>
      <c r="D46" t="s">
        <v>1</v>
      </c>
      <c r="E46" t="str">
        <f t="shared" si="2"/>
        <v>KapsMedSsh5.mp3</v>
      </c>
      <c r="F46" s="1">
        <v>5</v>
      </c>
      <c r="G46">
        <v>1</v>
      </c>
      <c r="H46" t="str">
        <f t="shared" si="3"/>
        <v>Med</v>
      </c>
      <c r="I46">
        <v>4</v>
      </c>
      <c r="J46" t="str">
        <f t="shared" si="4"/>
        <v>Ssh</v>
      </c>
      <c r="K46">
        <f t="shared" si="9"/>
        <v>2</v>
      </c>
      <c r="L46">
        <f t="shared" si="10"/>
        <v>1</v>
      </c>
      <c r="M46">
        <f t="shared" si="11"/>
        <v>1</v>
      </c>
      <c r="N46">
        <v>2.5</v>
      </c>
      <c r="O46">
        <f t="shared" si="12"/>
        <v>0.92500000000000004</v>
      </c>
      <c r="P46" t="s">
        <v>24</v>
      </c>
    </row>
    <row r="47" spans="1:16" x14ac:dyDescent="0.25">
      <c r="A47">
        <v>46</v>
      </c>
      <c r="B47">
        <f t="shared" si="0"/>
        <v>2</v>
      </c>
      <c r="C47">
        <f t="shared" si="1"/>
        <v>1</v>
      </c>
      <c r="D47" t="s">
        <v>1</v>
      </c>
      <c r="E47" t="str">
        <f t="shared" si="2"/>
        <v>KapsSshMed5.mp3</v>
      </c>
      <c r="F47" s="1">
        <v>5</v>
      </c>
      <c r="G47">
        <v>4</v>
      </c>
      <c r="H47" t="str">
        <f t="shared" si="3"/>
        <v>Ssh</v>
      </c>
      <c r="I47">
        <v>1</v>
      </c>
      <c r="J47" t="str">
        <f t="shared" si="4"/>
        <v>Med</v>
      </c>
      <c r="K47">
        <f t="shared" si="9"/>
        <v>2</v>
      </c>
      <c r="L47">
        <f t="shared" si="10"/>
        <v>-1</v>
      </c>
      <c r="M47">
        <f t="shared" si="11"/>
        <v>1</v>
      </c>
      <c r="N47">
        <v>2.5</v>
      </c>
      <c r="O47">
        <f t="shared" si="12"/>
        <v>0.92500000000000004</v>
      </c>
      <c r="P47" t="s">
        <v>24</v>
      </c>
    </row>
    <row r="48" spans="1:16" x14ac:dyDescent="0.25">
      <c r="A48">
        <v>47</v>
      </c>
      <c r="B48">
        <f t="shared" si="0"/>
        <v>2</v>
      </c>
      <c r="C48">
        <f t="shared" si="1"/>
        <v>2</v>
      </c>
      <c r="D48" t="s">
        <v>1</v>
      </c>
      <c r="E48" t="str">
        <f t="shared" si="2"/>
        <v>KapsHigSsh5.mp3</v>
      </c>
      <c r="F48" s="1">
        <v>5</v>
      </c>
      <c r="G48">
        <v>2</v>
      </c>
      <c r="H48" t="str">
        <f t="shared" si="3"/>
        <v>Hig</v>
      </c>
      <c r="I48">
        <v>4</v>
      </c>
      <c r="J48" t="str">
        <f t="shared" si="4"/>
        <v>Ssh</v>
      </c>
      <c r="K48">
        <f t="shared" si="9"/>
        <v>1</v>
      </c>
      <c r="L48">
        <f t="shared" si="10"/>
        <v>1</v>
      </c>
      <c r="M48">
        <f t="shared" si="11"/>
        <v>1</v>
      </c>
      <c r="N48">
        <v>2.5</v>
      </c>
      <c r="O48">
        <f t="shared" si="12"/>
        <v>0.92500000000000004</v>
      </c>
      <c r="P48" t="s">
        <v>24</v>
      </c>
    </row>
    <row r="49" spans="1:16" x14ac:dyDescent="0.25">
      <c r="A49">
        <v>48</v>
      </c>
      <c r="B49">
        <f t="shared" si="0"/>
        <v>2</v>
      </c>
      <c r="C49">
        <f t="shared" si="1"/>
        <v>1</v>
      </c>
      <c r="D49" t="s">
        <v>1</v>
      </c>
      <c r="E49" t="str">
        <f t="shared" si="2"/>
        <v>KapsSshHig5.mp3</v>
      </c>
      <c r="F49" s="1">
        <v>5</v>
      </c>
      <c r="G49">
        <v>4</v>
      </c>
      <c r="H49" t="str">
        <f t="shared" si="3"/>
        <v>Ssh</v>
      </c>
      <c r="I49">
        <v>2</v>
      </c>
      <c r="J49" t="str">
        <f t="shared" si="4"/>
        <v>Hig</v>
      </c>
      <c r="K49">
        <f t="shared" si="9"/>
        <v>1</v>
      </c>
      <c r="L49">
        <f t="shared" si="10"/>
        <v>-1</v>
      </c>
      <c r="M49">
        <f t="shared" si="11"/>
        <v>1</v>
      </c>
      <c r="N49">
        <v>2.5</v>
      </c>
      <c r="O49">
        <f t="shared" si="12"/>
        <v>0.92500000000000004</v>
      </c>
      <c r="P49" t="s">
        <v>24</v>
      </c>
    </row>
    <row r="50" spans="1:16" x14ac:dyDescent="0.25">
      <c r="A50">
        <v>49</v>
      </c>
      <c r="B50">
        <f t="shared" si="0"/>
        <v>1</v>
      </c>
      <c r="C50" t="str">
        <f t="shared" si="1"/>
        <v>NA</v>
      </c>
      <c r="D50" t="s">
        <v>1</v>
      </c>
      <c r="E50" t="str">
        <f t="shared" si="2"/>
        <v>KapsLowLow10.mp3</v>
      </c>
      <c r="F50" s="1">
        <v>10</v>
      </c>
      <c r="G50">
        <v>0.5</v>
      </c>
      <c r="H50" t="str">
        <f t="shared" si="3"/>
        <v>Low</v>
      </c>
      <c r="I50">
        <v>0.5</v>
      </c>
      <c r="J50" t="str">
        <f t="shared" si="4"/>
        <v>Low</v>
      </c>
      <c r="K50">
        <f t="shared" si="9"/>
        <v>0</v>
      </c>
      <c r="L50">
        <f t="shared" si="10"/>
        <v>0</v>
      </c>
      <c r="M50">
        <f t="shared" si="11"/>
        <v>0</v>
      </c>
      <c r="N50">
        <v>2.5</v>
      </c>
      <c r="O50">
        <f t="shared" si="12"/>
        <v>0.92500000000000004</v>
      </c>
      <c r="P50" t="s">
        <v>24</v>
      </c>
    </row>
    <row r="51" spans="1:16" x14ac:dyDescent="0.25">
      <c r="A51">
        <v>50</v>
      </c>
      <c r="B51">
        <f t="shared" si="0"/>
        <v>1</v>
      </c>
      <c r="C51" t="str">
        <f t="shared" si="1"/>
        <v>NA</v>
      </c>
      <c r="D51" t="s">
        <v>1</v>
      </c>
      <c r="E51" t="str">
        <f t="shared" si="2"/>
        <v>KapsMedMed10.mp3</v>
      </c>
      <c r="F51" s="1">
        <v>10</v>
      </c>
      <c r="G51">
        <v>1</v>
      </c>
      <c r="H51" t="str">
        <f t="shared" si="3"/>
        <v>Med</v>
      </c>
      <c r="I51">
        <v>1</v>
      </c>
      <c r="J51" t="str">
        <f t="shared" si="4"/>
        <v>Med</v>
      </c>
      <c r="K51">
        <f t="shared" si="9"/>
        <v>0</v>
      </c>
      <c r="L51">
        <f t="shared" si="10"/>
        <v>0</v>
      </c>
      <c r="M51">
        <f t="shared" si="11"/>
        <v>0</v>
      </c>
      <c r="N51">
        <v>2.5</v>
      </c>
      <c r="O51">
        <f t="shared" si="12"/>
        <v>0.92500000000000004</v>
      </c>
      <c r="P51" t="s">
        <v>24</v>
      </c>
    </row>
    <row r="52" spans="1:16" x14ac:dyDescent="0.25">
      <c r="A52">
        <v>51</v>
      </c>
      <c r="B52">
        <f t="shared" si="0"/>
        <v>1</v>
      </c>
      <c r="C52" t="str">
        <f t="shared" si="1"/>
        <v>NA</v>
      </c>
      <c r="D52" t="s">
        <v>1</v>
      </c>
      <c r="E52" t="str">
        <f t="shared" si="2"/>
        <v>KapsHigHig10.mp3</v>
      </c>
      <c r="F52" s="1">
        <v>10</v>
      </c>
      <c r="G52">
        <v>2</v>
      </c>
      <c r="H52" t="str">
        <f t="shared" si="3"/>
        <v>Hig</v>
      </c>
      <c r="I52">
        <v>2</v>
      </c>
      <c r="J52" t="str">
        <f t="shared" si="4"/>
        <v>Hig</v>
      </c>
      <c r="K52">
        <f t="shared" si="9"/>
        <v>0</v>
      </c>
      <c r="L52">
        <f t="shared" si="10"/>
        <v>0</v>
      </c>
      <c r="M52">
        <f t="shared" si="11"/>
        <v>0</v>
      </c>
      <c r="N52">
        <v>2.5</v>
      </c>
      <c r="O52">
        <f t="shared" si="12"/>
        <v>0.92500000000000004</v>
      </c>
      <c r="P52" t="s">
        <v>24</v>
      </c>
    </row>
    <row r="53" spans="1:16" x14ac:dyDescent="0.25">
      <c r="A53">
        <v>52</v>
      </c>
      <c r="B53">
        <f t="shared" si="0"/>
        <v>1</v>
      </c>
      <c r="C53" t="str">
        <f t="shared" si="1"/>
        <v>NA</v>
      </c>
      <c r="D53" t="s">
        <v>1</v>
      </c>
      <c r="E53" t="str">
        <f t="shared" si="2"/>
        <v>KapsSshSsh10.mp3</v>
      </c>
      <c r="F53" s="1">
        <v>10</v>
      </c>
      <c r="G53">
        <v>4</v>
      </c>
      <c r="H53" t="str">
        <f t="shared" si="3"/>
        <v>Ssh</v>
      </c>
      <c r="I53">
        <v>4</v>
      </c>
      <c r="J53" t="str">
        <f t="shared" si="4"/>
        <v>Ssh</v>
      </c>
      <c r="K53">
        <f t="shared" si="9"/>
        <v>0</v>
      </c>
      <c r="L53">
        <f t="shared" si="10"/>
        <v>0</v>
      </c>
      <c r="M53">
        <f t="shared" si="11"/>
        <v>0</v>
      </c>
      <c r="N53">
        <v>2.5</v>
      </c>
      <c r="O53">
        <f t="shared" si="12"/>
        <v>0.92500000000000004</v>
      </c>
      <c r="P53" t="s">
        <v>24</v>
      </c>
    </row>
    <row r="54" spans="1:16" x14ac:dyDescent="0.25">
      <c r="A54">
        <v>53</v>
      </c>
      <c r="B54">
        <f t="shared" si="0"/>
        <v>2</v>
      </c>
      <c r="C54">
        <f t="shared" si="1"/>
        <v>2</v>
      </c>
      <c r="D54" t="s">
        <v>1</v>
      </c>
      <c r="E54" t="str">
        <f t="shared" si="2"/>
        <v>KapsLowMed10.mp3</v>
      </c>
      <c r="F54" s="1">
        <v>10</v>
      </c>
      <c r="G54">
        <v>0.5</v>
      </c>
      <c r="H54" t="str">
        <f t="shared" si="3"/>
        <v>Low</v>
      </c>
      <c r="I54">
        <v>1</v>
      </c>
      <c r="J54" t="str">
        <f t="shared" si="4"/>
        <v>Med</v>
      </c>
      <c r="K54">
        <f t="shared" si="9"/>
        <v>1</v>
      </c>
      <c r="L54">
        <f t="shared" si="10"/>
        <v>1</v>
      </c>
      <c r="M54">
        <f t="shared" si="11"/>
        <v>1</v>
      </c>
      <c r="N54">
        <v>2.5</v>
      </c>
      <c r="O54">
        <f t="shared" si="12"/>
        <v>0.92500000000000004</v>
      </c>
      <c r="P54" t="s">
        <v>24</v>
      </c>
    </row>
    <row r="55" spans="1:16" x14ac:dyDescent="0.25">
      <c r="A55">
        <v>54</v>
      </c>
      <c r="B55">
        <f t="shared" si="0"/>
        <v>2</v>
      </c>
      <c r="C55">
        <f t="shared" si="1"/>
        <v>1</v>
      </c>
      <c r="D55" t="s">
        <v>1</v>
      </c>
      <c r="E55" t="str">
        <f t="shared" si="2"/>
        <v>KapsMedLow10.mp3</v>
      </c>
      <c r="F55" s="1">
        <v>10</v>
      </c>
      <c r="G55">
        <v>1</v>
      </c>
      <c r="H55" t="str">
        <f t="shared" si="3"/>
        <v>Med</v>
      </c>
      <c r="I55">
        <v>0.5</v>
      </c>
      <c r="J55" t="str">
        <f t="shared" si="4"/>
        <v>Low</v>
      </c>
      <c r="K55">
        <f t="shared" si="9"/>
        <v>1</v>
      </c>
      <c r="L55">
        <f t="shared" si="10"/>
        <v>-1</v>
      </c>
      <c r="M55">
        <f t="shared" si="11"/>
        <v>1</v>
      </c>
      <c r="N55">
        <v>2.5</v>
      </c>
      <c r="O55">
        <f t="shared" si="12"/>
        <v>0.92500000000000004</v>
      </c>
      <c r="P55" t="s">
        <v>24</v>
      </c>
    </row>
    <row r="56" spans="1:16" x14ac:dyDescent="0.25">
      <c r="A56">
        <v>55</v>
      </c>
      <c r="B56">
        <f t="shared" si="0"/>
        <v>2</v>
      </c>
      <c r="C56">
        <f t="shared" si="1"/>
        <v>2</v>
      </c>
      <c r="D56" t="s">
        <v>1</v>
      </c>
      <c r="E56" t="str">
        <f t="shared" si="2"/>
        <v>KapsLowHig10.mp3</v>
      </c>
      <c r="F56" s="1">
        <v>10</v>
      </c>
      <c r="G56">
        <v>0.5</v>
      </c>
      <c r="H56" t="str">
        <f t="shared" si="3"/>
        <v>Low</v>
      </c>
      <c r="I56">
        <v>2</v>
      </c>
      <c r="J56" t="str">
        <f t="shared" si="4"/>
        <v>Hig</v>
      </c>
      <c r="K56">
        <f t="shared" si="9"/>
        <v>2</v>
      </c>
      <c r="L56">
        <f t="shared" si="10"/>
        <v>1</v>
      </c>
      <c r="M56">
        <f t="shared" si="11"/>
        <v>1</v>
      </c>
      <c r="N56">
        <v>2.5</v>
      </c>
      <c r="O56">
        <f t="shared" si="12"/>
        <v>0.92500000000000004</v>
      </c>
      <c r="P56" t="s">
        <v>24</v>
      </c>
    </row>
    <row r="57" spans="1:16" x14ac:dyDescent="0.25">
      <c r="A57">
        <v>56</v>
      </c>
      <c r="B57">
        <f t="shared" si="0"/>
        <v>2</v>
      </c>
      <c r="C57">
        <f t="shared" si="1"/>
        <v>1</v>
      </c>
      <c r="D57" t="s">
        <v>1</v>
      </c>
      <c r="E57" t="str">
        <f t="shared" si="2"/>
        <v>KapsHigLow10.mp3</v>
      </c>
      <c r="F57" s="1">
        <v>10</v>
      </c>
      <c r="G57">
        <v>2</v>
      </c>
      <c r="H57" t="str">
        <f t="shared" si="3"/>
        <v>Hig</v>
      </c>
      <c r="I57">
        <v>0.5</v>
      </c>
      <c r="J57" t="str">
        <f t="shared" si="4"/>
        <v>Low</v>
      </c>
      <c r="K57">
        <f t="shared" si="9"/>
        <v>2</v>
      </c>
      <c r="L57">
        <f t="shared" si="10"/>
        <v>-1</v>
      </c>
      <c r="M57">
        <f t="shared" si="11"/>
        <v>1</v>
      </c>
      <c r="N57">
        <v>2.5</v>
      </c>
      <c r="O57">
        <f t="shared" si="12"/>
        <v>0.92500000000000004</v>
      </c>
      <c r="P57" t="s">
        <v>24</v>
      </c>
    </row>
    <row r="58" spans="1:16" x14ac:dyDescent="0.25">
      <c r="A58">
        <v>57</v>
      </c>
      <c r="B58">
        <f t="shared" si="0"/>
        <v>2</v>
      </c>
      <c r="C58">
        <f t="shared" si="1"/>
        <v>2</v>
      </c>
      <c r="D58" t="s">
        <v>1</v>
      </c>
      <c r="E58" t="str">
        <f t="shared" si="2"/>
        <v>KapsLowSsh10.mp3</v>
      </c>
      <c r="F58" s="1">
        <v>10</v>
      </c>
      <c r="G58">
        <v>0.5</v>
      </c>
      <c r="H58" t="str">
        <f t="shared" si="3"/>
        <v>Low</v>
      </c>
      <c r="I58">
        <v>4</v>
      </c>
      <c r="J58" t="str">
        <f t="shared" si="4"/>
        <v>Ssh</v>
      </c>
      <c r="K58">
        <f t="shared" si="9"/>
        <v>4</v>
      </c>
      <c r="L58">
        <f t="shared" si="10"/>
        <v>1</v>
      </c>
      <c r="M58">
        <f t="shared" si="11"/>
        <v>1</v>
      </c>
      <c r="N58">
        <v>2.5</v>
      </c>
      <c r="O58">
        <f t="shared" si="12"/>
        <v>0.92500000000000004</v>
      </c>
      <c r="P58" t="s">
        <v>24</v>
      </c>
    </row>
    <row r="59" spans="1:16" x14ac:dyDescent="0.25">
      <c r="A59">
        <v>58</v>
      </c>
      <c r="B59">
        <f t="shared" si="0"/>
        <v>2</v>
      </c>
      <c r="C59">
        <f t="shared" si="1"/>
        <v>1</v>
      </c>
      <c r="D59" t="s">
        <v>1</v>
      </c>
      <c r="E59" t="str">
        <f t="shared" si="2"/>
        <v>KapsSshLow10.mp3</v>
      </c>
      <c r="F59" s="1">
        <v>10</v>
      </c>
      <c r="G59">
        <v>4</v>
      </c>
      <c r="H59" t="str">
        <f t="shared" si="3"/>
        <v>Ssh</v>
      </c>
      <c r="I59">
        <v>0.5</v>
      </c>
      <c r="J59" t="str">
        <f t="shared" si="4"/>
        <v>Low</v>
      </c>
      <c r="K59">
        <f t="shared" si="9"/>
        <v>4</v>
      </c>
      <c r="L59">
        <f t="shared" si="10"/>
        <v>-1</v>
      </c>
      <c r="M59">
        <f t="shared" si="11"/>
        <v>1</v>
      </c>
      <c r="N59">
        <v>2.5</v>
      </c>
      <c r="O59">
        <f t="shared" si="12"/>
        <v>0.92500000000000004</v>
      </c>
      <c r="P59" t="s">
        <v>24</v>
      </c>
    </row>
    <row r="60" spans="1:16" x14ac:dyDescent="0.25">
      <c r="A60">
        <v>59</v>
      </c>
      <c r="B60">
        <f t="shared" si="0"/>
        <v>2</v>
      </c>
      <c r="C60">
        <f t="shared" si="1"/>
        <v>2</v>
      </c>
      <c r="D60" t="s">
        <v>1</v>
      </c>
      <c r="E60" t="str">
        <f t="shared" si="2"/>
        <v>KapsMedHig10.mp3</v>
      </c>
      <c r="F60" s="1">
        <v>10</v>
      </c>
      <c r="G60">
        <v>1</v>
      </c>
      <c r="H60" t="str">
        <f t="shared" si="3"/>
        <v>Med</v>
      </c>
      <c r="I60">
        <v>2</v>
      </c>
      <c r="J60" t="str">
        <f t="shared" si="4"/>
        <v>Hig</v>
      </c>
      <c r="K60">
        <f t="shared" si="9"/>
        <v>1</v>
      </c>
      <c r="L60">
        <f t="shared" si="10"/>
        <v>1</v>
      </c>
      <c r="M60">
        <f t="shared" si="11"/>
        <v>1</v>
      </c>
      <c r="N60">
        <v>2.5</v>
      </c>
      <c r="O60">
        <f t="shared" si="12"/>
        <v>0.92500000000000004</v>
      </c>
      <c r="P60" t="s">
        <v>24</v>
      </c>
    </row>
    <row r="61" spans="1:16" x14ac:dyDescent="0.25">
      <c r="A61">
        <v>60</v>
      </c>
      <c r="B61">
        <f t="shared" si="0"/>
        <v>2</v>
      </c>
      <c r="C61">
        <f t="shared" si="1"/>
        <v>1</v>
      </c>
      <c r="D61" t="s">
        <v>1</v>
      </c>
      <c r="E61" t="str">
        <f t="shared" si="2"/>
        <v>KapsHigMed10.mp3</v>
      </c>
      <c r="F61" s="1">
        <v>10</v>
      </c>
      <c r="G61">
        <v>2</v>
      </c>
      <c r="H61" t="str">
        <f t="shared" si="3"/>
        <v>Hig</v>
      </c>
      <c r="I61">
        <v>1</v>
      </c>
      <c r="J61" t="str">
        <f t="shared" si="4"/>
        <v>Med</v>
      </c>
      <c r="K61">
        <f t="shared" si="9"/>
        <v>1</v>
      </c>
      <c r="L61">
        <f t="shared" si="10"/>
        <v>-1</v>
      </c>
      <c r="M61">
        <f t="shared" si="11"/>
        <v>1</v>
      </c>
      <c r="N61">
        <v>2.5</v>
      </c>
      <c r="O61">
        <f t="shared" si="12"/>
        <v>0.92500000000000004</v>
      </c>
      <c r="P61" t="s">
        <v>24</v>
      </c>
    </row>
    <row r="62" spans="1:16" x14ac:dyDescent="0.25">
      <c r="A62">
        <v>61</v>
      </c>
      <c r="B62">
        <f t="shared" si="0"/>
        <v>2</v>
      </c>
      <c r="C62">
        <f t="shared" si="1"/>
        <v>2</v>
      </c>
      <c r="D62" t="s">
        <v>1</v>
      </c>
      <c r="E62" t="str">
        <f t="shared" si="2"/>
        <v>KapsMedSsh10.mp3</v>
      </c>
      <c r="F62" s="1">
        <v>10</v>
      </c>
      <c r="G62">
        <v>1</v>
      </c>
      <c r="H62" t="str">
        <f t="shared" si="3"/>
        <v>Med</v>
      </c>
      <c r="I62">
        <v>4</v>
      </c>
      <c r="J62" t="str">
        <f t="shared" si="4"/>
        <v>Ssh</v>
      </c>
      <c r="K62">
        <f t="shared" si="9"/>
        <v>2</v>
      </c>
      <c r="L62">
        <f t="shared" si="10"/>
        <v>1</v>
      </c>
      <c r="M62">
        <f t="shared" si="11"/>
        <v>1</v>
      </c>
      <c r="N62">
        <v>2.5</v>
      </c>
      <c r="O62">
        <f t="shared" si="12"/>
        <v>0.92500000000000004</v>
      </c>
      <c r="P62" t="s">
        <v>24</v>
      </c>
    </row>
    <row r="63" spans="1:16" x14ac:dyDescent="0.25">
      <c r="A63">
        <v>62</v>
      </c>
      <c r="B63">
        <f t="shared" si="0"/>
        <v>2</v>
      </c>
      <c r="C63">
        <f t="shared" si="1"/>
        <v>1</v>
      </c>
      <c r="D63" t="s">
        <v>1</v>
      </c>
      <c r="E63" t="str">
        <f t="shared" si="2"/>
        <v>KapsSshMed10.mp3</v>
      </c>
      <c r="F63" s="1">
        <v>10</v>
      </c>
      <c r="G63">
        <v>4</v>
      </c>
      <c r="H63" t="str">
        <f t="shared" si="3"/>
        <v>Ssh</v>
      </c>
      <c r="I63">
        <v>1</v>
      </c>
      <c r="J63" t="str">
        <f t="shared" si="4"/>
        <v>Med</v>
      </c>
      <c r="K63">
        <f t="shared" si="9"/>
        <v>2</v>
      </c>
      <c r="L63">
        <f t="shared" si="10"/>
        <v>-1</v>
      </c>
      <c r="M63">
        <f t="shared" si="11"/>
        <v>1</v>
      </c>
      <c r="N63">
        <v>2.5</v>
      </c>
      <c r="O63">
        <f t="shared" si="12"/>
        <v>0.92500000000000004</v>
      </c>
      <c r="P63" t="s">
        <v>24</v>
      </c>
    </row>
    <row r="64" spans="1:16" x14ac:dyDescent="0.25">
      <c r="A64">
        <v>63</v>
      </c>
      <c r="B64">
        <f t="shared" si="0"/>
        <v>2</v>
      </c>
      <c r="C64">
        <f t="shared" si="1"/>
        <v>2</v>
      </c>
      <c r="D64" t="s">
        <v>1</v>
      </c>
      <c r="E64" t="str">
        <f t="shared" si="2"/>
        <v>KapsHigSsh10.mp3</v>
      </c>
      <c r="F64" s="1">
        <v>10</v>
      </c>
      <c r="G64">
        <v>2</v>
      </c>
      <c r="H64" t="str">
        <f t="shared" si="3"/>
        <v>Hig</v>
      </c>
      <c r="I64">
        <v>4</v>
      </c>
      <c r="J64" t="str">
        <f t="shared" si="4"/>
        <v>Ssh</v>
      </c>
      <c r="K64">
        <f t="shared" si="9"/>
        <v>1</v>
      </c>
      <c r="L64">
        <f t="shared" si="10"/>
        <v>1</v>
      </c>
      <c r="M64">
        <f t="shared" si="11"/>
        <v>1</v>
      </c>
      <c r="N64">
        <v>2.5</v>
      </c>
      <c r="O64">
        <f t="shared" si="12"/>
        <v>0.92500000000000004</v>
      </c>
      <c r="P64" t="s">
        <v>24</v>
      </c>
    </row>
    <row r="65" spans="1:16" x14ac:dyDescent="0.25">
      <c r="A65">
        <v>64</v>
      </c>
      <c r="B65">
        <f t="shared" si="0"/>
        <v>2</v>
      </c>
      <c r="C65">
        <f t="shared" si="1"/>
        <v>1</v>
      </c>
      <c r="D65" t="s">
        <v>1</v>
      </c>
      <c r="E65" t="str">
        <f t="shared" si="2"/>
        <v>KapsSshHig10.mp3</v>
      </c>
      <c r="F65" s="1">
        <v>10</v>
      </c>
      <c r="G65">
        <v>4</v>
      </c>
      <c r="H65" t="str">
        <f t="shared" si="3"/>
        <v>Ssh</v>
      </c>
      <c r="I65">
        <v>2</v>
      </c>
      <c r="J65" t="str">
        <f t="shared" si="4"/>
        <v>Hig</v>
      </c>
      <c r="K65">
        <f t="shared" si="9"/>
        <v>1</v>
      </c>
      <c r="L65">
        <f t="shared" si="10"/>
        <v>-1</v>
      </c>
      <c r="M65">
        <f t="shared" si="11"/>
        <v>1</v>
      </c>
      <c r="N65">
        <v>2.5</v>
      </c>
      <c r="O65">
        <f t="shared" si="12"/>
        <v>0.92500000000000004</v>
      </c>
      <c r="P65" t="s">
        <v>24</v>
      </c>
    </row>
    <row r="66" spans="1:16" x14ac:dyDescent="0.25">
      <c r="A66">
        <v>65</v>
      </c>
      <c r="B66">
        <f t="shared" si="0"/>
        <v>1</v>
      </c>
      <c r="C66" t="str">
        <f t="shared" si="1"/>
        <v>NA</v>
      </c>
      <c r="D66" t="s">
        <v>2</v>
      </c>
      <c r="E66" t="str">
        <f t="shared" si="2"/>
        <v>LullLowLow5.mp3</v>
      </c>
      <c r="F66" s="1">
        <v>5</v>
      </c>
      <c r="G66">
        <v>0.5</v>
      </c>
      <c r="H66" t="str">
        <f t="shared" si="3"/>
        <v>Low</v>
      </c>
      <c r="I66">
        <v>0.5</v>
      </c>
      <c r="J66" t="str">
        <f t="shared" si="4"/>
        <v>Low</v>
      </c>
      <c r="K66">
        <f>IF(I66=G66,0,IF(I66/G66&gt;1,I66/G66/2,G66/I66/2))</f>
        <v>0</v>
      </c>
      <c r="L66">
        <f>IF(I66=G66,0,IF(I66/G66&gt;1,1,-1))</f>
        <v>0</v>
      </c>
      <c r="M66">
        <f>IF(I66=G66,0,1)</f>
        <v>0</v>
      </c>
      <c r="N66">
        <v>5</v>
      </c>
      <c r="O66">
        <f>17/26</f>
        <v>0.65384615384615385</v>
      </c>
      <c r="P66" t="s">
        <v>24</v>
      </c>
    </row>
    <row r="67" spans="1:16" x14ac:dyDescent="0.25">
      <c r="A67">
        <v>66</v>
      </c>
      <c r="B67">
        <f t="shared" ref="B67:B130" si="13">IF(L67=0,1,2)</f>
        <v>1</v>
      </c>
      <c r="C67" t="str">
        <f t="shared" ref="C67:C130" si="14">IF(L67=0,"NA",IF(L67=1,2,1))</f>
        <v>NA</v>
      </c>
      <c r="D67" t="s">
        <v>2</v>
      </c>
      <c r="E67" t="str">
        <f t="shared" ref="E67:E130" si="15">D67&amp;H67&amp;J67&amp;F67&amp;".mp3"</f>
        <v>LullMedMed5.mp3</v>
      </c>
      <c r="F67" s="1">
        <v>5</v>
      </c>
      <c r="G67">
        <v>1</v>
      </c>
      <c r="H67" t="str">
        <f t="shared" ref="H67:H130" si="16">IF(G67=0.5,"Low",IF(G67=1,"Med",IF(G67=2,"Hig","Ssh")))</f>
        <v>Med</v>
      </c>
      <c r="I67">
        <v>1</v>
      </c>
      <c r="J67" t="str">
        <f t="shared" ref="J67:J130" si="17">IF(I67=0.5,"Low",IF(I67=1,"Med",IF(I67=2,"Hig","Ssh")))</f>
        <v>Med</v>
      </c>
      <c r="K67">
        <f t="shared" ref="K67:K97" si="18">IF(I67=G67,0,IF(I67/G67&gt;1,I67/G67/2,G67/I67/2))</f>
        <v>0</v>
      </c>
      <c r="L67">
        <f t="shared" ref="L67:L97" si="19">IF(I67=G67,0,IF(I67/G67&gt;1,1,-1))</f>
        <v>0</v>
      </c>
      <c r="M67">
        <f t="shared" ref="M67:M97" si="20">IF(I67=G67,0,1)</f>
        <v>0</v>
      </c>
      <c r="N67">
        <v>5</v>
      </c>
      <c r="O67">
        <f t="shared" ref="O67:O97" si="21">17/26</f>
        <v>0.65384615384615385</v>
      </c>
      <c r="P67" t="s">
        <v>24</v>
      </c>
    </row>
    <row r="68" spans="1:16" x14ac:dyDescent="0.25">
      <c r="A68">
        <v>67</v>
      </c>
      <c r="B68">
        <f t="shared" si="13"/>
        <v>1</v>
      </c>
      <c r="C68" t="str">
        <f t="shared" si="14"/>
        <v>NA</v>
      </c>
      <c r="D68" t="s">
        <v>2</v>
      </c>
      <c r="E68" t="str">
        <f t="shared" si="15"/>
        <v>LullHigHig5.mp3</v>
      </c>
      <c r="F68" s="1">
        <v>5</v>
      </c>
      <c r="G68">
        <v>2</v>
      </c>
      <c r="H68" t="str">
        <f t="shared" si="16"/>
        <v>Hig</v>
      </c>
      <c r="I68">
        <v>2</v>
      </c>
      <c r="J68" t="str">
        <f t="shared" si="17"/>
        <v>Hig</v>
      </c>
      <c r="K68">
        <f t="shared" si="18"/>
        <v>0</v>
      </c>
      <c r="L68">
        <f t="shared" si="19"/>
        <v>0</v>
      </c>
      <c r="M68">
        <f t="shared" si="20"/>
        <v>0</v>
      </c>
      <c r="N68">
        <v>5</v>
      </c>
      <c r="O68">
        <f t="shared" si="21"/>
        <v>0.65384615384615385</v>
      </c>
      <c r="P68" t="s">
        <v>24</v>
      </c>
    </row>
    <row r="69" spans="1:16" x14ac:dyDescent="0.25">
      <c r="A69">
        <v>68</v>
      </c>
      <c r="B69">
        <f t="shared" si="13"/>
        <v>1</v>
      </c>
      <c r="C69" t="str">
        <f t="shared" si="14"/>
        <v>NA</v>
      </c>
      <c r="D69" t="s">
        <v>2</v>
      </c>
      <c r="E69" t="str">
        <f t="shared" si="15"/>
        <v>LullSshSsh5.mp3</v>
      </c>
      <c r="F69" s="1">
        <v>5</v>
      </c>
      <c r="G69">
        <v>4</v>
      </c>
      <c r="H69" t="str">
        <f t="shared" si="16"/>
        <v>Ssh</v>
      </c>
      <c r="I69">
        <v>4</v>
      </c>
      <c r="J69" t="str">
        <f t="shared" si="17"/>
        <v>Ssh</v>
      </c>
      <c r="K69">
        <f t="shared" si="18"/>
        <v>0</v>
      </c>
      <c r="L69">
        <f t="shared" si="19"/>
        <v>0</v>
      </c>
      <c r="M69">
        <f t="shared" si="20"/>
        <v>0</v>
      </c>
      <c r="N69">
        <v>5</v>
      </c>
      <c r="O69">
        <f t="shared" si="21"/>
        <v>0.65384615384615385</v>
      </c>
      <c r="P69" t="s">
        <v>24</v>
      </c>
    </row>
    <row r="70" spans="1:16" x14ac:dyDescent="0.25">
      <c r="A70">
        <v>69</v>
      </c>
      <c r="B70">
        <f t="shared" si="13"/>
        <v>2</v>
      </c>
      <c r="C70">
        <f t="shared" si="14"/>
        <v>2</v>
      </c>
      <c r="D70" t="s">
        <v>2</v>
      </c>
      <c r="E70" t="str">
        <f t="shared" si="15"/>
        <v>LullLowMed5.mp3</v>
      </c>
      <c r="F70" s="1">
        <v>5</v>
      </c>
      <c r="G70">
        <v>0.5</v>
      </c>
      <c r="H70" t="str">
        <f t="shared" si="16"/>
        <v>Low</v>
      </c>
      <c r="I70">
        <v>1</v>
      </c>
      <c r="J70" t="str">
        <f t="shared" si="17"/>
        <v>Med</v>
      </c>
      <c r="K70">
        <f t="shared" si="18"/>
        <v>1</v>
      </c>
      <c r="L70">
        <f t="shared" si="19"/>
        <v>1</v>
      </c>
      <c r="M70">
        <f t="shared" si="20"/>
        <v>1</v>
      </c>
      <c r="N70">
        <v>5</v>
      </c>
      <c r="O70">
        <f t="shared" si="21"/>
        <v>0.65384615384615385</v>
      </c>
      <c r="P70" t="s">
        <v>24</v>
      </c>
    </row>
    <row r="71" spans="1:16" x14ac:dyDescent="0.25">
      <c r="A71">
        <v>70</v>
      </c>
      <c r="B71">
        <f t="shared" si="13"/>
        <v>2</v>
      </c>
      <c r="C71">
        <f t="shared" si="14"/>
        <v>1</v>
      </c>
      <c r="D71" t="s">
        <v>2</v>
      </c>
      <c r="E71" t="str">
        <f t="shared" si="15"/>
        <v>LullMedLow5.mp3</v>
      </c>
      <c r="F71" s="1">
        <v>5</v>
      </c>
      <c r="G71">
        <v>1</v>
      </c>
      <c r="H71" t="str">
        <f t="shared" si="16"/>
        <v>Med</v>
      </c>
      <c r="I71">
        <v>0.5</v>
      </c>
      <c r="J71" t="str">
        <f t="shared" si="17"/>
        <v>Low</v>
      </c>
      <c r="K71">
        <f t="shared" si="18"/>
        <v>1</v>
      </c>
      <c r="L71">
        <f t="shared" si="19"/>
        <v>-1</v>
      </c>
      <c r="M71">
        <f t="shared" si="20"/>
        <v>1</v>
      </c>
      <c r="N71">
        <v>5</v>
      </c>
      <c r="O71">
        <f t="shared" si="21"/>
        <v>0.65384615384615385</v>
      </c>
      <c r="P71" t="s">
        <v>24</v>
      </c>
    </row>
    <row r="72" spans="1:16" x14ac:dyDescent="0.25">
      <c r="A72">
        <v>71</v>
      </c>
      <c r="B72">
        <f t="shared" si="13"/>
        <v>2</v>
      </c>
      <c r="C72">
        <f t="shared" si="14"/>
        <v>2</v>
      </c>
      <c r="D72" t="s">
        <v>2</v>
      </c>
      <c r="E72" t="str">
        <f t="shared" si="15"/>
        <v>LullLowHig5.mp3</v>
      </c>
      <c r="F72" s="1">
        <v>5</v>
      </c>
      <c r="G72">
        <v>0.5</v>
      </c>
      <c r="H72" t="str">
        <f t="shared" si="16"/>
        <v>Low</v>
      </c>
      <c r="I72">
        <v>2</v>
      </c>
      <c r="J72" t="str">
        <f t="shared" si="17"/>
        <v>Hig</v>
      </c>
      <c r="K72">
        <f t="shared" si="18"/>
        <v>2</v>
      </c>
      <c r="L72">
        <f t="shared" si="19"/>
        <v>1</v>
      </c>
      <c r="M72">
        <f t="shared" si="20"/>
        <v>1</v>
      </c>
      <c r="N72">
        <v>5</v>
      </c>
      <c r="O72">
        <f t="shared" si="21"/>
        <v>0.65384615384615385</v>
      </c>
      <c r="P72" t="s">
        <v>24</v>
      </c>
    </row>
    <row r="73" spans="1:16" x14ac:dyDescent="0.25">
      <c r="A73">
        <v>72</v>
      </c>
      <c r="B73">
        <f t="shared" si="13"/>
        <v>2</v>
      </c>
      <c r="C73">
        <f t="shared" si="14"/>
        <v>1</v>
      </c>
      <c r="D73" t="s">
        <v>2</v>
      </c>
      <c r="E73" t="str">
        <f t="shared" si="15"/>
        <v>LullHigLow5.mp3</v>
      </c>
      <c r="F73" s="1">
        <v>5</v>
      </c>
      <c r="G73">
        <v>2</v>
      </c>
      <c r="H73" t="str">
        <f t="shared" si="16"/>
        <v>Hig</v>
      </c>
      <c r="I73">
        <v>0.5</v>
      </c>
      <c r="J73" t="str">
        <f t="shared" si="17"/>
        <v>Low</v>
      </c>
      <c r="K73">
        <f t="shared" si="18"/>
        <v>2</v>
      </c>
      <c r="L73">
        <f t="shared" si="19"/>
        <v>-1</v>
      </c>
      <c r="M73">
        <f t="shared" si="20"/>
        <v>1</v>
      </c>
      <c r="N73">
        <v>5</v>
      </c>
      <c r="O73">
        <f t="shared" si="21"/>
        <v>0.65384615384615385</v>
      </c>
      <c r="P73" t="s">
        <v>24</v>
      </c>
    </row>
    <row r="74" spans="1:16" x14ac:dyDescent="0.25">
      <c r="A74">
        <v>73</v>
      </c>
      <c r="B74">
        <f t="shared" si="13"/>
        <v>2</v>
      </c>
      <c r="C74">
        <f t="shared" si="14"/>
        <v>2</v>
      </c>
      <c r="D74" t="s">
        <v>2</v>
      </c>
      <c r="E74" t="str">
        <f t="shared" si="15"/>
        <v>LullLowSsh5.mp3</v>
      </c>
      <c r="F74" s="1">
        <v>5</v>
      </c>
      <c r="G74">
        <v>0.5</v>
      </c>
      <c r="H74" t="str">
        <f t="shared" si="16"/>
        <v>Low</v>
      </c>
      <c r="I74">
        <v>4</v>
      </c>
      <c r="J74" t="str">
        <f t="shared" si="17"/>
        <v>Ssh</v>
      </c>
      <c r="K74">
        <f t="shared" si="18"/>
        <v>4</v>
      </c>
      <c r="L74">
        <f t="shared" si="19"/>
        <v>1</v>
      </c>
      <c r="M74">
        <f t="shared" si="20"/>
        <v>1</v>
      </c>
      <c r="N74">
        <v>5</v>
      </c>
      <c r="O74">
        <f t="shared" si="21"/>
        <v>0.65384615384615385</v>
      </c>
      <c r="P74" t="s">
        <v>24</v>
      </c>
    </row>
    <row r="75" spans="1:16" x14ac:dyDescent="0.25">
      <c r="A75">
        <v>74</v>
      </c>
      <c r="B75">
        <f t="shared" si="13"/>
        <v>2</v>
      </c>
      <c r="C75">
        <f t="shared" si="14"/>
        <v>1</v>
      </c>
      <c r="D75" t="s">
        <v>2</v>
      </c>
      <c r="E75" t="str">
        <f t="shared" si="15"/>
        <v>LullSshLow5.mp3</v>
      </c>
      <c r="F75" s="1">
        <v>5</v>
      </c>
      <c r="G75">
        <v>4</v>
      </c>
      <c r="H75" t="str">
        <f t="shared" si="16"/>
        <v>Ssh</v>
      </c>
      <c r="I75">
        <v>0.5</v>
      </c>
      <c r="J75" t="str">
        <f t="shared" si="17"/>
        <v>Low</v>
      </c>
      <c r="K75">
        <f t="shared" si="18"/>
        <v>4</v>
      </c>
      <c r="L75">
        <f t="shared" si="19"/>
        <v>-1</v>
      </c>
      <c r="M75">
        <f t="shared" si="20"/>
        <v>1</v>
      </c>
      <c r="N75">
        <v>5</v>
      </c>
      <c r="O75">
        <f t="shared" si="21"/>
        <v>0.65384615384615385</v>
      </c>
      <c r="P75" t="s">
        <v>24</v>
      </c>
    </row>
    <row r="76" spans="1:16" x14ac:dyDescent="0.25">
      <c r="A76">
        <v>75</v>
      </c>
      <c r="B76">
        <f t="shared" si="13"/>
        <v>2</v>
      </c>
      <c r="C76">
        <f t="shared" si="14"/>
        <v>2</v>
      </c>
      <c r="D76" t="s">
        <v>2</v>
      </c>
      <c r="E76" t="str">
        <f t="shared" si="15"/>
        <v>LullMedHig5.mp3</v>
      </c>
      <c r="F76" s="1">
        <v>5</v>
      </c>
      <c r="G76">
        <v>1</v>
      </c>
      <c r="H76" t="str">
        <f t="shared" si="16"/>
        <v>Med</v>
      </c>
      <c r="I76">
        <v>2</v>
      </c>
      <c r="J76" t="str">
        <f t="shared" si="17"/>
        <v>Hig</v>
      </c>
      <c r="K76">
        <f t="shared" si="18"/>
        <v>1</v>
      </c>
      <c r="L76">
        <f t="shared" si="19"/>
        <v>1</v>
      </c>
      <c r="M76">
        <f t="shared" si="20"/>
        <v>1</v>
      </c>
      <c r="N76">
        <v>5</v>
      </c>
      <c r="O76">
        <f t="shared" si="21"/>
        <v>0.65384615384615385</v>
      </c>
      <c r="P76" t="s">
        <v>24</v>
      </c>
    </row>
    <row r="77" spans="1:16" x14ac:dyDescent="0.25">
      <c r="A77">
        <v>76</v>
      </c>
      <c r="B77">
        <f t="shared" si="13"/>
        <v>2</v>
      </c>
      <c r="C77">
        <f t="shared" si="14"/>
        <v>1</v>
      </c>
      <c r="D77" t="s">
        <v>2</v>
      </c>
      <c r="E77" t="str">
        <f t="shared" si="15"/>
        <v>LullHigMed5.mp3</v>
      </c>
      <c r="F77" s="1">
        <v>5</v>
      </c>
      <c r="G77">
        <v>2</v>
      </c>
      <c r="H77" t="str">
        <f t="shared" si="16"/>
        <v>Hig</v>
      </c>
      <c r="I77">
        <v>1</v>
      </c>
      <c r="J77" t="str">
        <f t="shared" si="17"/>
        <v>Med</v>
      </c>
      <c r="K77">
        <f t="shared" si="18"/>
        <v>1</v>
      </c>
      <c r="L77">
        <f t="shared" si="19"/>
        <v>-1</v>
      </c>
      <c r="M77">
        <f t="shared" si="20"/>
        <v>1</v>
      </c>
      <c r="N77">
        <v>5</v>
      </c>
      <c r="O77">
        <f t="shared" si="21"/>
        <v>0.65384615384615385</v>
      </c>
      <c r="P77" t="s">
        <v>24</v>
      </c>
    </row>
    <row r="78" spans="1:16" x14ac:dyDescent="0.25">
      <c r="A78">
        <v>77</v>
      </c>
      <c r="B78">
        <f t="shared" si="13"/>
        <v>2</v>
      </c>
      <c r="C78">
        <f t="shared" si="14"/>
        <v>2</v>
      </c>
      <c r="D78" t="s">
        <v>2</v>
      </c>
      <c r="E78" t="str">
        <f t="shared" si="15"/>
        <v>LullMedSsh5.mp3</v>
      </c>
      <c r="F78" s="1">
        <v>5</v>
      </c>
      <c r="G78">
        <v>1</v>
      </c>
      <c r="H78" t="str">
        <f t="shared" si="16"/>
        <v>Med</v>
      </c>
      <c r="I78">
        <v>4</v>
      </c>
      <c r="J78" t="str">
        <f t="shared" si="17"/>
        <v>Ssh</v>
      </c>
      <c r="K78">
        <f t="shared" si="18"/>
        <v>2</v>
      </c>
      <c r="L78">
        <f t="shared" si="19"/>
        <v>1</v>
      </c>
      <c r="M78">
        <f t="shared" si="20"/>
        <v>1</v>
      </c>
      <c r="N78">
        <v>5</v>
      </c>
      <c r="O78">
        <f t="shared" si="21"/>
        <v>0.65384615384615385</v>
      </c>
      <c r="P78" t="s">
        <v>24</v>
      </c>
    </row>
    <row r="79" spans="1:16" x14ac:dyDescent="0.25">
      <c r="A79">
        <v>78</v>
      </c>
      <c r="B79">
        <f t="shared" si="13"/>
        <v>2</v>
      </c>
      <c r="C79">
        <f t="shared" si="14"/>
        <v>1</v>
      </c>
      <c r="D79" t="s">
        <v>2</v>
      </c>
      <c r="E79" t="str">
        <f t="shared" si="15"/>
        <v>LullSshMed5.mp3</v>
      </c>
      <c r="F79" s="1">
        <v>5</v>
      </c>
      <c r="G79">
        <v>4</v>
      </c>
      <c r="H79" t="str">
        <f t="shared" si="16"/>
        <v>Ssh</v>
      </c>
      <c r="I79">
        <v>1</v>
      </c>
      <c r="J79" t="str">
        <f t="shared" si="17"/>
        <v>Med</v>
      </c>
      <c r="K79">
        <f t="shared" si="18"/>
        <v>2</v>
      </c>
      <c r="L79">
        <f t="shared" si="19"/>
        <v>-1</v>
      </c>
      <c r="M79">
        <f t="shared" si="20"/>
        <v>1</v>
      </c>
      <c r="N79">
        <v>5</v>
      </c>
      <c r="O79">
        <f t="shared" si="21"/>
        <v>0.65384615384615385</v>
      </c>
      <c r="P79" t="s">
        <v>24</v>
      </c>
    </row>
    <row r="80" spans="1:16" x14ac:dyDescent="0.25">
      <c r="A80">
        <v>79</v>
      </c>
      <c r="B80">
        <f t="shared" si="13"/>
        <v>2</v>
      </c>
      <c r="C80">
        <f t="shared" si="14"/>
        <v>2</v>
      </c>
      <c r="D80" t="s">
        <v>2</v>
      </c>
      <c r="E80" t="str">
        <f t="shared" si="15"/>
        <v>LullHigSsh5.mp3</v>
      </c>
      <c r="F80" s="1">
        <v>5</v>
      </c>
      <c r="G80">
        <v>2</v>
      </c>
      <c r="H80" t="str">
        <f t="shared" si="16"/>
        <v>Hig</v>
      </c>
      <c r="I80">
        <v>4</v>
      </c>
      <c r="J80" t="str">
        <f t="shared" si="17"/>
        <v>Ssh</v>
      </c>
      <c r="K80">
        <f t="shared" si="18"/>
        <v>1</v>
      </c>
      <c r="L80">
        <f t="shared" si="19"/>
        <v>1</v>
      </c>
      <c r="M80">
        <f t="shared" si="20"/>
        <v>1</v>
      </c>
      <c r="N80">
        <v>5</v>
      </c>
      <c r="O80">
        <f t="shared" si="21"/>
        <v>0.65384615384615385</v>
      </c>
      <c r="P80" t="s">
        <v>24</v>
      </c>
    </row>
    <row r="81" spans="1:16" x14ac:dyDescent="0.25">
      <c r="A81">
        <v>80</v>
      </c>
      <c r="B81">
        <f t="shared" si="13"/>
        <v>2</v>
      </c>
      <c r="C81">
        <f t="shared" si="14"/>
        <v>1</v>
      </c>
      <c r="D81" t="s">
        <v>2</v>
      </c>
      <c r="E81" t="str">
        <f t="shared" si="15"/>
        <v>LullSshHig5.mp3</v>
      </c>
      <c r="F81" s="1">
        <v>5</v>
      </c>
      <c r="G81">
        <v>4</v>
      </c>
      <c r="H81" t="str">
        <f t="shared" si="16"/>
        <v>Ssh</v>
      </c>
      <c r="I81">
        <v>2</v>
      </c>
      <c r="J81" t="str">
        <f t="shared" si="17"/>
        <v>Hig</v>
      </c>
      <c r="K81">
        <f t="shared" si="18"/>
        <v>1</v>
      </c>
      <c r="L81">
        <f t="shared" si="19"/>
        <v>-1</v>
      </c>
      <c r="M81">
        <f t="shared" si="20"/>
        <v>1</v>
      </c>
      <c r="N81">
        <v>5</v>
      </c>
      <c r="O81">
        <f t="shared" si="21"/>
        <v>0.65384615384615385</v>
      </c>
      <c r="P81" t="s">
        <v>24</v>
      </c>
    </row>
    <row r="82" spans="1:16" x14ac:dyDescent="0.25">
      <c r="A82">
        <v>81</v>
      </c>
      <c r="B82">
        <f t="shared" si="13"/>
        <v>1</v>
      </c>
      <c r="C82" t="str">
        <f t="shared" si="14"/>
        <v>NA</v>
      </c>
      <c r="D82" t="s">
        <v>2</v>
      </c>
      <c r="E82" t="str">
        <f t="shared" si="15"/>
        <v>LullLowLow10.mp3</v>
      </c>
      <c r="F82" s="1">
        <v>10</v>
      </c>
      <c r="G82">
        <v>0.5</v>
      </c>
      <c r="H82" t="str">
        <f t="shared" si="16"/>
        <v>Low</v>
      </c>
      <c r="I82">
        <v>0.5</v>
      </c>
      <c r="J82" t="str">
        <f t="shared" si="17"/>
        <v>Low</v>
      </c>
      <c r="K82">
        <f t="shared" si="18"/>
        <v>0</v>
      </c>
      <c r="L82">
        <f t="shared" si="19"/>
        <v>0</v>
      </c>
      <c r="M82">
        <f t="shared" si="20"/>
        <v>0</v>
      </c>
      <c r="N82">
        <v>5</v>
      </c>
      <c r="O82">
        <f t="shared" si="21"/>
        <v>0.65384615384615385</v>
      </c>
      <c r="P82" t="s">
        <v>24</v>
      </c>
    </row>
    <row r="83" spans="1:16" x14ac:dyDescent="0.25">
      <c r="A83">
        <v>82</v>
      </c>
      <c r="B83">
        <f t="shared" si="13"/>
        <v>1</v>
      </c>
      <c r="C83" t="str">
        <f t="shared" si="14"/>
        <v>NA</v>
      </c>
      <c r="D83" t="s">
        <v>2</v>
      </c>
      <c r="E83" t="str">
        <f t="shared" si="15"/>
        <v>LullMedMed10.mp3</v>
      </c>
      <c r="F83" s="1">
        <v>10</v>
      </c>
      <c r="G83">
        <v>1</v>
      </c>
      <c r="H83" t="str">
        <f t="shared" si="16"/>
        <v>Med</v>
      </c>
      <c r="I83">
        <v>1</v>
      </c>
      <c r="J83" t="str">
        <f t="shared" si="17"/>
        <v>Med</v>
      </c>
      <c r="K83">
        <f t="shared" si="18"/>
        <v>0</v>
      </c>
      <c r="L83">
        <f t="shared" si="19"/>
        <v>0</v>
      </c>
      <c r="M83">
        <f t="shared" si="20"/>
        <v>0</v>
      </c>
      <c r="N83">
        <v>5</v>
      </c>
      <c r="O83">
        <f t="shared" si="21"/>
        <v>0.65384615384615385</v>
      </c>
      <c r="P83" t="s">
        <v>24</v>
      </c>
    </row>
    <row r="84" spans="1:16" x14ac:dyDescent="0.25">
      <c r="A84">
        <v>83</v>
      </c>
      <c r="B84">
        <f t="shared" si="13"/>
        <v>1</v>
      </c>
      <c r="C84" t="str">
        <f t="shared" si="14"/>
        <v>NA</v>
      </c>
      <c r="D84" t="s">
        <v>2</v>
      </c>
      <c r="E84" t="str">
        <f t="shared" si="15"/>
        <v>LullHigHig10.mp3</v>
      </c>
      <c r="F84" s="1">
        <v>10</v>
      </c>
      <c r="G84">
        <v>2</v>
      </c>
      <c r="H84" t="str">
        <f t="shared" si="16"/>
        <v>Hig</v>
      </c>
      <c r="I84">
        <v>2</v>
      </c>
      <c r="J84" t="str">
        <f t="shared" si="17"/>
        <v>Hig</v>
      </c>
      <c r="K84">
        <f t="shared" si="18"/>
        <v>0</v>
      </c>
      <c r="L84">
        <f t="shared" si="19"/>
        <v>0</v>
      </c>
      <c r="M84">
        <f t="shared" si="20"/>
        <v>0</v>
      </c>
      <c r="N84">
        <v>5</v>
      </c>
      <c r="O84">
        <f t="shared" si="21"/>
        <v>0.65384615384615385</v>
      </c>
      <c r="P84" t="s">
        <v>24</v>
      </c>
    </row>
    <row r="85" spans="1:16" x14ac:dyDescent="0.25">
      <c r="A85">
        <v>84</v>
      </c>
      <c r="B85">
        <f t="shared" si="13"/>
        <v>1</v>
      </c>
      <c r="C85" t="str">
        <f t="shared" si="14"/>
        <v>NA</v>
      </c>
      <c r="D85" t="s">
        <v>2</v>
      </c>
      <c r="E85" t="str">
        <f t="shared" si="15"/>
        <v>LullSshSsh10.mp3</v>
      </c>
      <c r="F85" s="1">
        <v>10</v>
      </c>
      <c r="G85">
        <v>4</v>
      </c>
      <c r="H85" t="str">
        <f t="shared" si="16"/>
        <v>Ssh</v>
      </c>
      <c r="I85">
        <v>4</v>
      </c>
      <c r="J85" t="str">
        <f t="shared" si="17"/>
        <v>Ssh</v>
      </c>
      <c r="K85">
        <f t="shared" si="18"/>
        <v>0</v>
      </c>
      <c r="L85">
        <f t="shared" si="19"/>
        <v>0</v>
      </c>
      <c r="M85">
        <f t="shared" si="20"/>
        <v>0</v>
      </c>
      <c r="N85">
        <v>5</v>
      </c>
      <c r="O85">
        <f t="shared" si="21"/>
        <v>0.65384615384615385</v>
      </c>
      <c r="P85" t="s">
        <v>24</v>
      </c>
    </row>
    <row r="86" spans="1:16" x14ac:dyDescent="0.25">
      <c r="A86">
        <v>85</v>
      </c>
      <c r="B86">
        <f t="shared" si="13"/>
        <v>2</v>
      </c>
      <c r="C86">
        <f t="shared" si="14"/>
        <v>2</v>
      </c>
      <c r="D86" t="s">
        <v>2</v>
      </c>
      <c r="E86" t="str">
        <f t="shared" si="15"/>
        <v>LullLowMed10.mp3</v>
      </c>
      <c r="F86" s="1">
        <v>10</v>
      </c>
      <c r="G86">
        <v>0.5</v>
      </c>
      <c r="H86" t="str">
        <f t="shared" si="16"/>
        <v>Low</v>
      </c>
      <c r="I86">
        <v>1</v>
      </c>
      <c r="J86" t="str">
        <f t="shared" si="17"/>
        <v>Med</v>
      </c>
      <c r="K86">
        <f t="shared" si="18"/>
        <v>1</v>
      </c>
      <c r="L86">
        <f t="shared" si="19"/>
        <v>1</v>
      </c>
      <c r="M86">
        <f t="shared" si="20"/>
        <v>1</v>
      </c>
      <c r="N86">
        <v>5</v>
      </c>
      <c r="O86">
        <f t="shared" si="21"/>
        <v>0.65384615384615385</v>
      </c>
      <c r="P86" t="s">
        <v>24</v>
      </c>
    </row>
    <row r="87" spans="1:16" x14ac:dyDescent="0.25">
      <c r="A87">
        <v>86</v>
      </c>
      <c r="B87">
        <f t="shared" si="13"/>
        <v>2</v>
      </c>
      <c r="C87">
        <f t="shared" si="14"/>
        <v>1</v>
      </c>
      <c r="D87" t="s">
        <v>2</v>
      </c>
      <c r="E87" t="str">
        <f t="shared" si="15"/>
        <v>LullMedLow10.mp3</v>
      </c>
      <c r="F87" s="1">
        <v>10</v>
      </c>
      <c r="G87">
        <v>1</v>
      </c>
      <c r="H87" t="str">
        <f t="shared" si="16"/>
        <v>Med</v>
      </c>
      <c r="I87">
        <v>0.5</v>
      </c>
      <c r="J87" t="str">
        <f t="shared" si="17"/>
        <v>Low</v>
      </c>
      <c r="K87">
        <f t="shared" si="18"/>
        <v>1</v>
      </c>
      <c r="L87">
        <f t="shared" si="19"/>
        <v>-1</v>
      </c>
      <c r="M87">
        <f t="shared" si="20"/>
        <v>1</v>
      </c>
      <c r="N87">
        <v>5</v>
      </c>
      <c r="O87">
        <f t="shared" si="21"/>
        <v>0.65384615384615385</v>
      </c>
      <c r="P87" t="s">
        <v>24</v>
      </c>
    </row>
    <row r="88" spans="1:16" x14ac:dyDescent="0.25">
      <c r="A88">
        <v>87</v>
      </c>
      <c r="B88">
        <f t="shared" si="13"/>
        <v>2</v>
      </c>
      <c r="C88">
        <f t="shared" si="14"/>
        <v>2</v>
      </c>
      <c r="D88" t="s">
        <v>2</v>
      </c>
      <c r="E88" t="str">
        <f t="shared" si="15"/>
        <v>LullLowHig10.mp3</v>
      </c>
      <c r="F88" s="1">
        <v>10</v>
      </c>
      <c r="G88">
        <v>0.5</v>
      </c>
      <c r="H88" t="str">
        <f t="shared" si="16"/>
        <v>Low</v>
      </c>
      <c r="I88">
        <v>2</v>
      </c>
      <c r="J88" t="str">
        <f t="shared" si="17"/>
        <v>Hig</v>
      </c>
      <c r="K88">
        <f t="shared" si="18"/>
        <v>2</v>
      </c>
      <c r="L88">
        <f t="shared" si="19"/>
        <v>1</v>
      </c>
      <c r="M88">
        <f t="shared" si="20"/>
        <v>1</v>
      </c>
      <c r="N88">
        <v>5</v>
      </c>
      <c r="O88">
        <f t="shared" si="21"/>
        <v>0.65384615384615385</v>
      </c>
      <c r="P88" t="s">
        <v>24</v>
      </c>
    </row>
    <row r="89" spans="1:16" x14ac:dyDescent="0.25">
      <c r="A89">
        <v>88</v>
      </c>
      <c r="B89">
        <f t="shared" si="13"/>
        <v>2</v>
      </c>
      <c r="C89">
        <f t="shared" si="14"/>
        <v>1</v>
      </c>
      <c r="D89" t="s">
        <v>2</v>
      </c>
      <c r="E89" t="str">
        <f t="shared" si="15"/>
        <v>LullHigLow10.mp3</v>
      </c>
      <c r="F89" s="1">
        <v>10</v>
      </c>
      <c r="G89">
        <v>2</v>
      </c>
      <c r="H89" t="str">
        <f t="shared" si="16"/>
        <v>Hig</v>
      </c>
      <c r="I89">
        <v>0.5</v>
      </c>
      <c r="J89" t="str">
        <f t="shared" si="17"/>
        <v>Low</v>
      </c>
      <c r="K89">
        <f t="shared" si="18"/>
        <v>2</v>
      </c>
      <c r="L89">
        <f t="shared" si="19"/>
        <v>-1</v>
      </c>
      <c r="M89">
        <f t="shared" si="20"/>
        <v>1</v>
      </c>
      <c r="N89">
        <v>5</v>
      </c>
      <c r="O89">
        <f t="shared" si="21"/>
        <v>0.65384615384615385</v>
      </c>
      <c r="P89" t="s">
        <v>24</v>
      </c>
    </row>
    <row r="90" spans="1:16" x14ac:dyDescent="0.25">
      <c r="A90">
        <v>89</v>
      </c>
      <c r="B90">
        <f t="shared" si="13"/>
        <v>2</v>
      </c>
      <c r="C90">
        <f t="shared" si="14"/>
        <v>2</v>
      </c>
      <c r="D90" t="s">
        <v>2</v>
      </c>
      <c r="E90" t="str">
        <f t="shared" si="15"/>
        <v>LullLowSsh10.mp3</v>
      </c>
      <c r="F90" s="1">
        <v>10</v>
      </c>
      <c r="G90">
        <v>0.5</v>
      </c>
      <c r="H90" t="str">
        <f t="shared" si="16"/>
        <v>Low</v>
      </c>
      <c r="I90">
        <v>4</v>
      </c>
      <c r="J90" t="str">
        <f t="shared" si="17"/>
        <v>Ssh</v>
      </c>
      <c r="K90">
        <f t="shared" si="18"/>
        <v>4</v>
      </c>
      <c r="L90">
        <f t="shared" si="19"/>
        <v>1</v>
      </c>
      <c r="M90">
        <f t="shared" si="20"/>
        <v>1</v>
      </c>
      <c r="N90">
        <v>5</v>
      </c>
      <c r="O90">
        <f t="shared" si="21"/>
        <v>0.65384615384615385</v>
      </c>
      <c r="P90" t="s">
        <v>24</v>
      </c>
    </row>
    <row r="91" spans="1:16" x14ac:dyDescent="0.25">
      <c r="A91">
        <v>90</v>
      </c>
      <c r="B91">
        <f t="shared" si="13"/>
        <v>2</v>
      </c>
      <c r="C91">
        <f t="shared" si="14"/>
        <v>1</v>
      </c>
      <c r="D91" t="s">
        <v>2</v>
      </c>
      <c r="E91" t="str">
        <f t="shared" si="15"/>
        <v>LullSshLow10.mp3</v>
      </c>
      <c r="F91" s="1">
        <v>10</v>
      </c>
      <c r="G91">
        <v>4</v>
      </c>
      <c r="H91" t="str">
        <f t="shared" si="16"/>
        <v>Ssh</v>
      </c>
      <c r="I91">
        <v>0.5</v>
      </c>
      <c r="J91" t="str">
        <f t="shared" si="17"/>
        <v>Low</v>
      </c>
      <c r="K91">
        <f t="shared" si="18"/>
        <v>4</v>
      </c>
      <c r="L91">
        <f t="shared" si="19"/>
        <v>-1</v>
      </c>
      <c r="M91">
        <f t="shared" si="20"/>
        <v>1</v>
      </c>
      <c r="N91">
        <v>5</v>
      </c>
      <c r="O91">
        <f t="shared" si="21"/>
        <v>0.65384615384615385</v>
      </c>
      <c r="P91" t="s">
        <v>24</v>
      </c>
    </row>
    <row r="92" spans="1:16" x14ac:dyDescent="0.25">
      <c r="A92">
        <v>91</v>
      </c>
      <c r="B92">
        <f t="shared" si="13"/>
        <v>2</v>
      </c>
      <c r="C92">
        <f t="shared" si="14"/>
        <v>2</v>
      </c>
      <c r="D92" t="s">
        <v>2</v>
      </c>
      <c r="E92" t="str">
        <f t="shared" si="15"/>
        <v>LullMedHig10.mp3</v>
      </c>
      <c r="F92" s="1">
        <v>10</v>
      </c>
      <c r="G92">
        <v>1</v>
      </c>
      <c r="H92" t="str">
        <f t="shared" si="16"/>
        <v>Med</v>
      </c>
      <c r="I92">
        <v>2</v>
      </c>
      <c r="J92" t="str">
        <f t="shared" si="17"/>
        <v>Hig</v>
      </c>
      <c r="K92">
        <f t="shared" si="18"/>
        <v>1</v>
      </c>
      <c r="L92">
        <f t="shared" si="19"/>
        <v>1</v>
      </c>
      <c r="M92">
        <f t="shared" si="20"/>
        <v>1</v>
      </c>
      <c r="N92">
        <v>5</v>
      </c>
      <c r="O92">
        <f t="shared" si="21"/>
        <v>0.65384615384615385</v>
      </c>
      <c r="P92" t="s">
        <v>24</v>
      </c>
    </row>
    <row r="93" spans="1:16" x14ac:dyDescent="0.25">
      <c r="A93">
        <v>92</v>
      </c>
      <c r="B93">
        <f t="shared" si="13"/>
        <v>2</v>
      </c>
      <c r="C93">
        <f t="shared" si="14"/>
        <v>1</v>
      </c>
      <c r="D93" t="s">
        <v>2</v>
      </c>
      <c r="E93" t="str">
        <f t="shared" si="15"/>
        <v>LullHigMed10.mp3</v>
      </c>
      <c r="F93" s="1">
        <v>10</v>
      </c>
      <c r="G93">
        <v>2</v>
      </c>
      <c r="H93" t="str">
        <f t="shared" si="16"/>
        <v>Hig</v>
      </c>
      <c r="I93">
        <v>1</v>
      </c>
      <c r="J93" t="str">
        <f t="shared" si="17"/>
        <v>Med</v>
      </c>
      <c r="K93">
        <f t="shared" si="18"/>
        <v>1</v>
      </c>
      <c r="L93">
        <f t="shared" si="19"/>
        <v>-1</v>
      </c>
      <c r="M93">
        <f t="shared" si="20"/>
        <v>1</v>
      </c>
      <c r="N93">
        <v>5</v>
      </c>
      <c r="O93">
        <f t="shared" si="21"/>
        <v>0.65384615384615385</v>
      </c>
      <c r="P93" t="s">
        <v>24</v>
      </c>
    </row>
    <row r="94" spans="1:16" x14ac:dyDescent="0.25">
      <c r="A94">
        <v>93</v>
      </c>
      <c r="B94">
        <f t="shared" si="13"/>
        <v>2</v>
      </c>
      <c r="C94">
        <f t="shared" si="14"/>
        <v>2</v>
      </c>
      <c r="D94" t="s">
        <v>2</v>
      </c>
      <c r="E94" t="str">
        <f t="shared" si="15"/>
        <v>LullMedSsh10.mp3</v>
      </c>
      <c r="F94" s="1">
        <v>10</v>
      </c>
      <c r="G94">
        <v>1</v>
      </c>
      <c r="H94" t="str">
        <f t="shared" si="16"/>
        <v>Med</v>
      </c>
      <c r="I94">
        <v>4</v>
      </c>
      <c r="J94" t="str">
        <f t="shared" si="17"/>
        <v>Ssh</v>
      </c>
      <c r="K94">
        <f t="shared" si="18"/>
        <v>2</v>
      </c>
      <c r="L94">
        <f t="shared" si="19"/>
        <v>1</v>
      </c>
      <c r="M94">
        <f t="shared" si="20"/>
        <v>1</v>
      </c>
      <c r="N94">
        <v>5</v>
      </c>
      <c r="O94">
        <f t="shared" si="21"/>
        <v>0.65384615384615385</v>
      </c>
      <c r="P94" t="s">
        <v>24</v>
      </c>
    </row>
    <row r="95" spans="1:16" x14ac:dyDescent="0.25">
      <c r="A95">
        <v>94</v>
      </c>
      <c r="B95">
        <f t="shared" si="13"/>
        <v>2</v>
      </c>
      <c r="C95">
        <f t="shared" si="14"/>
        <v>1</v>
      </c>
      <c r="D95" t="s">
        <v>2</v>
      </c>
      <c r="E95" t="str">
        <f t="shared" si="15"/>
        <v>LullSshMed10.mp3</v>
      </c>
      <c r="F95" s="1">
        <v>10</v>
      </c>
      <c r="G95">
        <v>4</v>
      </c>
      <c r="H95" t="str">
        <f t="shared" si="16"/>
        <v>Ssh</v>
      </c>
      <c r="I95">
        <v>1</v>
      </c>
      <c r="J95" t="str">
        <f t="shared" si="17"/>
        <v>Med</v>
      </c>
      <c r="K95">
        <f t="shared" si="18"/>
        <v>2</v>
      </c>
      <c r="L95">
        <f t="shared" si="19"/>
        <v>-1</v>
      </c>
      <c r="M95">
        <f t="shared" si="20"/>
        <v>1</v>
      </c>
      <c r="N95">
        <v>5</v>
      </c>
      <c r="O95">
        <f t="shared" si="21"/>
        <v>0.65384615384615385</v>
      </c>
      <c r="P95" t="s">
        <v>24</v>
      </c>
    </row>
    <row r="96" spans="1:16" x14ac:dyDescent="0.25">
      <c r="A96">
        <v>95</v>
      </c>
      <c r="B96">
        <f t="shared" si="13"/>
        <v>2</v>
      </c>
      <c r="C96">
        <f t="shared" si="14"/>
        <v>2</v>
      </c>
      <c r="D96" t="s">
        <v>2</v>
      </c>
      <c r="E96" t="str">
        <f t="shared" si="15"/>
        <v>LullHigSsh10.mp3</v>
      </c>
      <c r="F96" s="1">
        <v>10</v>
      </c>
      <c r="G96">
        <v>2</v>
      </c>
      <c r="H96" t="str">
        <f t="shared" si="16"/>
        <v>Hig</v>
      </c>
      <c r="I96">
        <v>4</v>
      </c>
      <c r="J96" t="str">
        <f t="shared" si="17"/>
        <v>Ssh</v>
      </c>
      <c r="K96">
        <f t="shared" si="18"/>
        <v>1</v>
      </c>
      <c r="L96">
        <f t="shared" si="19"/>
        <v>1</v>
      </c>
      <c r="M96">
        <f t="shared" si="20"/>
        <v>1</v>
      </c>
      <c r="N96">
        <v>5</v>
      </c>
      <c r="O96">
        <f t="shared" si="21"/>
        <v>0.65384615384615385</v>
      </c>
      <c r="P96" t="s">
        <v>24</v>
      </c>
    </row>
    <row r="97" spans="1:16" x14ac:dyDescent="0.25">
      <c r="A97">
        <v>96</v>
      </c>
      <c r="B97">
        <f t="shared" si="13"/>
        <v>2</v>
      </c>
      <c r="C97">
        <f t="shared" si="14"/>
        <v>1</v>
      </c>
      <c r="D97" t="s">
        <v>2</v>
      </c>
      <c r="E97" t="str">
        <f t="shared" si="15"/>
        <v>LullSshHig10.mp3</v>
      </c>
      <c r="F97" s="1">
        <v>10</v>
      </c>
      <c r="G97">
        <v>4</v>
      </c>
      <c r="H97" t="str">
        <f t="shared" si="16"/>
        <v>Ssh</v>
      </c>
      <c r="I97">
        <v>2</v>
      </c>
      <c r="J97" t="str">
        <f t="shared" si="17"/>
        <v>Hig</v>
      </c>
      <c r="K97">
        <f t="shared" si="18"/>
        <v>1</v>
      </c>
      <c r="L97">
        <f t="shared" si="19"/>
        <v>-1</v>
      </c>
      <c r="M97">
        <f t="shared" si="20"/>
        <v>1</v>
      </c>
      <c r="N97">
        <v>5</v>
      </c>
      <c r="O97">
        <f t="shared" si="21"/>
        <v>0.65384615384615385</v>
      </c>
      <c r="P97" t="s">
        <v>24</v>
      </c>
    </row>
    <row r="98" spans="1:16" x14ac:dyDescent="0.25">
      <c r="A98">
        <v>97</v>
      </c>
      <c r="B98">
        <f t="shared" si="13"/>
        <v>1</v>
      </c>
      <c r="C98" t="str">
        <f t="shared" si="14"/>
        <v>NA</v>
      </c>
      <c r="D98" t="s">
        <v>3</v>
      </c>
      <c r="E98" t="str">
        <f t="shared" si="15"/>
        <v>McfaLowLow5.mp3</v>
      </c>
      <c r="F98" s="1">
        <v>5</v>
      </c>
      <c r="G98">
        <v>0.5</v>
      </c>
      <c r="H98" t="str">
        <f t="shared" si="16"/>
        <v>Low</v>
      </c>
      <c r="I98">
        <v>0.5</v>
      </c>
      <c r="J98" t="str">
        <f t="shared" si="17"/>
        <v>Low</v>
      </c>
      <c r="K98">
        <f>IF(I98=G98,0,IF(I98/G98&gt;1,I98/G98/2,G98/I98/2))</f>
        <v>0</v>
      </c>
      <c r="L98">
        <f>IF(I98=G98,0,IF(I98/G98&gt;1,1,-1))</f>
        <v>0</v>
      </c>
      <c r="M98">
        <f>IF(I98=G98,0,1)</f>
        <v>0</v>
      </c>
      <c r="N98">
        <v>1.5</v>
      </c>
      <c r="O98">
        <f>16/22</f>
        <v>0.72727272727272729</v>
      </c>
      <c r="P98" t="s">
        <v>24</v>
      </c>
    </row>
    <row r="99" spans="1:16" x14ac:dyDescent="0.25">
      <c r="A99">
        <v>98</v>
      </c>
      <c r="B99">
        <f t="shared" si="13"/>
        <v>1</v>
      </c>
      <c r="C99" t="str">
        <f t="shared" si="14"/>
        <v>NA</v>
      </c>
      <c r="D99" t="s">
        <v>3</v>
      </c>
      <c r="E99" t="str">
        <f t="shared" si="15"/>
        <v>McfaMedMed5.mp3</v>
      </c>
      <c r="F99" s="1">
        <v>5</v>
      </c>
      <c r="G99">
        <v>1</v>
      </c>
      <c r="H99" t="str">
        <f t="shared" si="16"/>
        <v>Med</v>
      </c>
      <c r="I99">
        <v>1</v>
      </c>
      <c r="J99" t="str">
        <f t="shared" si="17"/>
        <v>Med</v>
      </c>
      <c r="K99">
        <f t="shared" ref="K99:K129" si="22">IF(I99=G99,0,IF(I99/G99&gt;1,I99/G99/2,G99/I99/2))</f>
        <v>0</v>
      </c>
      <c r="L99">
        <f t="shared" ref="L99:L129" si="23">IF(I99=G99,0,IF(I99/G99&gt;1,1,-1))</f>
        <v>0</v>
      </c>
      <c r="M99">
        <f t="shared" ref="M99:M129" si="24">IF(I99=G99,0,1)</f>
        <v>0</v>
      </c>
      <c r="N99">
        <v>1.5</v>
      </c>
      <c r="O99">
        <f t="shared" ref="O99:O129" si="25">16/22</f>
        <v>0.72727272727272729</v>
      </c>
      <c r="P99" t="s">
        <v>24</v>
      </c>
    </row>
    <row r="100" spans="1:16" x14ac:dyDescent="0.25">
      <c r="A100">
        <v>99</v>
      </c>
      <c r="B100">
        <f t="shared" si="13"/>
        <v>1</v>
      </c>
      <c r="C100" t="str">
        <f t="shared" si="14"/>
        <v>NA</v>
      </c>
      <c r="D100" t="s">
        <v>3</v>
      </c>
      <c r="E100" t="str">
        <f t="shared" si="15"/>
        <v>McfaHigHig5.mp3</v>
      </c>
      <c r="F100" s="1">
        <v>5</v>
      </c>
      <c r="G100">
        <v>2</v>
      </c>
      <c r="H100" t="str">
        <f t="shared" si="16"/>
        <v>Hig</v>
      </c>
      <c r="I100">
        <v>2</v>
      </c>
      <c r="J100" t="str">
        <f t="shared" si="17"/>
        <v>Hig</v>
      </c>
      <c r="K100">
        <f t="shared" si="22"/>
        <v>0</v>
      </c>
      <c r="L100">
        <f t="shared" si="23"/>
        <v>0</v>
      </c>
      <c r="M100">
        <f t="shared" si="24"/>
        <v>0</v>
      </c>
      <c r="N100">
        <v>1.5</v>
      </c>
      <c r="O100">
        <f t="shared" si="25"/>
        <v>0.72727272727272729</v>
      </c>
      <c r="P100" t="s">
        <v>24</v>
      </c>
    </row>
    <row r="101" spans="1:16" x14ac:dyDescent="0.25">
      <c r="A101">
        <v>100</v>
      </c>
      <c r="B101">
        <f t="shared" si="13"/>
        <v>1</v>
      </c>
      <c r="C101" t="str">
        <f t="shared" si="14"/>
        <v>NA</v>
      </c>
      <c r="D101" t="s">
        <v>3</v>
      </c>
      <c r="E101" t="str">
        <f t="shared" si="15"/>
        <v>McfaSshSsh5.mp3</v>
      </c>
      <c r="F101" s="1">
        <v>5</v>
      </c>
      <c r="G101">
        <v>4</v>
      </c>
      <c r="H101" t="str">
        <f t="shared" si="16"/>
        <v>Ssh</v>
      </c>
      <c r="I101">
        <v>4</v>
      </c>
      <c r="J101" t="str">
        <f t="shared" si="17"/>
        <v>Ssh</v>
      </c>
      <c r="K101">
        <f t="shared" si="22"/>
        <v>0</v>
      </c>
      <c r="L101">
        <f t="shared" si="23"/>
        <v>0</v>
      </c>
      <c r="M101">
        <f t="shared" si="24"/>
        <v>0</v>
      </c>
      <c r="N101">
        <v>1.5</v>
      </c>
      <c r="O101">
        <f t="shared" si="25"/>
        <v>0.72727272727272729</v>
      </c>
      <c r="P101" t="s">
        <v>24</v>
      </c>
    </row>
    <row r="102" spans="1:16" x14ac:dyDescent="0.25">
      <c r="A102">
        <v>101</v>
      </c>
      <c r="B102">
        <f t="shared" si="13"/>
        <v>2</v>
      </c>
      <c r="C102">
        <f t="shared" si="14"/>
        <v>2</v>
      </c>
      <c r="D102" t="s">
        <v>3</v>
      </c>
      <c r="E102" t="str">
        <f t="shared" si="15"/>
        <v>McfaLowMed5.mp3</v>
      </c>
      <c r="F102" s="1">
        <v>5</v>
      </c>
      <c r="G102">
        <v>0.5</v>
      </c>
      <c r="H102" t="str">
        <f t="shared" si="16"/>
        <v>Low</v>
      </c>
      <c r="I102">
        <v>1</v>
      </c>
      <c r="J102" t="str">
        <f t="shared" si="17"/>
        <v>Med</v>
      </c>
      <c r="K102">
        <f t="shared" si="22"/>
        <v>1</v>
      </c>
      <c r="L102">
        <f t="shared" si="23"/>
        <v>1</v>
      </c>
      <c r="M102">
        <f t="shared" si="24"/>
        <v>1</v>
      </c>
      <c r="N102">
        <v>1.5</v>
      </c>
      <c r="O102">
        <f t="shared" si="25"/>
        <v>0.72727272727272729</v>
      </c>
      <c r="P102" t="s">
        <v>24</v>
      </c>
    </row>
    <row r="103" spans="1:16" x14ac:dyDescent="0.25">
      <c r="A103">
        <v>102</v>
      </c>
      <c r="B103">
        <f t="shared" si="13"/>
        <v>2</v>
      </c>
      <c r="C103">
        <f t="shared" si="14"/>
        <v>1</v>
      </c>
      <c r="D103" t="s">
        <v>3</v>
      </c>
      <c r="E103" t="str">
        <f t="shared" si="15"/>
        <v>McfaMedLow5.mp3</v>
      </c>
      <c r="F103" s="1">
        <v>5</v>
      </c>
      <c r="G103">
        <v>1</v>
      </c>
      <c r="H103" t="str">
        <f t="shared" si="16"/>
        <v>Med</v>
      </c>
      <c r="I103">
        <v>0.5</v>
      </c>
      <c r="J103" t="str">
        <f t="shared" si="17"/>
        <v>Low</v>
      </c>
      <c r="K103">
        <f t="shared" si="22"/>
        <v>1</v>
      </c>
      <c r="L103">
        <f t="shared" si="23"/>
        <v>-1</v>
      </c>
      <c r="M103">
        <f t="shared" si="24"/>
        <v>1</v>
      </c>
      <c r="N103">
        <v>1.5</v>
      </c>
      <c r="O103">
        <f t="shared" si="25"/>
        <v>0.72727272727272729</v>
      </c>
      <c r="P103" t="s">
        <v>24</v>
      </c>
    </row>
    <row r="104" spans="1:16" x14ac:dyDescent="0.25">
      <c r="A104">
        <v>103</v>
      </c>
      <c r="B104">
        <f t="shared" si="13"/>
        <v>2</v>
      </c>
      <c r="C104">
        <f t="shared" si="14"/>
        <v>2</v>
      </c>
      <c r="D104" t="s">
        <v>3</v>
      </c>
      <c r="E104" t="str">
        <f t="shared" si="15"/>
        <v>McfaLowHig5.mp3</v>
      </c>
      <c r="F104" s="1">
        <v>5</v>
      </c>
      <c r="G104">
        <v>0.5</v>
      </c>
      <c r="H104" t="str">
        <f t="shared" si="16"/>
        <v>Low</v>
      </c>
      <c r="I104">
        <v>2</v>
      </c>
      <c r="J104" t="str">
        <f t="shared" si="17"/>
        <v>Hig</v>
      </c>
      <c r="K104">
        <f t="shared" si="22"/>
        <v>2</v>
      </c>
      <c r="L104">
        <f t="shared" si="23"/>
        <v>1</v>
      </c>
      <c r="M104">
        <f t="shared" si="24"/>
        <v>1</v>
      </c>
      <c r="N104">
        <v>1.5</v>
      </c>
      <c r="O104">
        <f t="shared" si="25"/>
        <v>0.72727272727272729</v>
      </c>
      <c r="P104" t="s">
        <v>24</v>
      </c>
    </row>
    <row r="105" spans="1:16" x14ac:dyDescent="0.25">
      <c r="A105">
        <v>104</v>
      </c>
      <c r="B105">
        <f t="shared" si="13"/>
        <v>2</v>
      </c>
      <c r="C105">
        <f t="shared" si="14"/>
        <v>1</v>
      </c>
      <c r="D105" t="s">
        <v>3</v>
      </c>
      <c r="E105" t="str">
        <f t="shared" si="15"/>
        <v>McfaHigLow5.mp3</v>
      </c>
      <c r="F105" s="1">
        <v>5</v>
      </c>
      <c r="G105">
        <v>2</v>
      </c>
      <c r="H105" t="str">
        <f t="shared" si="16"/>
        <v>Hig</v>
      </c>
      <c r="I105">
        <v>0.5</v>
      </c>
      <c r="J105" t="str">
        <f t="shared" si="17"/>
        <v>Low</v>
      </c>
      <c r="K105">
        <f t="shared" si="22"/>
        <v>2</v>
      </c>
      <c r="L105">
        <f t="shared" si="23"/>
        <v>-1</v>
      </c>
      <c r="M105">
        <f t="shared" si="24"/>
        <v>1</v>
      </c>
      <c r="N105">
        <v>1.5</v>
      </c>
      <c r="O105">
        <f t="shared" si="25"/>
        <v>0.72727272727272729</v>
      </c>
      <c r="P105" t="s">
        <v>24</v>
      </c>
    </row>
    <row r="106" spans="1:16" x14ac:dyDescent="0.25">
      <c r="A106">
        <v>105</v>
      </c>
      <c r="B106">
        <f t="shared" si="13"/>
        <v>2</v>
      </c>
      <c r="C106">
        <f t="shared" si="14"/>
        <v>2</v>
      </c>
      <c r="D106" t="s">
        <v>3</v>
      </c>
      <c r="E106" t="str">
        <f t="shared" si="15"/>
        <v>McfaLowSsh5.mp3</v>
      </c>
      <c r="F106" s="1">
        <v>5</v>
      </c>
      <c r="G106">
        <v>0.5</v>
      </c>
      <c r="H106" t="str">
        <f t="shared" si="16"/>
        <v>Low</v>
      </c>
      <c r="I106">
        <v>4</v>
      </c>
      <c r="J106" t="str">
        <f t="shared" si="17"/>
        <v>Ssh</v>
      </c>
      <c r="K106">
        <f t="shared" si="22"/>
        <v>4</v>
      </c>
      <c r="L106">
        <f t="shared" si="23"/>
        <v>1</v>
      </c>
      <c r="M106">
        <f t="shared" si="24"/>
        <v>1</v>
      </c>
      <c r="N106">
        <v>1.5</v>
      </c>
      <c r="O106">
        <f t="shared" si="25"/>
        <v>0.72727272727272729</v>
      </c>
      <c r="P106" t="s">
        <v>24</v>
      </c>
    </row>
    <row r="107" spans="1:16" x14ac:dyDescent="0.25">
      <c r="A107">
        <v>106</v>
      </c>
      <c r="B107">
        <f t="shared" si="13"/>
        <v>2</v>
      </c>
      <c r="C107">
        <f t="shared" si="14"/>
        <v>1</v>
      </c>
      <c r="D107" t="s">
        <v>3</v>
      </c>
      <c r="E107" t="str">
        <f t="shared" si="15"/>
        <v>McfaSshLow5.mp3</v>
      </c>
      <c r="F107" s="1">
        <v>5</v>
      </c>
      <c r="G107">
        <v>4</v>
      </c>
      <c r="H107" t="str">
        <f t="shared" si="16"/>
        <v>Ssh</v>
      </c>
      <c r="I107">
        <v>0.5</v>
      </c>
      <c r="J107" t="str">
        <f t="shared" si="17"/>
        <v>Low</v>
      </c>
      <c r="K107">
        <f t="shared" si="22"/>
        <v>4</v>
      </c>
      <c r="L107">
        <f t="shared" si="23"/>
        <v>-1</v>
      </c>
      <c r="M107">
        <f t="shared" si="24"/>
        <v>1</v>
      </c>
      <c r="N107">
        <v>1.5</v>
      </c>
      <c r="O107">
        <f t="shared" si="25"/>
        <v>0.72727272727272729</v>
      </c>
      <c r="P107" t="s">
        <v>24</v>
      </c>
    </row>
    <row r="108" spans="1:16" x14ac:dyDescent="0.25">
      <c r="A108">
        <v>107</v>
      </c>
      <c r="B108">
        <f t="shared" si="13"/>
        <v>2</v>
      </c>
      <c r="C108">
        <f t="shared" si="14"/>
        <v>2</v>
      </c>
      <c r="D108" t="s">
        <v>3</v>
      </c>
      <c r="E108" t="str">
        <f t="shared" si="15"/>
        <v>McfaMedHig5.mp3</v>
      </c>
      <c r="F108" s="1">
        <v>5</v>
      </c>
      <c r="G108">
        <v>1</v>
      </c>
      <c r="H108" t="str">
        <f t="shared" si="16"/>
        <v>Med</v>
      </c>
      <c r="I108">
        <v>2</v>
      </c>
      <c r="J108" t="str">
        <f t="shared" si="17"/>
        <v>Hig</v>
      </c>
      <c r="K108">
        <f t="shared" si="22"/>
        <v>1</v>
      </c>
      <c r="L108">
        <f t="shared" si="23"/>
        <v>1</v>
      </c>
      <c r="M108">
        <f t="shared" si="24"/>
        <v>1</v>
      </c>
      <c r="N108">
        <v>1.5</v>
      </c>
      <c r="O108">
        <f t="shared" si="25"/>
        <v>0.72727272727272729</v>
      </c>
      <c r="P108" t="s">
        <v>24</v>
      </c>
    </row>
    <row r="109" spans="1:16" x14ac:dyDescent="0.25">
      <c r="A109">
        <v>108</v>
      </c>
      <c r="B109">
        <f t="shared" si="13"/>
        <v>2</v>
      </c>
      <c r="C109">
        <f t="shared" si="14"/>
        <v>1</v>
      </c>
      <c r="D109" t="s">
        <v>3</v>
      </c>
      <c r="E109" t="str">
        <f t="shared" si="15"/>
        <v>McfaHigMed5.mp3</v>
      </c>
      <c r="F109" s="1">
        <v>5</v>
      </c>
      <c r="G109">
        <v>2</v>
      </c>
      <c r="H109" t="str">
        <f t="shared" si="16"/>
        <v>Hig</v>
      </c>
      <c r="I109">
        <v>1</v>
      </c>
      <c r="J109" t="str">
        <f t="shared" si="17"/>
        <v>Med</v>
      </c>
      <c r="K109">
        <f t="shared" si="22"/>
        <v>1</v>
      </c>
      <c r="L109">
        <f t="shared" si="23"/>
        <v>-1</v>
      </c>
      <c r="M109">
        <f t="shared" si="24"/>
        <v>1</v>
      </c>
      <c r="N109">
        <v>1.5</v>
      </c>
      <c r="O109">
        <f t="shared" si="25"/>
        <v>0.72727272727272729</v>
      </c>
      <c r="P109" t="s">
        <v>24</v>
      </c>
    </row>
    <row r="110" spans="1:16" x14ac:dyDescent="0.25">
      <c r="A110">
        <v>109</v>
      </c>
      <c r="B110">
        <f t="shared" si="13"/>
        <v>2</v>
      </c>
      <c r="C110">
        <f t="shared" si="14"/>
        <v>2</v>
      </c>
      <c r="D110" t="s">
        <v>3</v>
      </c>
      <c r="E110" t="str">
        <f t="shared" si="15"/>
        <v>McfaMedSsh5.mp3</v>
      </c>
      <c r="F110" s="1">
        <v>5</v>
      </c>
      <c r="G110">
        <v>1</v>
      </c>
      <c r="H110" t="str">
        <f t="shared" si="16"/>
        <v>Med</v>
      </c>
      <c r="I110">
        <v>4</v>
      </c>
      <c r="J110" t="str">
        <f t="shared" si="17"/>
        <v>Ssh</v>
      </c>
      <c r="K110">
        <f t="shared" si="22"/>
        <v>2</v>
      </c>
      <c r="L110">
        <f t="shared" si="23"/>
        <v>1</v>
      </c>
      <c r="M110">
        <f t="shared" si="24"/>
        <v>1</v>
      </c>
      <c r="N110">
        <v>1.5</v>
      </c>
      <c r="O110">
        <f t="shared" si="25"/>
        <v>0.72727272727272729</v>
      </c>
      <c r="P110" t="s">
        <v>24</v>
      </c>
    </row>
    <row r="111" spans="1:16" x14ac:dyDescent="0.25">
      <c r="A111">
        <v>110</v>
      </c>
      <c r="B111">
        <f t="shared" si="13"/>
        <v>2</v>
      </c>
      <c r="C111">
        <f t="shared" si="14"/>
        <v>1</v>
      </c>
      <c r="D111" t="s">
        <v>3</v>
      </c>
      <c r="E111" t="str">
        <f t="shared" si="15"/>
        <v>McfaSshMed5.mp3</v>
      </c>
      <c r="F111" s="1">
        <v>5</v>
      </c>
      <c r="G111">
        <v>4</v>
      </c>
      <c r="H111" t="str">
        <f t="shared" si="16"/>
        <v>Ssh</v>
      </c>
      <c r="I111">
        <v>1</v>
      </c>
      <c r="J111" t="str">
        <f t="shared" si="17"/>
        <v>Med</v>
      </c>
      <c r="K111">
        <f t="shared" si="22"/>
        <v>2</v>
      </c>
      <c r="L111">
        <f t="shared" si="23"/>
        <v>-1</v>
      </c>
      <c r="M111">
        <f t="shared" si="24"/>
        <v>1</v>
      </c>
      <c r="N111">
        <v>1.5</v>
      </c>
      <c r="O111">
        <f t="shared" si="25"/>
        <v>0.72727272727272729</v>
      </c>
      <c r="P111" t="s">
        <v>24</v>
      </c>
    </row>
    <row r="112" spans="1:16" x14ac:dyDescent="0.25">
      <c r="A112">
        <v>111</v>
      </c>
      <c r="B112">
        <f t="shared" si="13"/>
        <v>2</v>
      </c>
      <c r="C112">
        <f t="shared" si="14"/>
        <v>2</v>
      </c>
      <c r="D112" t="s">
        <v>3</v>
      </c>
      <c r="E112" t="str">
        <f t="shared" si="15"/>
        <v>McfaHigSsh5.mp3</v>
      </c>
      <c r="F112" s="1">
        <v>5</v>
      </c>
      <c r="G112">
        <v>2</v>
      </c>
      <c r="H112" t="str">
        <f t="shared" si="16"/>
        <v>Hig</v>
      </c>
      <c r="I112">
        <v>4</v>
      </c>
      <c r="J112" t="str">
        <f t="shared" si="17"/>
        <v>Ssh</v>
      </c>
      <c r="K112">
        <f t="shared" si="22"/>
        <v>1</v>
      </c>
      <c r="L112">
        <f t="shared" si="23"/>
        <v>1</v>
      </c>
      <c r="M112">
        <f t="shared" si="24"/>
        <v>1</v>
      </c>
      <c r="N112">
        <v>1.5</v>
      </c>
      <c r="O112">
        <f t="shared" si="25"/>
        <v>0.72727272727272729</v>
      </c>
      <c r="P112" t="s">
        <v>24</v>
      </c>
    </row>
    <row r="113" spans="1:16" x14ac:dyDescent="0.25">
      <c r="A113">
        <v>112</v>
      </c>
      <c r="B113">
        <f t="shared" si="13"/>
        <v>2</v>
      </c>
      <c r="C113">
        <f t="shared" si="14"/>
        <v>1</v>
      </c>
      <c r="D113" t="s">
        <v>3</v>
      </c>
      <c r="E113" t="str">
        <f t="shared" si="15"/>
        <v>McfaSshHig5.mp3</v>
      </c>
      <c r="F113" s="1">
        <v>5</v>
      </c>
      <c r="G113">
        <v>4</v>
      </c>
      <c r="H113" t="str">
        <f t="shared" si="16"/>
        <v>Ssh</v>
      </c>
      <c r="I113">
        <v>2</v>
      </c>
      <c r="J113" t="str">
        <f t="shared" si="17"/>
        <v>Hig</v>
      </c>
      <c r="K113">
        <f t="shared" si="22"/>
        <v>1</v>
      </c>
      <c r="L113">
        <f t="shared" si="23"/>
        <v>-1</v>
      </c>
      <c r="M113">
        <f t="shared" si="24"/>
        <v>1</v>
      </c>
      <c r="N113">
        <v>1.5</v>
      </c>
      <c r="O113">
        <f t="shared" si="25"/>
        <v>0.72727272727272729</v>
      </c>
      <c r="P113" t="s">
        <v>24</v>
      </c>
    </row>
    <row r="114" spans="1:16" x14ac:dyDescent="0.25">
      <c r="A114">
        <v>113</v>
      </c>
      <c r="B114">
        <f t="shared" si="13"/>
        <v>1</v>
      </c>
      <c r="C114" t="str">
        <f t="shared" si="14"/>
        <v>NA</v>
      </c>
      <c r="D114" t="s">
        <v>3</v>
      </c>
      <c r="E114" t="str">
        <f t="shared" si="15"/>
        <v>McfaLowLow10.mp3</v>
      </c>
      <c r="F114" s="1">
        <v>10</v>
      </c>
      <c r="G114">
        <v>0.5</v>
      </c>
      <c r="H114" t="str">
        <f t="shared" si="16"/>
        <v>Low</v>
      </c>
      <c r="I114">
        <v>0.5</v>
      </c>
      <c r="J114" t="str">
        <f t="shared" si="17"/>
        <v>Low</v>
      </c>
      <c r="K114">
        <f t="shared" si="22"/>
        <v>0</v>
      </c>
      <c r="L114">
        <f t="shared" si="23"/>
        <v>0</v>
      </c>
      <c r="M114">
        <f t="shared" si="24"/>
        <v>0</v>
      </c>
      <c r="N114">
        <v>1.5</v>
      </c>
      <c r="O114">
        <f t="shared" si="25"/>
        <v>0.72727272727272729</v>
      </c>
      <c r="P114" t="s">
        <v>24</v>
      </c>
    </row>
    <row r="115" spans="1:16" x14ac:dyDescent="0.25">
      <c r="A115">
        <v>114</v>
      </c>
      <c r="B115">
        <f t="shared" si="13"/>
        <v>1</v>
      </c>
      <c r="C115" t="str">
        <f t="shared" si="14"/>
        <v>NA</v>
      </c>
      <c r="D115" t="s">
        <v>3</v>
      </c>
      <c r="E115" t="str">
        <f t="shared" si="15"/>
        <v>McfaMedMed10.mp3</v>
      </c>
      <c r="F115" s="1">
        <v>10</v>
      </c>
      <c r="G115">
        <v>1</v>
      </c>
      <c r="H115" t="str">
        <f t="shared" si="16"/>
        <v>Med</v>
      </c>
      <c r="I115">
        <v>1</v>
      </c>
      <c r="J115" t="str">
        <f t="shared" si="17"/>
        <v>Med</v>
      </c>
      <c r="K115">
        <f t="shared" si="22"/>
        <v>0</v>
      </c>
      <c r="L115">
        <f t="shared" si="23"/>
        <v>0</v>
      </c>
      <c r="M115">
        <f t="shared" si="24"/>
        <v>0</v>
      </c>
      <c r="N115">
        <v>1.5</v>
      </c>
      <c r="O115">
        <f t="shared" si="25"/>
        <v>0.72727272727272729</v>
      </c>
      <c r="P115" t="s">
        <v>24</v>
      </c>
    </row>
    <row r="116" spans="1:16" x14ac:dyDescent="0.25">
      <c r="A116">
        <v>115</v>
      </c>
      <c r="B116">
        <f t="shared" si="13"/>
        <v>1</v>
      </c>
      <c r="C116" t="str">
        <f t="shared" si="14"/>
        <v>NA</v>
      </c>
      <c r="D116" t="s">
        <v>3</v>
      </c>
      <c r="E116" t="str">
        <f t="shared" si="15"/>
        <v>McfaHigHig10.mp3</v>
      </c>
      <c r="F116" s="1">
        <v>10</v>
      </c>
      <c r="G116">
        <v>2</v>
      </c>
      <c r="H116" t="str">
        <f t="shared" si="16"/>
        <v>Hig</v>
      </c>
      <c r="I116">
        <v>2</v>
      </c>
      <c r="J116" t="str">
        <f t="shared" si="17"/>
        <v>Hig</v>
      </c>
      <c r="K116">
        <f t="shared" si="22"/>
        <v>0</v>
      </c>
      <c r="L116">
        <f t="shared" si="23"/>
        <v>0</v>
      </c>
      <c r="M116">
        <f t="shared" si="24"/>
        <v>0</v>
      </c>
      <c r="N116">
        <v>1.5</v>
      </c>
      <c r="O116">
        <f t="shared" si="25"/>
        <v>0.72727272727272729</v>
      </c>
      <c r="P116" t="s">
        <v>24</v>
      </c>
    </row>
    <row r="117" spans="1:16" x14ac:dyDescent="0.25">
      <c r="A117">
        <v>116</v>
      </c>
      <c r="B117">
        <f t="shared" si="13"/>
        <v>1</v>
      </c>
      <c r="C117" t="str">
        <f t="shared" si="14"/>
        <v>NA</v>
      </c>
      <c r="D117" t="s">
        <v>3</v>
      </c>
      <c r="E117" t="str">
        <f t="shared" si="15"/>
        <v>McfaSshSsh10.mp3</v>
      </c>
      <c r="F117" s="1">
        <v>10</v>
      </c>
      <c r="G117">
        <v>4</v>
      </c>
      <c r="H117" t="str">
        <f t="shared" si="16"/>
        <v>Ssh</v>
      </c>
      <c r="I117">
        <v>4</v>
      </c>
      <c r="J117" t="str">
        <f t="shared" si="17"/>
        <v>Ssh</v>
      </c>
      <c r="K117">
        <f t="shared" si="22"/>
        <v>0</v>
      </c>
      <c r="L117">
        <f t="shared" si="23"/>
        <v>0</v>
      </c>
      <c r="M117">
        <f t="shared" si="24"/>
        <v>0</v>
      </c>
      <c r="N117">
        <v>1.5</v>
      </c>
      <c r="O117">
        <f t="shared" si="25"/>
        <v>0.72727272727272729</v>
      </c>
      <c r="P117" t="s">
        <v>24</v>
      </c>
    </row>
    <row r="118" spans="1:16" x14ac:dyDescent="0.25">
      <c r="A118">
        <v>117</v>
      </c>
      <c r="B118">
        <f t="shared" si="13"/>
        <v>2</v>
      </c>
      <c r="C118">
        <f t="shared" si="14"/>
        <v>2</v>
      </c>
      <c r="D118" t="s">
        <v>3</v>
      </c>
      <c r="E118" t="str">
        <f t="shared" si="15"/>
        <v>McfaLowMed10.mp3</v>
      </c>
      <c r="F118" s="1">
        <v>10</v>
      </c>
      <c r="G118">
        <v>0.5</v>
      </c>
      <c r="H118" t="str">
        <f t="shared" si="16"/>
        <v>Low</v>
      </c>
      <c r="I118">
        <v>1</v>
      </c>
      <c r="J118" t="str">
        <f t="shared" si="17"/>
        <v>Med</v>
      </c>
      <c r="K118">
        <f t="shared" si="22"/>
        <v>1</v>
      </c>
      <c r="L118">
        <f t="shared" si="23"/>
        <v>1</v>
      </c>
      <c r="M118">
        <f t="shared" si="24"/>
        <v>1</v>
      </c>
      <c r="N118">
        <v>1.5</v>
      </c>
      <c r="O118">
        <f t="shared" si="25"/>
        <v>0.72727272727272729</v>
      </c>
      <c r="P118" t="s">
        <v>24</v>
      </c>
    </row>
    <row r="119" spans="1:16" x14ac:dyDescent="0.25">
      <c r="A119">
        <v>118</v>
      </c>
      <c r="B119">
        <f t="shared" si="13"/>
        <v>2</v>
      </c>
      <c r="C119">
        <f t="shared" si="14"/>
        <v>1</v>
      </c>
      <c r="D119" t="s">
        <v>3</v>
      </c>
      <c r="E119" t="str">
        <f t="shared" si="15"/>
        <v>McfaMedLow10.mp3</v>
      </c>
      <c r="F119" s="1">
        <v>10</v>
      </c>
      <c r="G119">
        <v>1</v>
      </c>
      <c r="H119" t="str">
        <f t="shared" si="16"/>
        <v>Med</v>
      </c>
      <c r="I119">
        <v>0.5</v>
      </c>
      <c r="J119" t="str">
        <f t="shared" si="17"/>
        <v>Low</v>
      </c>
      <c r="K119">
        <f t="shared" si="22"/>
        <v>1</v>
      </c>
      <c r="L119">
        <f t="shared" si="23"/>
        <v>-1</v>
      </c>
      <c r="M119">
        <f t="shared" si="24"/>
        <v>1</v>
      </c>
      <c r="N119">
        <v>1.5</v>
      </c>
      <c r="O119">
        <f t="shared" si="25"/>
        <v>0.72727272727272729</v>
      </c>
      <c r="P119" t="s">
        <v>24</v>
      </c>
    </row>
    <row r="120" spans="1:16" x14ac:dyDescent="0.25">
      <c r="A120">
        <v>119</v>
      </c>
      <c r="B120">
        <f t="shared" si="13"/>
        <v>2</v>
      </c>
      <c r="C120">
        <f t="shared" si="14"/>
        <v>2</v>
      </c>
      <c r="D120" t="s">
        <v>3</v>
      </c>
      <c r="E120" t="str">
        <f t="shared" si="15"/>
        <v>McfaLowHig10.mp3</v>
      </c>
      <c r="F120" s="1">
        <v>10</v>
      </c>
      <c r="G120">
        <v>0.5</v>
      </c>
      <c r="H120" t="str">
        <f t="shared" si="16"/>
        <v>Low</v>
      </c>
      <c r="I120">
        <v>2</v>
      </c>
      <c r="J120" t="str">
        <f t="shared" si="17"/>
        <v>Hig</v>
      </c>
      <c r="K120">
        <f t="shared" si="22"/>
        <v>2</v>
      </c>
      <c r="L120">
        <f t="shared" si="23"/>
        <v>1</v>
      </c>
      <c r="M120">
        <f t="shared" si="24"/>
        <v>1</v>
      </c>
      <c r="N120">
        <v>1.5</v>
      </c>
      <c r="O120">
        <f t="shared" si="25"/>
        <v>0.72727272727272729</v>
      </c>
      <c r="P120" t="s">
        <v>24</v>
      </c>
    </row>
    <row r="121" spans="1:16" x14ac:dyDescent="0.25">
      <c r="A121">
        <v>120</v>
      </c>
      <c r="B121">
        <f t="shared" si="13"/>
        <v>2</v>
      </c>
      <c r="C121">
        <f t="shared" si="14"/>
        <v>1</v>
      </c>
      <c r="D121" t="s">
        <v>3</v>
      </c>
      <c r="E121" t="str">
        <f t="shared" si="15"/>
        <v>McfaHigLow10.mp3</v>
      </c>
      <c r="F121" s="1">
        <v>10</v>
      </c>
      <c r="G121">
        <v>2</v>
      </c>
      <c r="H121" t="str">
        <f t="shared" si="16"/>
        <v>Hig</v>
      </c>
      <c r="I121">
        <v>0.5</v>
      </c>
      <c r="J121" t="str">
        <f t="shared" si="17"/>
        <v>Low</v>
      </c>
      <c r="K121">
        <f t="shared" si="22"/>
        <v>2</v>
      </c>
      <c r="L121">
        <f t="shared" si="23"/>
        <v>-1</v>
      </c>
      <c r="M121">
        <f t="shared" si="24"/>
        <v>1</v>
      </c>
      <c r="N121">
        <v>1.5</v>
      </c>
      <c r="O121">
        <f t="shared" si="25"/>
        <v>0.72727272727272729</v>
      </c>
      <c r="P121" t="s">
        <v>24</v>
      </c>
    </row>
    <row r="122" spans="1:16" x14ac:dyDescent="0.25">
      <c r="A122">
        <v>121</v>
      </c>
      <c r="B122">
        <f t="shared" si="13"/>
        <v>2</v>
      </c>
      <c r="C122">
        <f t="shared" si="14"/>
        <v>2</v>
      </c>
      <c r="D122" t="s">
        <v>3</v>
      </c>
      <c r="E122" t="str">
        <f t="shared" si="15"/>
        <v>McfaLowSsh10.mp3</v>
      </c>
      <c r="F122" s="1">
        <v>10</v>
      </c>
      <c r="G122">
        <v>0.5</v>
      </c>
      <c r="H122" t="str">
        <f t="shared" si="16"/>
        <v>Low</v>
      </c>
      <c r="I122">
        <v>4</v>
      </c>
      <c r="J122" t="str">
        <f t="shared" si="17"/>
        <v>Ssh</v>
      </c>
      <c r="K122">
        <f t="shared" si="22"/>
        <v>4</v>
      </c>
      <c r="L122">
        <f t="shared" si="23"/>
        <v>1</v>
      </c>
      <c r="M122">
        <f t="shared" si="24"/>
        <v>1</v>
      </c>
      <c r="N122">
        <v>1.5</v>
      </c>
      <c r="O122">
        <f t="shared" si="25"/>
        <v>0.72727272727272729</v>
      </c>
      <c r="P122" t="s">
        <v>24</v>
      </c>
    </row>
    <row r="123" spans="1:16" x14ac:dyDescent="0.25">
      <c r="A123">
        <v>122</v>
      </c>
      <c r="B123">
        <f t="shared" si="13"/>
        <v>2</v>
      </c>
      <c r="C123">
        <f t="shared" si="14"/>
        <v>1</v>
      </c>
      <c r="D123" t="s">
        <v>3</v>
      </c>
      <c r="E123" t="str">
        <f t="shared" si="15"/>
        <v>McfaSshLow10.mp3</v>
      </c>
      <c r="F123" s="1">
        <v>10</v>
      </c>
      <c r="G123">
        <v>4</v>
      </c>
      <c r="H123" t="str">
        <f t="shared" si="16"/>
        <v>Ssh</v>
      </c>
      <c r="I123">
        <v>0.5</v>
      </c>
      <c r="J123" t="str">
        <f t="shared" si="17"/>
        <v>Low</v>
      </c>
      <c r="K123">
        <f t="shared" si="22"/>
        <v>4</v>
      </c>
      <c r="L123">
        <f t="shared" si="23"/>
        <v>-1</v>
      </c>
      <c r="M123">
        <f t="shared" si="24"/>
        <v>1</v>
      </c>
      <c r="N123">
        <v>1.5</v>
      </c>
      <c r="O123">
        <f t="shared" si="25"/>
        <v>0.72727272727272729</v>
      </c>
      <c r="P123" t="s">
        <v>24</v>
      </c>
    </row>
    <row r="124" spans="1:16" x14ac:dyDescent="0.25">
      <c r="A124">
        <v>123</v>
      </c>
      <c r="B124">
        <f t="shared" si="13"/>
        <v>2</v>
      </c>
      <c r="C124">
        <f t="shared" si="14"/>
        <v>2</v>
      </c>
      <c r="D124" t="s">
        <v>3</v>
      </c>
      <c r="E124" t="str">
        <f t="shared" si="15"/>
        <v>McfaMedHig10.mp3</v>
      </c>
      <c r="F124" s="1">
        <v>10</v>
      </c>
      <c r="G124">
        <v>1</v>
      </c>
      <c r="H124" t="str">
        <f t="shared" si="16"/>
        <v>Med</v>
      </c>
      <c r="I124">
        <v>2</v>
      </c>
      <c r="J124" t="str">
        <f t="shared" si="17"/>
        <v>Hig</v>
      </c>
      <c r="K124">
        <f t="shared" si="22"/>
        <v>1</v>
      </c>
      <c r="L124">
        <f t="shared" si="23"/>
        <v>1</v>
      </c>
      <c r="M124">
        <f t="shared" si="24"/>
        <v>1</v>
      </c>
      <c r="N124">
        <v>1.5</v>
      </c>
      <c r="O124">
        <f t="shared" si="25"/>
        <v>0.72727272727272729</v>
      </c>
      <c r="P124" t="s">
        <v>24</v>
      </c>
    </row>
    <row r="125" spans="1:16" x14ac:dyDescent="0.25">
      <c r="A125">
        <v>124</v>
      </c>
      <c r="B125">
        <f t="shared" si="13"/>
        <v>2</v>
      </c>
      <c r="C125">
        <f t="shared" si="14"/>
        <v>1</v>
      </c>
      <c r="D125" t="s">
        <v>3</v>
      </c>
      <c r="E125" t="str">
        <f t="shared" si="15"/>
        <v>McfaHigMed10.mp3</v>
      </c>
      <c r="F125" s="1">
        <v>10</v>
      </c>
      <c r="G125">
        <v>2</v>
      </c>
      <c r="H125" t="str">
        <f t="shared" si="16"/>
        <v>Hig</v>
      </c>
      <c r="I125">
        <v>1</v>
      </c>
      <c r="J125" t="str">
        <f t="shared" si="17"/>
        <v>Med</v>
      </c>
      <c r="K125">
        <f t="shared" si="22"/>
        <v>1</v>
      </c>
      <c r="L125">
        <f t="shared" si="23"/>
        <v>-1</v>
      </c>
      <c r="M125">
        <f t="shared" si="24"/>
        <v>1</v>
      </c>
      <c r="N125">
        <v>1.5</v>
      </c>
      <c r="O125">
        <f t="shared" si="25"/>
        <v>0.72727272727272729</v>
      </c>
      <c r="P125" t="s">
        <v>24</v>
      </c>
    </row>
    <row r="126" spans="1:16" x14ac:dyDescent="0.25">
      <c r="A126">
        <v>125</v>
      </c>
      <c r="B126">
        <f t="shared" si="13"/>
        <v>2</v>
      </c>
      <c r="C126">
        <f t="shared" si="14"/>
        <v>2</v>
      </c>
      <c r="D126" t="s">
        <v>3</v>
      </c>
      <c r="E126" t="str">
        <f t="shared" si="15"/>
        <v>McfaMedSsh10.mp3</v>
      </c>
      <c r="F126" s="1">
        <v>10</v>
      </c>
      <c r="G126">
        <v>1</v>
      </c>
      <c r="H126" t="str">
        <f t="shared" si="16"/>
        <v>Med</v>
      </c>
      <c r="I126">
        <v>4</v>
      </c>
      <c r="J126" t="str">
        <f t="shared" si="17"/>
        <v>Ssh</v>
      </c>
      <c r="K126">
        <f t="shared" si="22"/>
        <v>2</v>
      </c>
      <c r="L126">
        <f t="shared" si="23"/>
        <v>1</v>
      </c>
      <c r="M126">
        <f t="shared" si="24"/>
        <v>1</v>
      </c>
      <c r="N126">
        <v>1.5</v>
      </c>
      <c r="O126">
        <f t="shared" si="25"/>
        <v>0.72727272727272729</v>
      </c>
      <c r="P126" t="s">
        <v>24</v>
      </c>
    </row>
    <row r="127" spans="1:16" x14ac:dyDescent="0.25">
      <c r="A127">
        <v>126</v>
      </c>
      <c r="B127">
        <f t="shared" si="13"/>
        <v>2</v>
      </c>
      <c r="C127">
        <f t="shared" si="14"/>
        <v>1</v>
      </c>
      <c r="D127" t="s">
        <v>3</v>
      </c>
      <c r="E127" t="str">
        <f t="shared" si="15"/>
        <v>McfaSshMed10.mp3</v>
      </c>
      <c r="F127" s="1">
        <v>10</v>
      </c>
      <c r="G127">
        <v>4</v>
      </c>
      <c r="H127" t="str">
        <f t="shared" si="16"/>
        <v>Ssh</v>
      </c>
      <c r="I127">
        <v>1</v>
      </c>
      <c r="J127" t="str">
        <f t="shared" si="17"/>
        <v>Med</v>
      </c>
      <c r="K127">
        <f t="shared" si="22"/>
        <v>2</v>
      </c>
      <c r="L127">
        <f t="shared" si="23"/>
        <v>-1</v>
      </c>
      <c r="M127">
        <f t="shared" si="24"/>
        <v>1</v>
      </c>
      <c r="N127">
        <v>1.5</v>
      </c>
      <c r="O127">
        <f t="shared" si="25"/>
        <v>0.72727272727272729</v>
      </c>
      <c r="P127" t="s">
        <v>24</v>
      </c>
    </row>
    <row r="128" spans="1:16" x14ac:dyDescent="0.25">
      <c r="A128">
        <v>127</v>
      </c>
      <c r="B128">
        <f t="shared" si="13"/>
        <v>2</v>
      </c>
      <c r="C128">
        <f t="shared" si="14"/>
        <v>2</v>
      </c>
      <c r="D128" t="s">
        <v>3</v>
      </c>
      <c r="E128" t="str">
        <f t="shared" si="15"/>
        <v>McfaHigSsh10.mp3</v>
      </c>
      <c r="F128" s="1">
        <v>10</v>
      </c>
      <c r="G128">
        <v>2</v>
      </c>
      <c r="H128" t="str">
        <f t="shared" si="16"/>
        <v>Hig</v>
      </c>
      <c r="I128">
        <v>4</v>
      </c>
      <c r="J128" t="str">
        <f t="shared" si="17"/>
        <v>Ssh</v>
      </c>
      <c r="K128">
        <f t="shared" si="22"/>
        <v>1</v>
      </c>
      <c r="L128">
        <f t="shared" si="23"/>
        <v>1</v>
      </c>
      <c r="M128">
        <f t="shared" si="24"/>
        <v>1</v>
      </c>
      <c r="N128">
        <v>1.5</v>
      </c>
      <c r="O128">
        <f t="shared" si="25"/>
        <v>0.72727272727272729</v>
      </c>
      <c r="P128" t="s">
        <v>24</v>
      </c>
    </row>
    <row r="129" spans="1:16" x14ac:dyDescent="0.25">
      <c r="A129">
        <v>128</v>
      </c>
      <c r="B129">
        <f t="shared" si="13"/>
        <v>2</v>
      </c>
      <c r="C129">
        <f t="shared" si="14"/>
        <v>1</v>
      </c>
      <c r="D129" t="s">
        <v>3</v>
      </c>
      <c r="E129" t="str">
        <f t="shared" si="15"/>
        <v>McfaSshHig10.mp3</v>
      </c>
      <c r="F129" s="1">
        <v>10</v>
      </c>
      <c r="G129">
        <v>4</v>
      </c>
      <c r="H129" t="str">
        <f t="shared" si="16"/>
        <v>Ssh</v>
      </c>
      <c r="I129">
        <v>2</v>
      </c>
      <c r="J129" t="str">
        <f t="shared" si="17"/>
        <v>Hig</v>
      </c>
      <c r="K129">
        <f t="shared" si="22"/>
        <v>1</v>
      </c>
      <c r="L129">
        <f t="shared" si="23"/>
        <v>-1</v>
      </c>
      <c r="M129">
        <f t="shared" si="24"/>
        <v>1</v>
      </c>
      <c r="N129">
        <v>1.5</v>
      </c>
      <c r="O129">
        <f t="shared" si="25"/>
        <v>0.72727272727272729</v>
      </c>
      <c r="P129" t="s">
        <v>24</v>
      </c>
    </row>
    <row r="130" spans="1:16" x14ac:dyDescent="0.25">
      <c r="A130">
        <v>129</v>
      </c>
      <c r="B130">
        <f t="shared" si="13"/>
        <v>1</v>
      </c>
      <c r="C130" t="str">
        <f t="shared" si="14"/>
        <v>NA</v>
      </c>
      <c r="D130" t="s">
        <v>4</v>
      </c>
      <c r="E130" t="str">
        <f t="shared" si="15"/>
        <v>ScarLowLow5.mp3</v>
      </c>
      <c r="F130" s="1">
        <v>5</v>
      </c>
      <c r="G130">
        <v>0.5</v>
      </c>
      <c r="H130" t="str">
        <f t="shared" si="16"/>
        <v>Low</v>
      </c>
      <c r="I130">
        <v>0.5</v>
      </c>
      <c r="J130" t="str">
        <f t="shared" si="17"/>
        <v>Low</v>
      </c>
      <c r="K130">
        <f>IF(I130=G130,0,IF(I130/G130&gt;1,I130/G130/2,G130/I130/2))</f>
        <v>0</v>
      </c>
      <c r="L130">
        <f>IF(I130=G130,0,IF(I130/G130&gt;1,1,-1))</f>
        <v>0</v>
      </c>
      <c r="M130">
        <f>IF(I130=G130,0,1)</f>
        <v>0</v>
      </c>
      <c r="N130">
        <v>3</v>
      </c>
      <c r="O130">
        <f>23/20</f>
        <v>1.1499999999999999</v>
      </c>
      <c r="P130" t="s">
        <v>24</v>
      </c>
    </row>
    <row r="131" spans="1:16" x14ac:dyDescent="0.25">
      <c r="A131">
        <v>130</v>
      </c>
      <c r="B131">
        <f t="shared" ref="B131:B194" si="26">IF(L131=0,1,2)</f>
        <v>1</v>
      </c>
      <c r="C131" t="str">
        <f t="shared" ref="C131:C194" si="27">IF(L131=0,"NA",IF(L131=1,2,1))</f>
        <v>NA</v>
      </c>
      <c r="D131" t="s">
        <v>4</v>
      </c>
      <c r="E131" t="str">
        <f t="shared" ref="E131:E194" si="28">D131&amp;H131&amp;J131&amp;F131&amp;".mp3"</f>
        <v>ScarMedMed5.mp3</v>
      </c>
      <c r="F131" s="1">
        <v>5</v>
      </c>
      <c r="G131">
        <v>1</v>
      </c>
      <c r="H131" t="str">
        <f t="shared" ref="H131:H194" si="29">IF(G131=0.5,"Low",IF(G131=1,"Med",IF(G131=2,"Hig","Ssh")))</f>
        <v>Med</v>
      </c>
      <c r="I131">
        <v>1</v>
      </c>
      <c r="J131" t="str">
        <f t="shared" ref="J131:J194" si="30">IF(I131=0.5,"Low",IF(I131=1,"Med",IF(I131=2,"Hig","Ssh")))</f>
        <v>Med</v>
      </c>
      <c r="K131">
        <f t="shared" ref="K131:K161" si="31">IF(I131=G131,0,IF(I131/G131&gt;1,I131/G131/2,G131/I131/2))</f>
        <v>0</v>
      </c>
      <c r="L131">
        <f t="shared" ref="L131:L161" si="32">IF(I131=G131,0,IF(I131/G131&gt;1,1,-1))</f>
        <v>0</v>
      </c>
      <c r="M131">
        <f t="shared" ref="M131:M161" si="33">IF(I131=G131,0,1)</f>
        <v>0</v>
      </c>
      <c r="N131">
        <v>3</v>
      </c>
      <c r="O131">
        <f t="shared" ref="O131:O161" si="34">23/20</f>
        <v>1.1499999999999999</v>
      </c>
      <c r="P131" t="s">
        <v>24</v>
      </c>
    </row>
    <row r="132" spans="1:16" x14ac:dyDescent="0.25">
      <c r="A132">
        <v>131</v>
      </c>
      <c r="B132">
        <f t="shared" si="26"/>
        <v>1</v>
      </c>
      <c r="C132" t="str">
        <f t="shared" si="27"/>
        <v>NA</v>
      </c>
      <c r="D132" t="s">
        <v>4</v>
      </c>
      <c r="E132" t="str">
        <f t="shared" si="28"/>
        <v>ScarHigHig5.mp3</v>
      </c>
      <c r="F132" s="1">
        <v>5</v>
      </c>
      <c r="G132">
        <v>2</v>
      </c>
      <c r="H132" t="str">
        <f t="shared" si="29"/>
        <v>Hig</v>
      </c>
      <c r="I132">
        <v>2</v>
      </c>
      <c r="J132" t="str">
        <f t="shared" si="30"/>
        <v>Hig</v>
      </c>
      <c r="K132">
        <f t="shared" si="31"/>
        <v>0</v>
      </c>
      <c r="L132">
        <f t="shared" si="32"/>
        <v>0</v>
      </c>
      <c r="M132">
        <f t="shared" si="33"/>
        <v>0</v>
      </c>
      <c r="N132">
        <v>3</v>
      </c>
      <c r="O132">
        <f t="shared" si="34"/>
        <v>1.1499999999999999</v>
      </c>
      <c r="P132" t="s">
        <v>24</v>
      </c>
    </row>
    <row r="133" spans="1:16" x14ac:dyDescent="0.25">
      <c r="A133">
        <v>132</v>
      </c>
      <c r="B133">
        <f t="shared" si="26"/>
        <v>1</v>
      </c>
      <c r="C133" t="str">
        <f t="shared" si="27"/>
        <v>NA</v>
      </c>
      <c r="D133" t="s">
        <v>4</v>
      </c>
      <c r="E133" t="str">
        <f t="shared" si="28"/>
        <v>ScarSshSsh5.mp3</v>
      </c>
      <c r="F133" s="1">
        <v>5</v>
      </c>
      <c r="G133">
        <v>4</v>
      </c>
      <c r="H133" t="str">
        <f t="shared" si="29"/>
        <v>Ssh</v>
      </c>
      <c r="I133">
        <v>4</v>
      </c>
      <c r="J133" t="str">
        <f t="shared" si="30"/>
        <v>Ssh</v>
      </c>
      <c r="K133">
        <f t="shared" si="31"/>
        <v>0</v>
      </c>
      <c r="L133">
        <f t="shared" si="32"/>
        <v>0</v>
      </c>
      <c r="M133">
        <f t="shared" si="33"/>
        <v>0</v>
      </c>
      <c r="N133">
        <v>3</v>
      </c>
      <c r="O133">
        <f t="shared" si="34"/>
        <v>1.1499999999999999</v>
      </c>
      <c r="P133" t="s">
        <v>24</v>
      </c>
    </row>
    <row r="134" spans="1:16" x14ac:dyDescent="0.25">
      <c r="A134">
        <v>133</v>
      </c>
      <c r="B134">
        <f t="shared" si="26"/>
        <v>2</v>
      </c>
      <c r="C134">
        <f t="shared" si="27"/>
        <v>2</v>
      </c>
      <c r="D134" t="s">
        <v>4</v>
      </c>
      <c r="E134" t="str">
        <f t="shared" si="28"/>
        <v>ScarLowMed5.mp3</v>
      </c>
      <c r="F134" s="1">
        <v>5</v>
      </c>
      <c r="G134">
        <v>0.5</v>
      </c>
      <c r="H134" t="str">
        <f t="shared" si="29"/>
        <v>Low</v>
      </c>
      <c r="I134">
        <v>1</v>
      </c>
      <c r="J134" t="str">
        <f t="shared" si="30"/>
        <v>Med</v>
      </c>
      <c r="K134">
        <f t="shared" si="31"/>
        <v>1</v>
      </c>
      <c r="L134">
        <f t="shared" si="32"/>
        <v>1</v>
      </c>
      <c r="M134">
        <f t="shared" si="33"/>
        <v>1</v>
      </c>
      <c r="N134">
        <v>3</v>
      </c>
      <c r="O134">
        <f t="shared" si="34"/>
        <v>1.1499999999999999</v>
      </c>
      <c r="P134" t="s">
        <v>24</v>
      </c>
    </row>
    <row r="135" spans="1:16" x14ac:dyDescent="0.25">
      <c r="A135">
        <v>134</v>
      </c>
      <c r="B135">
        <f t="shared" si="26"/>
        <v>2</v>
      </c>
      <c r="C135">
        <f t="shared" si="27"/>
        <v>1</v>
      </c>
      <c r="D135" t="s">
        <v>4</v>
      </c>
      <c r="E135" t="str">
        <f t="shared" si="28"/>
        <v>ScarMedLow5.mp3</v>
      </c>
      <c r="F135" s="1">
        <v>5</v>
      </c>
      <c r="G135">
        <v>1</v>
      </c>
      <c r="H135" t="str">
        <f t="shared" si="29"/>
        <v>Med</v>
      </c>
      <c r="I135">
        <v>0.5</v>
      </c>
      <c r="J135" t="str">
        <f t="shared" si="30"/>
        <v>Low</v>
      </c>
      <c r="K135">
        <f t="shared" si="31"/>
        <v>1</v>
      </c>
      <c r="L135">
        <f t="shared" si="32"/>
        <v>-1</v>
      </c>
      <c r="M135">
        <f t="shared" si="33"/>
        <v>1</v>
      </c>
      <c r="N135">
        <v>3</v>
      </c>
      <c r="O135">
        <f t="shared" si="34"/>
        <v>1.1499999999999999</v>
      </c>
      <c r="P135" t="s">
        <v>24</v>
      </c>
    </row>
    <row r="136" spans="1:16" x14ac:dyDescent="0.25">
      <c r="A136">
        <v>135</v>
      </c>
      <c r="B136">
        <f t="shared" si="26"/>
        <v>2</v>
      </c>
      <c r="C136">
        <f t="shared" si="27"/>
        <v>2</v>
      </c>
      <c r="D136" t="s">
        <v>4</v>
      </c>
      <c r="E136" t="str">
        <f t="shared" si="28"/>
        <v>ScarLowHig5.mp3</v>
      </c>
      <c r="F136" s="1">
        <v>5</v>
      </c>
      <c r="G136">
        <v>0.5</v>
      </c>
      <c r="H136" t="str">
        <f t="shared" si="29"/>
        <v>Low</v>
      </c>
      <c r="I136">
        <v>2</v>
      </c>
      <c r="J136" t="str">
        <f t="shared" si="30"/>
        <v>Hig</v>
      </c>
      <c r="K136">
        <f t="shared" si="31"/>
        <v>2</v>
      </c>
      <c r="L136">
        <f t="shared" si="32"/>
        <v>1</v>
      </c>
      <c r="M136">
        <f t="shared" si="33"/>
        <v>1</v>
      </c>
      <c r="N136">
        <v>3</v>
      </c>
      <c r="O136">
        <f t="shared" si="34"/>
        <v>1.1499999999999999</v>
      </c>
      <c r="P136" t="s">
        <v>24</v>
      </c>
    </row>
    <row r="137" spans="1:16" x14ac:dyDescent="0.25">
      <c r="A137">
        <v>136</v>
      </c>
      <c r="B137">
        <f t="shared" si="26"/>
        <v>2</v>
      </c>
      <c r="C137">
        <f t="shared" si="27"/>
        <v>1</v>
      </c>
      <c r="D137" t="s">
        <v>4</v>
      </c>
      <c r="E137" t="str">
        <f t="shared" si="28"/>
        <v>ScarHigLow5.mp3</v>
      </c>
      <c r="F137" s="1">
        <v>5</v>
      </c>
      <c r="G137">
        <v>2</v>
      </c>
      <c r="H137" t="str">
        <f t="shared" si="29"/>
        <v>Hig</v>
      </c>
      <c r="I137">
        <v>0.5</v>
      </c>
      <c r="J137" t="str">
        <f t="shared" si="30"/>
        <v>Low</v>
      </c>
      <c r="K137">
        <f t="shared" si="31"/>
        <v>2</v>
      </c>
      <c r="L137">
        <f t="shared" si="32"/>
        <v>-1</v>
      </c>
      <c r="M137">
        <f t="shared" si="33"/>
        <v>1</v>
      </c>
      <c r="N137">
        <v>3</v>
      </c>
      <c r="O137">
        <f t="shared" si="34"/>
        <v>1.1499999999999999</v>
      </c>
      <c r="P137" t="s">
        <v>24</v>
      </c>
    </row>
    <row r="138" spans="1:16" x14ac:dyDescent="0.25">
      <c r="A138">
        <v>137</v>
      </c>
      <c r="B138">
        <f t="shared" si="26"/>
        <v>2</v>
      </c>
      <c r="C138">
        <f t="shared" si="27"/>
        <v>2</v>
      </c>
      <c r="D138" t="s">
        <v>4</v>
      </c>
      <c r="E138" t="str">
        <f t="shared" si="28"/>
        <v>ScarLowSsh5.mp3</v>
      </c>
      <c r="F138" s="1">
        <v>5</v>
      </c>
      <c r="G138">
        <v>0.5</v>
      </c>
      <c r="H138" t="str">
        <f t="shared" si="29"/>
        <v>Low</v>
      </c>
      <c r="I138">
        <v>4</v>
      </c>
      <c r="J138" t="str">
        <f t="shared" si="30"/>
        <v>Ssh</v>
      </c>
      <c r="K138">
        <f t="shared" si="31"/>
        <v>4</v>
      </c>
      <c r="L138">
        <f t="shared" si="32"/>
        <v>1</v>
      </c>
      <c r="M138">
        <f t="shared" si="33"/>
        <v>1</v>
      </c>
      <c r="N138">
        <v>3</v>
      </c>
      <c r="O138">
        <f t="shared" si="34"/>
        <v>1.1499999999999999</v>
      </c>
      <c r="P138" t="s">
        <v>24</v>
      </c>
    </row>
    <row r="139" spans="1:16" x14ac:dyDescent="0.25">
      <c r="A139">
        <v>138</v>
      </c>
      <c r="B139">
        <f t="shared" si="26"/>
        <v>2</v>
      </c>
      <c r="C139">
        <f t="shared" si="27"/>
        <v>1</v>
      </c>
      <c r="D139" t="s">
        <v>4</v>
      </c>
      <c r="E139" t="str">
        <f t="shared" si="28"/>
        <v>ScarSshLow5.mp3</v>
      </c>
      <c r="F139" s="1">
        <v>5</v>
      </c>
      <c r="G139">
        <v>4</v>
      </c>
      <c r="H139" t="str">
        <f t="shared" si="29"/>
        <v>Ssh</v>
      </c>
      <c r="I139">
        <v>0.5</v>
      </c>
      <c r="J139" t="str">
        <f t="shared" si="30"/>
        <v>Low</v>
      </c>
      <c r="K139">
        <f t="shared" si="31"/>
        <v>4</v>
      </c>
      <c r="L139">
        <f t="shared" si="32"/>
        <v>-1</v>
      </c>
      <c r="M139">
        <f t="shared" si="33"/>
        <v>1</v>
      </c>
      <c r="N139">
        <v>3</v>
      </c>
      <c r="O139">
        <f t="shared" si="34"/>
        <v>1.1499999999999999</v>
      </c>
      <c r="P139" t="s">
        <v>24</v>
      </c>
    </row>
    <row r="140" spans="1:16" x14ac:dyDescent="0.25">
      <c r="A140">
        <v>139</v>
      </c>
      <c r="B140">
        <f t="shared" si="26"/>
        <v>2</v>
      </c>
      <c r="C140">
        <f t="shared" si="27"/>
        <v>2</v>
      </c>
      <c r="D140" t="s">
        <v>4</v>
      </c>
      <c r="E140" t="str">
        <f t="shared" si="28"/>
        <v>ScarMedHig5.mp3</v>
      </c>
      <c r="F140" s="1">
        <v>5</v>
      </c>
      <c r="G140">
        <v>1</v>
      </c>
      <c r="H140" t="str">
        <f t="shared" si="29"/>
        <v>Med</v>
      </c>
      <c r="I140">
        <v>2</v>
      </c>
      <c r="J140" t="str">
        <f t="shared" si="30"/>
        <v>Hig</v>
      </c>
      <c r="K140">
        <f t="shared" si="31"/>
        <v>1</v>
      </c>
      <c r="L140">
        <f t="shared" si="32"/>
        <v>1</v>
      </c>
      <c r="M140">
        <f t="shared" si="33"/>
        <v>1</v>
      </c>
      <c r="N140">
        <v>3</v>
      </c>
      <c r="O140">
        <f t="shared" si="34"/>
        <v>1.1499999999999999</v>
      </c>
      <c r="P140" t="s">
        <v>24</v>
      </c>
    </row>
    <row r="141" spans="1:16" x14ac:dyDescent="0.25">
      <c r="A141">
        <v>140</v>
      </c>
      <c r="B141">
        <f t="shared" si="26"/>
        <v>2</v>
      </c>
      <c r="C141">
        <f t="shared" si="27"/>
        <v>1</v>
      </c>
      <c r="D141" t="s">
        <v>4</v>
      </c>
      <c r="E141" t="str">
        <f t="shared" si="28"/>
        <v>ScarHigMed5.mp3</v>
      </c>
      <c r="F141" s="1">
        <v>5</v>
      </c>
      <c r="G141">
        <v>2</v>
      </c>
      <c r="H141" t="str">
        <f t="shared" si="29"/>
        <v>Hig</v>
      </c>
      <c r="I141">
        <v>1</v>
      </c>
      <c r="J141" t="str">
        <f t="shared" si="30"/>
        <v>Med</v>
      </c>
      <c r="K141">
        <f t="shared" si="31"/>
        <v>1</v>
      </c>
      <c r="L141">
        <f t="shared" si="32"/>
        <v>-1</v>
      </c>
      <c r="M141">
        <f t="shared" si="33"/>
        <v>1</v>
      </c>
      <c r="N141">
        <v>3</v>
      </c>
      <c r="O141">
        <f t="shared" si="34"/>
        <v>1.1499999999999999</v>
      </c>
      <c r="P141" t="s">
        <v>24</v>
      </c>
    </row>
    <row r="142" spans="1:16" x14ac:dyDescent="0.25">
      <c r="A142">
        <v>141</v>
      </c>
      <c r="B142">
        <f t="shared" si="26"/>
        <v>2</v>
      </c>
      <c r="C142">
        <f t="shared" si="27"/>
        <v>2</v>
      </c>
      <c r="D142" t="s">
        <v>4</v>
      </c>
      <c r="E142" t="str">
        <f t="shared" si="28"/>
        <v>ScarMedSsh5.mp3</v>
      </c>
      <c r="F142" s="1">
        <v>5</v>
      </c>
      <c r="G142">
        <v>1</v>
      </c>
      <c r="H142" t="str">
        <f t="shared" si="29"/>
        <v>Med</v>
      </c>
      <c r="I142">
        <v>4</v>
      </c>
      <c r="J142" t="str">
        <f t="shared" si="30"/>
        <v>Ssh</v>
      </c>
      <c r="K142">
        <f t="shared" si="31"/>
        <v>2</v>
      </c>
      <c r="L142">
        <f t="shared" si="32"/>
        <v>1</v>
      </c>
      <c r="M142">
        <f t="shared" si="33"/>
        <v>1</v>
      </c>
      <c r="N142">
        <v>3</v>
      </c>
      <c r="O142">
        <f t="shared" si="34"/>
        <v>1.1499999999999999</v>
      </c>
      <c r="P142" t="s">
        <v>24</v>
      </c>
    </row>
    <row r="143" spans="1:16" x14ac:dyDescent="0.25">
      <c r="A143">
        <v>142</v>
      </c>
      <c r="B143">
        <f t="shared" si="26"/>
        <v>2</v>
      </c>
      <c r="C143">
        <f t="shared" si="27"/>
        <v>1</v>
      </c>
      <c r="D143" t="s">
        <v>4</v>
      </c>
      <c r="E143" t="str">
        <f t="shared" si="28"/>
        <v>ScarSshMed5.mp3</v>
      </c>
      <c r="F143" s="1">
        <v>5</v>
      </c>
      <c r="G143">
        <v>4</v>
      </c>
      <c r="H143" t="str">
        <f t="shared" si="29"/>
        <v>Ssh</v>
      </c>
      <c r="I143">
        <v>1</v>
      </c>
      <c r="J143" t="str">
        <f t="shared" si="30"/>
        <v>Med</v>
      </c>
      <c r="K143">
        <f t="shared" si="31"/>
        <v>2</v>
      </c>
      <c r="L143">
        <f t="shared" si="32"/>
        <v>-1</v>
      </c>
      <c r="M143">
        <f t="shared" si="33"/>
        <v>1</v>
      </c>
      <c r="N143">
        <v>3</v>
      </c>
      <c r="O143">
        <f t="shared" si="34"/>
        <v>1.1499999999999999</v>
      </c>
      <c r="P143" t="s">
        <v>24</v>
      </c>
    </row>
    <row r="144" spans="1:16" x14ac:dyDescent="0.25">
      <c r="A144">
        <v>143</v>
      </c>
      <c r="B144">
        <f t="shared" si="26"/>
        <v>2</v>
      </c>
      <c r="C144">
        <f t="shared" si="27"/>
        <v>2</v>
      </c>
      <c r="D144" t="s">
        <v>4</v>
      </c>
      <c r="E144" t="str">
        <f t="shared" si="28"/>
        <v>ScarHigSsh5.mp3</v>
      </c>
      <c r="F144" s="1">
        <v>5</v>
      </c>
      <c r="G144">
        <v>2</v>
      </c>
      <c r="H144" t="str">
        <f t="shared" si="29"/>
        <v>Hig</v>
      </c>
      <c r="I144">
        <v>4</v>
      </c>
      <c r="J144" t="str">
        <f t="shared" si="30"/>
        <v>Ssh</v>
      </c>
      <c r="K144">
        <f t="shared" si="31"/>
        <v>1</v>
      </c>
      <c r="L144">
        <f t="shared" si="32"/>
        <v>1</v>
      </c>
      <c r="M144">
        <f t="shared" si="33"/>
        <v>1</v>
      </c>
      <c r="N144">
        <v>3</v>
      </c>
      <c r="O144">
        <f t="shared" si="34"/>
        <v>1.1499999999999999</v>
      </c>
      <c r="P144" t="s">
        <v>24</v>
      </c>
    </row>
    <row r="145" spans="1:16" x14ac:dyDescent="0.25">
      <c r="A145">
        <v>144</v>
      </c>
      <c r="B145">
        <f t="shared" si="26"/>
        <v>2</v>
      </c>
      <c r="C145">
        <f t="shared" si="27"/>
        <v>1</v>
      </c>
      <c r="D145" t="s">
        <v>4</v>
      </c>
      <c r="E145" t="str">
        <f t="shared" si="28"/>
        <v>ScarSshHig5.mp3</v>
      </c>
      <c r="F145" s="1">
        <v>5</v>
      </c>
      <c r="G145">
        <v>4</v>
      </c>
      <c r="H145" t="str">
        <f t="shared" si="29"/>
        <v>Ssh</v>
      </c>
      <c r="I145">
        <v>2</v>
      </c>
      <c r="J145" t="str">
        <f t="shared" si="30"/>
        <v>Hig</v>
      </c>
      <c r="K145">
        <f t="shared" si="31"/>
        <v>1</v>
      </c>
      <c r="L145">
        <f t="shared" si="32"/>
        <v>-1</v>
      </c>
      <c r="M145">
        <f t="shared" si="33"/>
        <v>1</v>
      </c>
      <c r="N145">
        <v>3</v>
      </c>
      <c r="O145">
        <f t="shared" si="34"/>
        <v>1.1499999999999999</v>
      </c>
      <c r="P145" t="s">
        <v>24</v>
      </c>
    </row>
    <row r="146" spans="1:16" x14ac:dyDescent="0.25">
      <c r="A146">
        <v>145</v>
      </c>
      <c r="B146">
        <f t="shared" si="26"/>
        <v>1</v>
      </c>
      <c r="C146" t="str">
        <f t="shared" si="27"/>
        <v>NA</v>
      </c>
      <c r="D146" t="s">
        <v>4</v>
      </c>
      <c r="E146" t="str">
        <f t="shared" si="28"/>
        <v>ScarLowLow10.mp3</v>
      </c>
      <c r="F146" s="1">
        <v>10</v>
      </c>
      <c r="G146">
        <v>0.5</v>
      </c>
      <c r="H146" t="str">
        <f t="shared" si="29"/>
        <v>Low</v>
      </c>
      <c r="I146">
        <v>0.5</v>
      </c>
      <c r="J146" t="str">
        <f t="shared" si="30"/>
        <v>Low</v>
      </c>
      <c r="K146">
        <f t="shared" si="31"/>
        <v>0</v>
      </c>
      <c r="L146">
        <f t="shared" si="32"/>
        <v>0</v>
      </c>
      <c r="M146">
        <f t="shared" si="33"/>
        <v>0</v>
      </c>
      <c r="N146">
        <v>3</v>
      </c>
      <c r="O146">
        <f t="shared" si="34"/>
        <v>1.1499999999999999</v>
      </c>
      <c r="P146" t="s">
        <v>24</v>
      </c>
    </row>
    <row r="147" spans="1:16" x14ac:dyDescent="0.25">
      <c r="A147">
        <v>146</v>
      </c>
      <c r="B147">
        <f t="shared" si="26"/>
        <v>1</v>
      </c>
      <c r="C147" t="str">
        <f t="shared" si="27"/>
        <v>NA</v>
      </c>
      <c r="D147" t="s">
        <v>4</v>
      </c>
      <c r="E147" t="str">
        <f t="shared" si="28"/>
        <v>ScarMedMed10.mp3</v>
      </c>
      <c r="F147" s="1">
        <v>10</v>
      </c>
      <c r="G147">
        <v>1</v>
      </c>
      <c r="H147" t="str">
        <f t="shared" si="29"/>
        <v>Med</v>
      </c>
      <c r="I147">
        <v>1</v>
      </c>
      <c r="J147" t="str">
        <f t="shared" si="30"/>
        <v>Med</v>
      </c>
      <c r="K147">
        <f t="shared" si="31"/>
        <v>0</v>
      </c>
      <c r="L147">
        <f t="shared" si="32"/>
        <v>0</v>
      </c>
      <c r="M147">
        <f t="shared" si="33"/>
        <v>0</v>
      </c>
      <c r="N147">
        <v>3</v>
      </c>
      <c r="O147">
        <f t="shared" si="34"/>
        <v>1.1499999999999999</v>
      </c>
      <c r="P147" t="s">
        <v>24</v>
      </c>
    </row>
    <row r="148" spans="1:16" x14ac:dyDescent="0.25">
      <c r="A148">
        <v>147</v>
      </c>
      <c r="B148">
        <f t="shared" si="26"/>
        <v>1</v>
      </c>
      <c r="C148" t="str">
        <f t="shared" si="27"/>
        <v>NA</v>
      </c>
      <c r="D148" t="s">
        <v>4</v>
      </c>
      <c r="E148" t="str">
        <f t="shared" si="28"/>
        <v>ScarHigHig10.mp3</v>
      </c>
      <c r="F148" s="1">
        <v>10</v>
      </c>
      <c r="G148">
        <v>2</v>
      </c>
      <c r="H148" t="str">
        <f t="shared" si="29"/>
        <v>Hig</v>
      </c>
      <c r="I148">
        <v>2</v>
      </c>
      <c r="J148" t="str">
        <f t="shared" si="30"/>
        <v>Hig</v>
      </c>
      <c r="K148">
        <f t="shared" si="31"/>
        <v>0</v>
      </c>
      <c r="L148">
        <f t="shared" si="32"/>
        <v>0</v>
      </c>
      <c r="M148">
        <f t="shared" si="33"/>
        <v>0</v>
      </c>
      <c r="N148">
        <v>3</v>
      </c>
      <c r="O148">
        <f t="shared" si="34"/>
        <v>1.1499999999999999</v>
      </c>
      <c r="P148" t="s">
        <v>24</v>
      </c>
    </row>
    <row r="149" spans="1:16" x14ac:dyDescent="0.25">
      <c r="A149">
        <v>148</v>
      </c>
      <c r="B149">
        <f t="shared" si="26"/>
        <v>1</v>
      </c>
      <c r="C149" t="str">
        <f t="shared" si="27"/>
        <v>NA</v>
      </c>
      <c r="D149" t="s">
        <v>4</v>
      </c>
      <c r="E149" t="str">
        <f t="shared" si="28"/>
        <v>ScarSshSsh10.mp3</v>
      </c>
      <c r="F149" s="1">
        <v>10</v>
      </c>
      <c r="G149">
        <v>4</v>
      </c>
      <c r="H149" t="str">
        <f t="shared" si="29"/>
        <v>Ssh</v>
      </c>
      <c r="I149">
        <v>4</v>
      </c>
      <c r="J149" t="str">
        <f t="shared" si="30"/>
        <v>Ssh</v>
      </c>
      <c r="K149">
        <f t="shared" si="31"/>
        <v>0</v>
      </c>
      <c r="L149">
        <f t="shared" si="32"/>
        <v>0</v>
      </c>
      <c r="M149">
        <f t="shared" si="33"/>
        <v>0</v>
      </c>
      <c r="N149">
        <v>3</v>
      </c>
      <c r="O149">
        <f t="shared" si="34"/>
        <v>1.1499999999999999</v>
      </c>
      <c r="P149" t="s">
        <v>24</v>
      </c>
    </row>
    <row r="150" spans="1:16" x14ac:dyDescent="0.25">
      <c r="A150">
        <v>149</v>
      </c>
      <c r="B150">
        <f t="shared" si="26"/>
        <v>2</v>
      </c>
      <c r="C150">
        <f t="shared" si="27"/>
        <v>2</v>
      </c>
      <c r="D150" t="s">
        <v>4</v>
      </c>
      <c r="E150" t="str">
        <f t="shared" si="28"/>
        <v>ScarLowMed10.mp3</v>
      </c>
      <c r="F150" s="1">
        <v>10</v>
      </c>
      <c r="G150">
        <v>0.5</v>
      </c>
      <c r="H150" t="str">
        <f t="shared" si="29"/>
        <v>Low</v>
      </c>
      <c r="I150">
        <v>1</v>
      </c>
      <c r="J150" t="str">
        <f t="shared" si="30"/>
        <v>Med</v>
      </c>
      <c r="K150">
        <f t="shared" si="31"/>
        <v>1</v>
      </c>
      <c r="L150">
        <f t="shared" si="32"/>
        <v>1</v>
      </c>
      <c r="M150">
        <f t="shared" si="33"/>
        <v>1</v>
      </c>
      <c r="N150">
        <v>3</v>
      </c>
      <c r="O150">
        <f t="shared" si="34"/>
        <v>1.1499999999999999</v>
      </c>
      <c r="P150" t="s">
        <v>24</v>
      </c>
    </row>
    <row r="151" spans="1:16" x14ac:dyDescent="0.25">
      <c r="A151">
        <v>150</v>
      </c>
      <c r="B151">
        <f t="shared" si="26"/>
        <v>2</v>
      </c>
      <c r="C151">
        <f t="shared" si="27"/>
        <v>1</v>
      </c>
      <c r="D151" t="s">
        <v>4</v>
      </c>
      <c r="E151" t="str">
        <f t="shared" si="28"/>
        <v>ScarMedLow10.mp3</v>
      </c>
      <c r="F151" s="1">
        <v>10</v>
      </c>
      <c r="G151">
        <v>1</v>
      </c>
      <c r="H151" t="str">
        <f t="shared" si="29"/>
        <v>Med</v>
      </c>
      <c r="I151">
        <v>0.5</v>
      </c>
      <c r="J151" t="str">
        <f t="shared" si="30"/>
        <v>Low</v>
      </c>
      <c r="K151">
        <f t="shared" si="31"/>
        <v>1</v>
      </c>
      <c r="L151">
        <f t="shared" si="32"/>
        <v>-1</v>
      </c>
      <c r="M151">
        <f t="shared" si="33"/>
        <v>1</v>
      </c>
      <c r="N151">
        <v>3</v>
      </c>
      <c r="O151">
        <f t="shared" si="34"/>
        <v>1.1499999999999999</v>
      </c>
      <c r="P151" t="s">
        <v>24</v>
      </c>
    </row>
    <row r="152" spans="1:16" x14ac:dyDescent="0.25">
      <c r="A152">
        <v>151</v>
      </c>
      <c r="B152">
        <f t="shared" si="26"/>
        <v>2</v>
      </c>
      <c r="C152">
        <f t="shared" si="27"/>
        <v>2</v>
      </c>
      <c r="D152" t="s">
        <v>4</v>
      </c>
      <c r="E152" t="str">
        <f t="shared" si="28"/>
        <v>ScarLowHig10.mp3</v>
      </c>
      <c r="F152" s="1">
        <v>10</v>
      </c>
      <c r="G152">
        <v>0.5</v>
      </c>
      <c r="H152" t="str">
        <f t="shared" si="29"/>
        <v>Low</v>
      </c>
      <c r="I152">
        <v>2</v>
      </c>
      <c r="J152" t="str">
        <f t="shared" si="30"/>
        <v>Hig</v>
      </c>
      <c r="K152">
        <f t="shared" si="31"/>
        <v>2</v>
      </c>
      <c r="L152">
        <f t="shared" si="32"/>
        <v>1</v>
      </c>
      <c r="M152">
        <f t="shared" si="33"/>
        <v>1</v>
      </c>
      <c r="N152">
        <v>3</v>
      </c>
      <c r="O152">
        <f t="shared" si="34"/>
        <v>1.1499999999999999</v>
      </c>
      <c r="P152" t="s">
        <v>24</v>
      </c>
    </row>
    <row r="153" spans="1:16" x14ac:dyDescent="0.25">
      <c r="A153">
        <v>152</v>
      </c>
      <c r="B153">
        <f t="shared" si="26"/>
        <v>2</v>
      </c>
      <c r="C153">
        <f t="shared" si="27"/>
        <v>1</v>
      </c>
      <c r="D153" t="s">
        <v>4</v>
      </c>
      <c r="E153" t="str">
        <f t="shared" si="28"/>
        <v>ScarHigLow10.mp3</v>
      </c>
      <c r="F153" s="1">
        <v>10</v>
      </c>
      <c r="G153">
        <v>2</v>
      </c>
      <c r="H153" t="str">
        <f t="shared" si="29"/>
        <v>Hig</v>
      </c>
      <c r="I153">
        <v>0.5</v>
      </c>
      <c r="J153" t="str">
        <f t="shared" si="30"/>
        <v>Low</v>
      </c>
      <c r="K153">
        <f t="shared" si="31"/>
        <v>2</v>
      </c>
      <c r="L153">
        <f t="shared" si="32"/>
        <v>-1</v>
      </c>
      <c r="M153">
        <f t="shared" si="33"/>
        <v>1</v>
      </c>
      <c r="N153">
        <v>3</v>
      </c>
      <c r="O153">
        <f t="shared" si="34"/>
        <v>1.1499999999999999</v>
      </c>
      <c r="P153" t="s">
        <v>24</v>
      </c>
    </row>
    <row r="154" spans="1:16" x14ac:dyDescent="0.25">
      <c r="A154">
        <v>153</v>
      </c>
      <c r="B154">
        <f t="shared" si="26"/>
        <v>2</v>
      </c>
      <c r="C154">
        <f t="shared" si="27"/>
        <v>2</v>
      </c>
      <c r="D154" t="s">
        <v>4</v>
      </c>
      <c r="E154" t="str">
        <f t="shared" si="28"/>
        <v>ScarLowSsh10.mp3</v>
      </c>
      <c r="F154" s="1">
        <v>10</v>
      </c>
      <c r="G154">
        <v>0.5</v>
      </c>
      <c r="H154" t="str">
        <f t="shared" si="29"/>
        <v>Low</v>
      </c>
      <c r="I154">
        <v>4</v>
      </c>
      <c r="J154" t="str">
        <f t="shared" si="30"/>
        <v>Ssh</v>
      </c>
      <c r="K154">
        <f t="shared" si="31"/>
        <v>4</v>
      </c>
      <c r="L154">
        <f t="shared" si="32"/>
        <v>1</v>
      </c>
      <c r="M154">
        <f t="shared" si="33"/>
        <v>1</v>
      </c>
      <c r="N154">
        <v>3</v>
      </c>
      <c r="O154">
        <f t="shared" si="34"/>
        <v>1.1499999999999999</v>
      </c>
      <c r="P154" t="s">
        <v>24</v>
      </c>
    </row>
    <row r="155" spans="1:16" x14ac:dyDescent="0.25">
      <c r="A155">
        <v>154</v>
      </c>
      <c r="B155">
        <f t="shared" si="26"/>
        <v>2</v>
      </c>
      <c r="C155">
        <f t="shared" si="27"/>
        <v>1</v>
      </c>
      <c r="D155" t="s">
        <v>4</v>
      </c>
      <c r="E155" t="str">
        <f t="shared" si="28"/>
        <v>ScarSshLow10.mp3</v>
      </c>
      <c r="F155" s="1">
        <v>10</v>
      </c>
      <c r="G155">
        <v>4</v>
      </c>
      <c r="H155" t="str">
        <f t="shared" si="29"/>
        <v>Ssh</v>
      </c>
      <c r="I155">
        <v>0.5</v>
      </c>
      <c r="J155" t="str">
        <f t="shared" si="30"/>
        <v>Low</v>
      </c>
      <c r="K155">
        <f t="shared" si="31"/>
        <v>4</v>
      </c>
      <c r="L155">
        <f t="shared" si="32"/>
        <v>-1</v>
      </c>
      <c r="M155">
        <f t="shared" si="33"/>
        <v>1</v>
      </c>
      <c r="N155">
        <v>3</v>
      </c>
      <c r="O155">
        <f t="shared" si="34"/>
        <v>1.1499999999999999</v>
      </c>
      <c r="P155" t="s">
        <v>24</v>
      </c>
    </row>
    <row r="156" spans="1:16" x14ac:dyDescent="0.25">
      <c r="A156">
        <v>155</v>
      </c>
      <c r="B156">
        <f t="shared" si="26"/>
        <v>2</v>
      </c>
      <c r="C156">
        <f t="shared" si="27"/>
        <v>2</v>
      </c>
      <c r="D156" t="s">
        <v>4</v>
      </c>
      <c r="E156" t="str">
        <f t="shared" si="28"/>
        <v>ScarMedHig10.mp3</v>
      </c>
      <c r="F156" s="1">
        <v>10</v>
      </c>
      <c r="G156">
        <v>1</v>
      </c>
      <c r="H156" t="str">
        <f t="shared" si="29"/>
        <v>Med</v>
      </c>
      <c r="I156">
        <v>2</v>
      </c>
      <c r="J156" t="str">
        <f t="shared" si="30"/>
        <v>Hig</v>
      </c>
      <c r="K156">
        <f t="shared" si="31"/>
        <v>1</v>
      </c>
      <c r="L156">
        <f t="shared" si="32"/>
        <v>1</v>
      </c>
      <c r="M156">
        <f t="shared" si="33"/>
        <v>1</v>
      </c>
      <c r="N156">
        <v>3</v>
      </c>
      <c r="O156">
        <f t="shared" si="34"/>
        <v>1.1499999999999999</v>
      </c>
      <c r="P156" t="s">
        <v>24</v>
      </c>
    </row>
    <row r="157" spans="1:16" x14ac:dyDescent="0.25">
      <c r="A157">
        <v>156</v>
      </c>
      <c r="B157">
        <f t="shared" si="26"/>
        <v>2</v>
      </c>
      <c r="C157">
        <f t="shared" si="27"/>
        <v>1</v>
      </c>
      <c r="D157" t="s">
        <v>4</v>
      </c>
      <c r="E157" t="str">
        <f t="shared" si="28"/>
        <v>ScarHigMed10.mp3</v>
      </c>
      <c r="F157" s="1">
        <v>10</v>
      </c>
      <c r="G157">
        <v>2</v>
      </c>
      <c r="H157" t="str">
        <f t="shared" si="29"/>
        <v>Hig</v>
      </c>
      <c r="I157">
        <v>1</v>
      </c>
      <c r="J157" t="str">
        <f t="shared" si="30"/>
        <v>Med</v>
      </c>
      <c r="K157">
        <f t="shared" si="31"/>
        <v>1</v>
      </c>
      <c r="L157">
        <f t="shared" si="32"/>
        <v>-1</v>
      </c>
      <c r="M157">
        <f t="shared" si="33"/>
        <v>1</v>
      </c>
      <c r="N157">
        <v>3</v>
      </c>
      <c r="O157">
        <f t="shared" si="34"/>
        <v>1.1499999999999999</v>
      </c>
      <c r="P157" t="s">
        <v>24</v>
      </c>
    </row>
    <row r="158" spans="1:16" x14ac:dyDescent="0.25">
      <c r="A158">
        <v>157</v>
      </c>
      <c r="B158">
        <f t="shared" si="26"/>
        <v>2</v>
      </c>
      <c r="C158">
        <f t="shared" si="27"/>
        <v>2</v>
      </c>
      <c r="D158" t="s">
        <v>4</v>
      </c>
      <c r="E158" t="str">
        <f t="shared" si="28"/>
        <v>ScarMedSsh10.mp3</v>
      </c>
      <c r="F158" s="1">
        <v>10</v>
      </c>
      <c r="G158">
        <v>1</v>
      </c>
      <c r="H158" t="str">
        <f t="shared" si="29"/>
        <v>Med</v>
      </c>
      <c r="I158">
        <v>4</v>
      </c>
      <c r="J158" t="str">
        <f t="shared" si="30"/>
        <v>Ssh</v>
      </c>
      <c r="K158">
        <f t="shared" si="31"/>
        <v>2</v>
      </c>
      <c r="L158">
        <f t="shared" si="32"/>
        <v>1</v>
      </c>
      <c r="M158">
        <f t="shared" si="33"/>
        <v>1</v>
      </c>
      <c r="N158">
        <v>3</v>
      </c>
      <c r="O158">
        <f t="shared" si="34"/>
        <v>1.1499999999999999</v>
      </c>
      <c r="P158" t="s">
        <v>24</v>
      </c>
    </row>
    <row r="159" spans="1:16" x14ac:dyDescent="0.25">
      <c r="A159">
        <v>158</v>
      </c>
      <c r="B159">
        <f t="shared" si="26"/>
        <v>2</v>
      </c>
      <c r="C159">
        <f t="shared" si="27"/>
        <v>1</v>
      </c>
      <c r="D159" t="s">
        <v>4</v>
      </c>
      <c r="E159" t="str">
        <f t="shared" si="28"/>
        <v>ScarSshMed10.mp3</v>
      </c>
      <c r="F159" s="1">
        <v>10</v>
      </c>
      <c r="G159">
        <v>4</v>
      </c>
      <c r="H159" t="str">
        <f t="shared" si="29"/>
        <v>Ssh</v>
      </c>
      <c r="I159">
        <v>1</v>
      </c>
      <c r="J159" t="str">
        <f t="shared" si="30"/>
        <v>Med</v>
      </c>
      <c r="K159">
        <f t="shared" si="31"/>
        <v>2</v>
      </c>
      <c r="L159">
        <f t="shared" si="32"/>
        <v>-1</v>
      </c>
      <c r="M159">
        <f t="shared" si="33"/>
        <v>1</v>
      </c>
      <c r="N159">
        <v>3</v>
      </c>
      <c r="O159">
        <f t="shared" si="34"/>
        <v>1.1499999999999999</v>
      </c>
      <c r="P159" t="s">
        <v>24</v>
      </c>
    </row>
    <row r="160" spans="1:16" x14ac:dyDescent="0.25">
      <c r="A160">
        <v>159</v>
      </c>
      <c r="B160">
        <f t="shared" si="26"/>
        <v>2</v>
      </c>
      <c r="C160">
        <f t="shared" si="27"/>
        <v>2</v>
      </c>
      <c r="D160" t="s">
        <v>4</v>
      </c>
      <c r="E160" t="str">
        <f t="shared" si="28"/>
        <v>ScarHigSsh10.mp3</v>
      </c>
      <c r="F160" s="1">
        <v>10</v>
      </c>
      <c r="G160">
        <v>2</v>
      </c>
      <c r="H160" t="str">
        <f t="shared" si="29"/>
        <v>Hig</v>
      </c>
      <c r="I160">
        <v>4</v>
      </c>
      <c r="J160" t="str">
        <f t="shared" si="30"/>
        <v>Ssh</v>
      </c>
      <c r="K160">
        <f t="shared" si="31"/>
        <v>1</v>
      </c>
      <c r="L160">
        <f t="shared" si="32"/>
        <v>1</v>
      </c>
      <c r="M160">
        <f t="shared" si="33"/>
        <v>1</v>
      </c>
      <c r="N160">
        <v>3</v>
      </c>
      <c r="O160">
        <f t="shared" si="34"/>
        <v>1.1499999999999999</v>
      </c>
      <c r="P160" t="s">
        <v>24</v>
      </c>
    </row>
    <row r="161" spans="1:16" x14ac:dyDescent="0.25">
      <c r="A161">
        <v>160</v>
      </c>
      <c r="B161">
        <f t="shared" si="26"/>
        <v>2</v>
      </c>
      <c r="C161">
        <f t="shared" si="27"/>
        <v>1</v>
      </c>
      <c r="D161" t="s">
        <v>4</v>
      </c>
      <c r="E161" t="str">
        <f t="shared" si="28"/>
        <v>ScarSshHig10.mp3</v>
      </c>
      <c r="F161" s="1">
        <v>10</v>
      </c>
      <c r="G161">
        <v>4</v>
      </c>
      <c r="H161" t="str">
        <f t="shared" si="29"/>
        <v>Ssh</v>
      </c>
      <c r="I161">
        <v>2</v>
      </c>
      <c r="J161" t="str">
        <f t="shared" si="30"/>
        <v>Hig</v>
      </c>
      <c r="K161">
        <f t="shared" si="31"/>
        <v>1</v>
      </c>
      <c r="L161">
        <f t="shared" si="32"/>
        <v>-1</v>
      </c>
      <c r="M161">
        <f t="shared" si="33"/>
        <v>1</v>
      </c>
      <c r="N161">
        <v>3</v>
      </c>
      <c r="O161">
        <f t="shared" si="34"/>
        <v>1.1499999999999999</v>
      </c>
      <c r="P161" t="s">
        <v>24</v>
      </c>
    </row>
    <row r="162" spans="1:16" x14ac:dyDescent="0.25">
      <c r="A162">
        <v>161</v>
      </c>
      <c r="B162">
        <f t="shared" si="26"/>
        <v>1</v>
      </c>
      <c r="C162" t="str">
        <f t="shared" si="27"/>
        <v>NA</v>
      </c>
      <c r="D162" t="s">
        <v>5</v>
      </c>
      <c r="E162" t="str">
        <f t="shared" si="28"/>
        <v>SchuLowLow5.mp3</v>
      </c>
      <c r="F162" s="1">
        <v>5</v>
      </c>
      <c r="G162">
        <v>0.5</v>
      </c>
      <c r="H162" t="str">
        <f t="shared" si="29"/>
        <v>Low</v>
      </c>
      <c r="I162">
        <v>0.5</v>
      </c>
      <c r="J162" t="str">
        <f t="shared" si="30"/>
        <v>Low</v>
      </c>
      <c r="K162">
        <f>IF(I162=G162,0,IF(I162/G162&gt;1,I162/G162/2,G162/I162/2))</f>
        <v>0</v>
      </c>
      <c r="L162">
        <f>IF(I162=G162,0,IF(I162/G162&gt;1,1,-1))</f>
        <v>0</v>
      </c>
      <c r="M162">
        <f>IF(I162=G162,0,1)</f>
        <v>0</v>
      </c>
      <c r="N162">
        <v>4</v>
      </c>
      <c r="O162">
        <f>17/32</f>
        <v>0.53125</v>
      </c>
      <c r="P162" t="s">
        <v>24</v>
      </c>
    </row>
    <row r="163" spans="1:16" x14ac:dyDescent="0.25">
      <c r="A163">
        <v>162</v>
      </c>
      <c r="B163">
        <f t="shared" si="26"/>
        <v>1</v>
      </c>
      <c r="C163" t="str">
        <f t="shared" si="27"/>
        <v>NA</v>
      </c>
      <c r="D163" t="s">
        <v>5</v>
      </c>
      <c r="E163" t="str">
        <f t="shared" si="28"/>
        <v>SchuMedMed5.mp3</v>
      </c>
      <c r="F163" s="1">
        <v>5</v>
      </c>
      <c r="G163">
        <v>1</v>
      </c>
      <c r="H163" t="str">
        <f t="shared" si="29"/>
        <v>Med</v>
      </c>
      <c r="I163">
        <v>1</v>
      </c>
      <c r="J163" t="str">
        <f t="shared" si="30"/>
        <v>Med</v>
      </c>
      <c r="K163">
        <f t="shared" ref="K163:K193" si="35">IF(I163=G163,0,IF(I163/G163&gt;1,I163/G163/2,G163/I163/2))</f>
        <v>0</v>
      </c>
      <c r="L163">
        <f t="shared" ref="L163:L193" si="36">IF(I163=G163,0,IF(I163/G163&gt;1,1,-1))</f>
        <v>0</v>
      </c>
      <c r="M163">
        <f t="shared" ref="M163:M193" si="37">IF(I163=G163,0,1)</f>
        <v>0</v>
      </c>
      <c r="N163">
        <v>4</v>
      </c>
      <c r="O163">
        <f t="shared" ref="O163:O193" si="38">17/32</f>
        <v>0.53125</v>
      </c>
      <c r="P163" t="s">
        <v>24</v>
      </c>
    </row>
    <row r="164" spans="1:16" x14ac:dyDescent="0.25">
      <c r="A164">
        <v>163</v>
      </c>
      <c r="B164">
        <f t="shared" si="26"/>
        <v>1</v>
      </c>
      <c r="C164" t="str">
        <f t="shared" si="27"/>
        <v>NA</v>
      </c>
      <c r="D164" t="s">
        <v>5</v>
      </c>
      <c r="E164" t="str">
        <f t="shared" si="28"/>
        <v>SchuHigHig5.mp3</v>
      </c>
      <c r="F164" s="1">
        <v>5</v>
      </c>
      <c r="G164">
        <v>2</v>
      </c>
      <c r="H164" t="str">
        <f t="shared" si="29"/>
        <v>Hig</v>
      </c>
      <c r="I164">
        <v>2</v>
      </c>
      <c r="J164" t="str">
        <f t="shared" si="30"/>
        <v>Hig</v>
      </c>
      <c r="K164">
        <f t="shared" si="35"/>
        <v>0</v>
      </c>
      <c r="L164">
        <f t="shared" si="36"/>
        <v>0</v>
      </c>
      <c r="M164">
        <f t="shared" si="37"/>
        <v>0</v>
      </c>
      <c r="N164">
        <v>4</v>
      </c>
      <c r="O164">
        <f t="shared" si="38"/>
        <v>0.53125</v>
      </c>
      <c r="P164" t="s">
        <v>24</v>
      </c>
    </row>
    <row r="165" spans="1:16" x14ac:dyDescent="0.25">
      <c r="A165">
        <v>164</v>
      </c>
      <c r="B165">
        <f t="shared" si="26"/>
        <v>1</v>
      </c>
      <c r="C165" t="str">
        <f t="shared" si="27"/>
        <v>NA</v>
      </c>
      <c r="D165" t="s">
        <v>5</v>
      </c>
      <c r="E165" t="str">
        <f t="shared" si="28"/>
        <v>SchuSshSsh5.mp3</v>
      </c>
      <c r="F165" s="1">
        <v>5</v>
      </c>
      <c r="G165">
        <v>4</v>
      </c>
      <c r="H165" t="str">
        <f t="shared" si="29"/>
        <v>Ssh</v>
      </c>
      <c r="I165">
        <v>4</v>
      </c>
      <c r="J165" t="str">
        <f t="shared" si="30"/>
        <v>Ssh</v>
      </c>
      <c r="K165">
        <f t="shared" si="35"/>
        <v>0</v>
      </c>
      <c r="L165">
        <f t="shared" si="36"/>
        <v>0</v>
      </c>
      <c r="M165">
        <f t="shared" si="37"/>
        <v>0</v>
      </c>
      <c r="N165">
        <v>4</v>
      </c>
      <c r="O165">
        <f t="shared" si="38"/>
        <v>0.53125</v>
      </c>
      <c r="P165" t="s">
        <v>24</v>
      </c>
    </row>
    <row r="166" spans="1:16" x14ac:dyDescent="0.25">
      <c r="A166">
        <v>165</v>
      </c>
      <c r="B166">
        <f t="shared" si="26"/>
        <v>2</v>
      </c>
      <c r="C166">
        <f t="shared" si="27"/>
        <v>2</v>
      </c>
      <c r="D166" t="s">
        <v>5</v>
      </c>
      <c r="E166" t="str">
        <f t="shared" si="28"/>
        <v>SchuLowMed5.mp3</v>
      </c>
      <c r="F166" s="1">
        <v>5</v>
      </c>
      <c r="G166">
        <v>0.5</v>
      </c>
      <c r="H166" t="str">
        <f t="shared" si="29"/>
        <v>Low</v>
      </c>
      <c r="I166">
        <v>1</v>
      </c>
      <c r="J166" t="str">
        <f t="shared" si="30"/>
        <v>Med</v>
      </c>
      <c r="K166">
        <f t="shared" si="35"/>
        <v>1</v>
      </c>
      <c r="L166">
        <f t="shared" si="36"/>
        <v>1</v>
      </c>
      <c r="M166">
        <f t="shared" si="37"/>
        <v>1</v>
      </c>
      <c r="N166">
        <v>4</v>
      </c>
      <c r="O166">
        <f t="shared" si="38"/>
        <v>0.53125</v>
      </c>
      <c r="P166" t="s">
        <v>24</v>
      </c>
    </row>
    <row r="167" spans="1:16" x14ac:dyDescent="0.25">
      <c r="A167">
        <v>166</v>
      </c>
      <c r="B167">
        <f t="shared" si="26"/>
        <v>2</v>
      </c>
      <c r="C167">
        <f t="shared" si="27"/>
        <v>1</v>
      </c>
      <c r="D167" t="s">
        <v>5</v>
      </c>
      <c r="E167" t="str">
        <f t="shared" si="28"/>
        <v>SchuMedLow5.mp3</v>
      </c>
      <c r="F167" s="1">
        <v>5</v>
      </c>
      <c r="G167">
        <v>1</v>
      </c>
      <c r="H167" t="str">
        <f t="shared" si="29"/>
        <v>Med</v>
      </c>
      <c r="I167">
        <v>0.5</v>
      </c>
      <c r="J167" t="str">
        <f t="shared" si="30"/>
        <v>Low</v>
      </c>
      <c r="K167">
        <f t="shared" si="35"/>
        <v>1</v>
      </c>
      <c r="L167">
        <f t="shared" si="36"/>
        <v>-1</v>
      </c>
      <c r="M167">
        <f t="shared" si="37"/>
        <v>1</v>
      </c>
      <c r="N167">
        <v>4</v>
      </c>
      <c r="O167">
        <f t="shared" si="38"/>
        <v>0.53125</v>
      </c>
      <c r="P167" t="s">
        <v>24</v>
      </c>
    </row>
    <row r="168" spans="1:16" x14ac:dyDescent="0.25">
      <c r="A168">
        <v>167</v>
      </c>
      <c r="B168">
        <f t="shared" si="26"/>
        <v>2</v>
      </c>
      <c r="C168">
        <f t="shared" si="27"/>
        <v>2</v>
      </c>
      <c r="D168" t="s">
        <v>5</v>
      </c>
      <c r="E168" t="str">
        <f t="shared" si="28"/>
        <v>SchuLowHig5.mp3</v>
      </c>
      <c r="F168" s="1">
        <v>5</v>
      </c>
      <c r="G168">
        <v>0.5</v>
      </c>
      <c r="H168" t="str">
        <f t="shared" si="29"/>
        <v>Low</v>
      </c>
      <c r="I168">
        <v>2</v>
      </c>
      <c r="J168" t="str">
        <f t="shared" si="30"/>
        <v>Hig</v>
      </c>
      <c r="K168">
        <f t="shared" si="35"/>
        <v>2</v>
      </c>
      <c r="L168">
        <f t="shared" si="36"/>
        <v>1</v>
      </c>
      <c r="M168">
        <f t="shared" si="37"/>
        <v>1</v>
      </c>
      <c r="N168">
        <v>4</v>
      </c>
      <c r="O168">
        <f t="shared" si="38"/>
        <v>0.53125</v>
      </c>
      <c r="P168" t="s">
        <v>24</v>
      </c>
    </row>
    <row r="169" spans="1:16" x14ac:dyDescent="0.25">
      <c r="A169">
        <v>168</v>
      </c>
      <c r="B169">
        <f t="shared" si="26"/>
        <v>2</v>
      </c>
      <c r="C169">
        <f t="shared" si="27"/>
        <v>1</v>
      </c>
      <c r="D169" t="s">
        <v>5</v>
      </c>
      <c r="E169" t="str">
        <f t="shared" si="28"/>
        <v>SchuHigLow5.mp3</v>
      </c>
      <c r="F169" s="1">
        <v>5</v>
      </c>
      <c r="G169">
        <v>2</v>
      </c>
      <c r="H169" t="str">
        <f t="shared" si="29"/>
        <v>Hig</v>
      </c>
      <c r="I169">
        <v>0.5</v>
      </c>
      <c r="J169" t="str">
        <f t="shared" si="30"/>
        <v>Low</v>
      </c>
      <c r="K169">
        <f t="shared" si="35"/>
        <v>2</v>
      </c>
      <c r="L169">
        <f t="shared" si="36"/>
        <v>-1</v>
      </c>
      <c r="M169">
        <f t="shared" si="37"/>
        <v>1</v>
      </c>
      <c r="N169">
        <v>4</v>
      </c>
      <c r="O169">
        <f t="shared" si="38"/>
        <v>0.53125</v>
      </c>
      <c r="P169" t="s">
        <v>24</v>
      </c>
    </row>
    <row r="170" spans="1:16" x14ac:dyDescent="0.25">
      <c r="A170">
        <v>169</v>
      </c>
      <c r="B170">
        <f t="shared" si="26"/>
        <v>2</v>
      </c>
      <c r="C170">
        <f t="shared" si="27"/>
        <v>2</v>
      </c>
      <c r="D170" t="s">
        <v>5</v>
      </c>
      <c r="E170" t="str">
        <f t="shared" si="28"/>
        <v>SchuLowSsh5.mp3</v>
      </c>
      <c r="F170" s="1">
        <v>5</v>
      </c>
      <c r="G170">
        <v>0.5</v>
      </c>
      <c r="H170" t="str">
        <f t="shared" si="29"/>
        <v>Low</v>
      </c>
      <c r="I170">
        <v>4</v>
      </c>
      <c r="J170" t="str">
        <f t="shared" si="30"/>
        <v>Ssh</v>
      </c>
      <c r="K170">
        <f t="shared" si="35"/>
        <v>4</v>
      </c>
      <c r="L170">
        <f t="shared" si="36"/>
        <v>1</v>
      </c>
      <c r="M170">
        <f t="shared" si="37"/>
        <v>1</v>
      </c>
      <c r="N170">
        <v>4</v>
      </c>
      <c r="O170">
        <f t="shared" si="38"/>
        <v>0.53125</v>
      </c>
      <c r="P170" t="s">
        <v>24</v>
      </c>
    </row>
    <row r="171" spans="1:16" x14ac:dyDescent="0.25">
      <c r="A171">
        <v>170</v>
      </c>
      <c r="B171">
        <f t="shared" si="26"/>
        <v>2</v>
      </c>
      <c r="C171">
        <f t="shared" si="27"/>
        <v>1</v>
      </c>
      <c r="D171" t="s">
        <v>5</v>
      </c>
      <c r="E171" t="str">
        <f t="shared" si="28"/>
        <v>SchuSshLow5.mp3</v>
      </c>
      <c r="F171" s="1">
        <v>5</v>
      </c>
      <c r="G171">
        <v>4</v>
      </c>
      <c r="H171" t="str">
        <f t="shared" si="29"/>
        <v>Ssh</v>
      </c>
      <c r="I171">
        <v>0.5</v>
      </c>
      <c r="J171" t="str">
        <f t="shared" si="30"/>
        <v>Low</v>
      </c>
      <c r="K171">
        <f t="shared" si="35"/>
        <v>4</v>
      </c>
      <c r="L171">
        <f t="shared" si="36"/>
        <v>-1</v>
      </c>
      <c r="M171">
        <f t="shared" si="37"/>
        <v>1</v>
      </c>
      <c r="N171">
        <v>4</v>
      </c>
      <c r="O171">
        <f t="shared" si="38"/>
        <v>0.53125</v>
      </c>
      <c r="P171" t="s">
        <v>24</v>
      </c>
    </row>
    <row r="172" spans="1:16" x14ac:dyDescent="0.25">
      <c r="A172">
        <v>171</v>
      </c>
      <c r="B172">
        <f t="shared" si="26"/>
        <v>2</v>
      </c>
      <c r="C172">
        <f t="shared" si="27"/>
        <v>2</v>
      </c>
      <c r="D172" t="s">
        <v>5</v>
      </c>
      <c r="E172" t="str">
        <f t="shared" si="28"/>
        <v>SchuMedHig5.mp3</v>
      </c>
      <c r="F172" s="1">
        <v>5</v>
      </c>
      <c r="G172">
        <v>1</v>
      </c>
      <c r="H172" t="str">
        <f t="shared" si="29"/>
        <v>Med</v>
      </c>
      <c r="I172">
        <v>2</v>
      </c>
      <c r="J172" t="str">
        <f t="shared" si="30"/>
        <v>Hig</v>
      </c>
      <c r="K172">
        <f t="shared" si="35"/>
        <v>1</v>
      </c>
      <c r="L172">
        <f t="shared" si="36"/>
        <v>1</v>
      </c>
      <c r="M172">
        <f t="shared" si="37"/>
        <v>1</v>
      </c>
      <c r="N172">
        <v>4</v>
      </c>
      <c r="O172">
        <f t="shared" si="38"/>
        <v>0.53125</v>
      </c>
      <c r="P172" t="s">
        <v>24</v>
      </c>
    </row>
    <row r="173" spans="1:16" x14ac:dyDescent="0.25">
      <c r="A173">
        <v>172</v>
      </c>
      <c r="B173">
        <f t="shared" si="26"/>
        <v>2</v>
      </c>
      <c r="C173">
        <f t="shared" si="27"/>
        <v>1</v>
      </c>
      <c r="D173" t="s">
        <v>5</v>
      </c>
      <c r="E173" t="str">
        <f t="shared" si="28"/>
        <v>SchuHigMed5.mp3</v>
      </c>
      <c r="F173" s="1">
        <v>5</v>
      </c>
      <c r="G173">
        <v>2</v>
      </c>
      <c r="H173" t="str">
        <f t="shared" si="29"/>
        <v>Hig</v>
      </c>
      <c r="I173">
        <v>1</v>
      </c>
      <c r="J173" t="str">
        <f t="shared" si="30"/>
        <v>Med</v>
      </c>
      <c r="K173">
        <f t="shared" si="35"/>
        <v>1</v>
      </c>
      <c r="L173">
        <f t="shared" si="36"/>
        <v>-1</v>
      </c>
      <c r="M173">
        <f t="shared" si="37"/>
        <v>1</v>
      </c>
      <c r="N173">
        <v>4</v>
      </c>
      <c r="O173">
        <f t="shared" si="38"/>
        <v>0.53125</v>
      </c>
      <c r="P173" t="s">
        <v>24</v>
      </c>
    </row>
    <row r="174" spans="1:16" x14ac:dyDescent="0.25">
      <c r="A174">
        <v>173</v>
      </c>
      <c r="B174">
        <f t="shared" si="26"/>
        <v>2</v>
      </c>
      <c r="C174">
        <f t="shared" si="27"/>
        <v>2</v>
      </c>
      <c r="D174" t="s">
        <v>5</v>
      </c>
      <c r="E174" t="str">
        <f t="shared" si="28"/>
        <v>SchuMedSsh5.mp3</v>
      </c>
      <c r="F174" s="1">
        <v>5</v>
      </c>
      <c r="G174">
        <v>1</v>
      </c>
      <c r="H174" t="str">
        <f t="shared" si="29"/>
        <v>Med</v>
      </c>
      <c r="I174">
        <v>4</v>
      </c>
      <c r="J174" t="str">
        <f t="shared" si="30"/>
        <v>Ssh</v>
      </c>
      <c r="K174">
        <f t="shared" si="35"/>
        <v>2</v>
      </c>
      <c r="L174">
        <f t="shared" si="36"/>
        <v>1</v>
      </c>
      <c r="M174">
        <f t="shared" si="37"/>
        <v>1</v>
      </c>
      <c r="N174">
        <v>4</v>
      </c>
      <c r="O174">
        <f t="shared" si="38"/>
        <v>0.53125</v>
      </c>
      <c r="P174" t="s">
        <v>24</v>
      </c>
    </row>
    <row r="175" spans="1:16" x14ac:dyDescent="0.25">
      <c r="A175">
        <v>174</v>
      </c>
      <c r="B175">
        <f t="shared" si="26"/>
        <v>2</v>
      </c>
      <c r="C175">
        <f t="shared" si="27"/>
        <v>1</v>
      </c>
      <c r="D175" t="s">
        <v>5</v>
      </c>
      <c r="E175" t="str">
        <f t="shared" si="28"/>
        <v>SchuSshMed5.mp3</v>
      </c>
      <c r="F175" s="1">
        <v>5</v>
      </c>
      <c r="G175">
        <v>4</v>
      </c>
      <c r="H175" t="str">
        <f t="shared" si="29"/>
        <v>Ssh</v>
      </c>
      <c r="I175">
        <v>1</v>
      </c>
      <c r="J175" t="str">
        <f t="shared" si="30"/>
        <v>Med</v>
      </c>
      <c r="K175">
        <f t="shared" si="35"/>
        <v>2</v>
      </c>
      <c r="L175">
        <f t="shared" si="36"/>
        <v>-1</v>
      </c>
      <c r="M175">
        <f t="shared" si="37"/>
        <v>1</v>
      </c>
      <c r="N175">
        <v>4</v>
      </c>
      <c r="O175">
        <f t="shared" si="38"/>
        <v>0.53125</v>
      </c>
      <c r="P175" t="s">
        <v>24</v>
      </c>
    </row>
    <row r="176" spans="1:16" x14ac:dyDescent="0.25">
      <c r="A176">
        <v>175</v>
      </c>
      <c r="B176">
        <f t="shared" si="26"/>
        <v>2</v>
      </c>
      <c r="C176">
        <f t="shared" si="27"/>
        <v>2</v>
      </c>
      <c r="D176" t="s">
        <v>5</v>
      </c>
      <c r="E176" t="str">
        <f t="shared" si="28"/>
        <v>SchuHigSsh5.mp3</v>
      </c>
      <c r="F176" s="1">
        <v>5</v>
      </c>
      <c r="G176">
        <v>2</v>
      </c>
      <c r="H176" t="str">
        <f t="shared" si="29"/>
        <v>Hig</v>
      </c>
      <c r="I176">
        <v>4</v>
      </c>
      <c r="J176" t="str">
        <f t="shared" si="30"/>
        <v>Ssh</v>
      </c>
      <c r="K176">
        <f t="shared" si="35"/>
        <v>1</v>
      </c>
      <c r="L176">
        <f t="shared" si="36"/>
        <v>1</v>
      </c>
      <c r="M176">
        <f t="shared" si="37"/>
        <v>1</v>
      </c>
      <c r="N176">
        <v>4</v>
      </c>
      <c r="O176">
        <f t="shared" si="38"/>
        <v>0.53125</v>
      </c>
      <c r="P176" t="s">
        <v>24</v>
      </c>
    </row>
    <row r="177" spans="1:16" x14ac:dyDescent="0.25">
      <c r="A177">
        <v>176</v>
      </c>
      <c r="B177">
        <f t="shared" si="26"/>
        <v>2</v>
      </c>
      <c r="C177">
        <f t="shared" si="27"/>
        <v>1</v>
      </c>
      <c r="D177" t="s">
        <v>5</v>
      </c>
      <c r="E177" t="str">
        <f t="shared" si="28"/>
        <v>SchuSshHig5.mp3</v>
      </c>
      <c r="F177" s="1">
        <v>5</v>
      </c>
      <c r="G177">
        <v>4</v>
      </c>
      <c r="H177" t="str">
        <f t="shared" si="29"/>
        <v>Ssh</v>
      </c>
      <c r="I177">
        <v>2</v>
      </c>
      <c r="J177" t="str">
        <f t="shared" si="30"/>
        <v>Hig</v>
      </c>
      <c r="K177">
        <f t="shared" si="35"/>
        <v>1</v>
      </c>
      <c r="L177">
        <f t="shared" si="36"/>
        <v>-1</v>
      </c>
      <c r="M177">
        <f t="shared" si="37"/>
        <v>1</v>
      </c>
      <c r="N177">
        <v>4</v>
      </c>
      <c r="O177">
        <f t="shared" si="38"/>
        <v>0.53125</v>
      </c>
      <c r="P177" t="s">
        <v>24</v>
      </c>
    </row>
    <row r="178" spans="1:16" x14ac:dyDescent="0.25">
      <c r="A178">
        <v>177</v>
      </c>
      <c r="B178">
        <f t="shared" si="26"/>
        <v>1</v>
      </c>
      <c r="C178" t="str">
        <f t="shared" si="27"/>
        <v>NA</v>
      </c>
      <c r="D178" t="s">
        <v>5</v>
      </c>
      <c r="E178" t="str">
        <f t="shared" si="28"/>
        <v>SchuLowLow10.mp3</v>
      </c>
      <c r="F178" s="1">
        <v>10</v>
      </c>
      <c r="G178">
        <v>0.5</v>
      </c>
      <c r="H178" t="str">
        <f t="shared" si="29"/>
        <v>Low</v>
      </c>
      <c r="I178">
        <v>0.5</v>
      </c>
      <c r="J178" t="str">
        <f t="shared" si="30"/>
        <v>Low</v>
      </c>
      <c r="K178">
        <f t="shared" si="35"/>
        <v>0</v>
      </c>
      <c r="L178">
        <f t="shared" si="36"/>
        <v>0</v>
      </c>
      <c r="M178">
        <f t="shared" si="37"/>
        <v>0</v>
      </c>
      <c r="N178">
        <v>4</v>
      </c>
      <c r="O178">
        <f t="shared" si="38"/>
        <v>0.53125</v>
      </c>
      <c r="P178" t="s">
        <v>24</v>
      </c>
    </row>
    <row r="179" spans="1:16" x14ac:dyDescent="0.25">
      <c r="A179">
        <v>178</v>
      </c>
      <c r="B179">
        <f t="shared" si="26"/>
        <v>1</v>
      </c>
      <c r="C179" t="str">
        <f t="shared" si="27"/>
        <v>NA</v>
      </c>
      <c r="D179" t="s">
        <v>5</v>
      </c>
      <c r="E179" t="str">
        <f t="shared" si="28"/>
        <v>SchuMedMed10.mp3</v>
      </c>
      <c r="F179" s="1">
        <v>10</v>
      </c>
      <c r="G179">
        <v>1</v>
      </c>
      <c r="H179" t="str">
        <f t="shared" si="29"/>
        <v>Med</v>
      </c>
      <c r="I179">
        <v>1</v>
      </c>
      <c r="J179" t="str">
        <f t="shared" si="30"/>
        <v>Med</v>
      </c>
      <c r="K179">
        <f t="shared" si="35"/>
        <v>0</v>
      </c>
      <c r="L179">
        <f t="shared" si="36"/>
        <v>0</v>
      </c>
      <c r="M179">
        <f t="shared" si="37"/>
        <v>0</v>
      </c>
      <c r="N179">
        <v>4</v>
      </c>
      <c r="O179">
        <f t="shared" si="38"/>
        <v>0.53125</v>
      </c>
      <c r="P179" t="s">
        <v>24</v>
      </c>
    </row>
    <row r="180" spans="1:16" x14ac:dyDescent="0.25">
      <c r="A180">
        <v>179</v>
      </c>
      <c r="B180">
        <f t="shared" si="26"/>
        <v>1</v>
      </c>
      <c r="C180" t="str">
        <f t="shared" si="27"/>
        <v>NA</v>
      </c>
      <c r="D180" t="s">
        <v>5</v>
      </c>
      <c r="E180" t="str">
        <f t="shared" si="28"/>
        <v>SchuHigHig10.mp3</v>
      </c>
      <c r="F180" s="1">
        <v>10</v>
      </c>
      <c r="G180">
        <v>2</v>
      </c>
      <c r="H180" t="str">
        <f t="shared" si="29"/>
        <v>Hig</v>
      </c>
      <c r="I180">
        <v>2</v>
      </c>
      <c r="J180" t="str">
        <f t="shared" si="30"/>
        <v>Hig</v>
      </c>
      <c r="K180">
        <f t="shared" si="35"/>
        <v>0</v>
      </c>
      <c r="L180">
        <f t="shared" si="36"/>
        <v>0</v>
      </c>
      <c r="M180">
        <f t="shared" si="37"/>
        <v>0</v>
      </c>
      <c r="N180">
        <v>4</v>
      </c>
      <c r="O180">
        <f t="shared" si="38"/>
        <v>0.53125</v>
      </c>
      <c r="P180" t="s">
        <v>24</v>
      </c>
    </row>
    <row r="181" spans="1:16" x14ac:dyDescent="0.25">
      <c r="A181">
        <v>180</v>
      </c>
      <c r="B181">
        <f t="shared" si="26"/>
        <v>1</v>
      </c>
      <c r="C181" t="str">
        <f t="shared" si="27"/>
        <v>NA</v>
      </c>
      <c r="D181" t="s">
        <v>5</v>
      </c>
      <c r="E181" t="str">
        <f t="shared" si="28"/>
        <v>SchuSshSsh10.mp3</v>
      </c>
      <c r="F181" s="1">
        <v>10</v>
      </c>
      <c r="G181">
        <v>4</v>
      </c>
      <c r="H181" t="str">
        <f t="shared" si="29"/>
        <v>Ssh</v>
      </c>
      <c r="I181">
        <v>4</v>
      </c>
      <c r="J181" t="str">
        <f t="shared" si="30"/>
        <v>Ssh</v>
      </c>
      <c r="K181">
        <f t="shared" si="35"/>
        <v>0</v>
      </c>
      <c r="L181">
        <f t="shared" si="36"/>
        <v>0</v>
      </c>
      <c r="M181">
        <f t="shared" si="37"/>
        <v>0</v>
      </c>
      <c r="N181">
        <v>4</v>
      </c>
      <c r="O181">
        <f t="shared" si="38"/>
        <v>0.53125</v>
      </c>
      <c r="P181" t="s">
        <v>24</v>
      </c>
    </row>
    <row r="182" spans="1:16" x14ac:dyDescent="0.25">
      <c r="A182">
        <v>181</v>
      </c>
      <c r="B182">
        <f t="shared" si="26"/>
        <v>2</v>
      </c>
      <c r="C182">
        <f t="shared" si="27"/>
        <v>2</v>
      </c>
      <c r="D182" t="s">
        <v>5</v>
      </c>
      <c r="E182" t="str">
        <f t="shared" si="28"/>
        <v>SchuLowMed10.mp3</v>
      </c>
      <c r="F182" s="1">
        <v>10</v>
      </c>
      <c r="G182">
        <v>0.5</v>
      </c>
      <c r="H182" t="str">
        <f t="shared" si="29"/>
        <v>Low</v>
      </c>
      <c r="I182">
        <v>1</v>
      </c>
      <c r="J182" t="str">
        <f t="shared" si="30"/>
        <v>Med</v>
      </c>
      <c r="K182">
        <f t="shared" si="35"/>
        <v>1</v>
      </c>
      <c r="L182">
        <f t="shared" si="36"/>
        <v>1</v>
      </c>
      <c r="M182">
        <f t="shared" si="37"/>
        <v>1</v>
      </c>
      <c r="N182">
        <v>4</v>
      </c>
      <c r="O182">
        <f t="shared" si="38"/>
        <v>0.53125</v>
      </c>
      <c r="P182" t="s">
        <v>24</v>
      </c>
    </row>
    <row r="183" spans="1:16" x14ac:dyDescent="0.25">
      <c r="A183">
        <v>182</v>
      </c>
      <c r="B183">
        <f t="shared" si="26"/>
        <v>2</v>
      </c>
      <c r="C183">
        <f t="shared" si="27"/>
        <v>1</v>
      </c>
      <c r="D183" t="s">
        <v>5</v>
      </c>
      <c r="E183" t="str">
        <f t="shared" si="28"/>
        <v>SchuMedLow10.mp3</v>
      </c>
      <c r="F183" s="1">
        <v>10</v>
      </c>
      <c r="G183">
        <v>1</v>
      </c>
      <c r="H183" t="str">
        <f t="shared" si="29"/>
        <v>Med</v>
      </c>
      <c r="I183">
        <v>0.5</v>
      </c>
      <c r="J183" t="str">
        <f t="shared" si="30"/>
        <v>Low</v>
      </c>
      <c r="K183">
        <f t="shared" si="35"/>
        <v>1</v>
      </c>
      <c r="L183">
        <f t="shared" si="36"/>
        <v>-1</v>
      </c>
      <c r="M183">
        <f t="shared" si="37"/>
        <v>1</v>
      </c>
      <c r="N183">
        <v>4</v>
      </c>
      <c r="O183">
        <f t="shared" si="38"/>
        <v>0.53125</v>
      </c>
      <c r="P183" t="s">
        <v>24</v>
      </c>
    </row>
    <row r="184" spans="1:16" x14ac:dyDescent="0.25">
      <c r="A184">
        <v>183</v>
      </c>
      <c r="B184">
        <f t="shared" si="26"/>
        <v>2</v>
      </c>
      <c r="C184">
        <f t="shared" si="27"/>
        <v>2</v>
      </c>
      <c r="D184" t="s">
        <v>5</v>
      </c>
      <c r="E184" t="str">
        <f t="shared" si="28"/>
        <v>SchuLowHig10.mp3</v>
      </c>
      <c r="F184" s="1">
        <v>10</v>
      </c>
      <c r="G184">
        <v>0.5</v>
      </c>
      <c r="H184" t="str">
        <f t="shared" si="29"/>
        <v>Low</v>
      </c>
      <c r="I184">
        <v>2</v>
      </c>
      <c r="J184" t="str">
        <f t="shared" si="30"/>
        <v>Hig</v>
      </c>
      <c r="K184">
        <f t="shared" si="35"/>
        <v>2</v>
      </c>
      <c r="L184">
        <f t="shared" si="36"/>
        <v>1</v>
      </c>
      <c r="M184">
        <f t="shared" si="37"/>
        <v>1</v>
      </c>
      <c r="N184">
        <v>4</v>
      </c>
      <c r="O184">
        <f t="shared" si="38"/>
        <v>0.53125</v>
      </c>
      <c r="P184" t="s">
        <v>24</v>
      </c>
    </row>
    <row r="185" spans="1:16" x14ac:dyDescent="0.25">
      <c r="A185">
        <v>184</v>
      </c>
      <c r="B185">
        <f t="shared" si="26"/>
        <v>2</v>
      </c>
      <c r="C185">
        <f t="shared" si="27"/>
        <v>1</v>
      </c>
      <c r="D185" t="s">
        <v>5</v>
      </c>
      <c r="E185" t="str">
        <f t="shared" si="28"/>
        <v>SchuHigLow10.mp3</v>
      </c>
      <c r="F185" s="1">
        <v>10</v>
      </c>
      <c r="G185">
        <v>2</v>
      </c>
      <c r="H185" t="str">
        <f t="shared" si="29"/>
        <v>Hig</v>
      </c>
      <c r="I185">
        <v>0.5</v>
      </c>
      <c r="J185" t="str">
        <f t="shared" si="30"/>
        <v>Low</v>
      </c>
      <c r="K185">
        <f t="shared" si="35"/>
        <v>2</v>
      </c>
      <c r="L185">
        <f t="shared" si="36"/>
        <v>-1</v>
      </c>
      <c r="M185">
        <f t="shared" si="37"/>
        <v>1</v>
      </c>
      <c r="N185">
        <v>4</v>
      </c>
      <c r="O185">
        <f t="shared" si="38"/>
        <v>0.53125</v>
      </c>
      <c r="P185" t="s">
        <v>24</v>
      </c>
    </row>
    <row r="186" spans="1:16" x14ac:dyDescent="0.25">
      <c r="A186">
        <v>185</v>
      </c>
      <c r="B186">
        <f t="shared" si="26"/>
        <v>2</v>
      </c>
      <c r="C186">
        <f t="shared" si="27"/>
        <v>2</v>
      </c>
      <c r="D186" t="s">
        <v>5</v>
      </c>
      <c r="E186" t="str">
        <f t="shared" si="28"/>
        <v>SchuLowSsh10.mp3</v>
      </c>
      <c r="F186" s="1">
        <v>10</v>
      </c>
      <c r="G186">
        <v>0.5</v>
      </c>
      <c r="H186" t="str">
        <f t="shared" si="29"/>
        <v>Low</v>
      </c>
      <c r="I186">
        <v>4</v>
      </c>
      <c r="J186" t="str">
        <f t="shared" si="30"/>
        <v>Ssh</v>
      </c>
      <c r="K186">
        <f t="shared" si="35"/>
        <v>4</v>
      </c>
      <c r="L186">
        <f t="shared" si="36"/>
        <v>1</v>
      </c>
      <c r="M186">
        <f t="shared" si="37"/>
        <v>1</v>
      </c>
      <c r="N186">
        <v>4</v>
      </c>
      <c r="O186">
        <f t="shared" si="38"/>
        <v>0.53125</v>
      </c>
      <c r="P186" t="s">
        <v>24</v>
      </c>
    </row>
    <row r="187" spans="1:16" x14ac:dyDescent="0.25">
      <c r="A187">
        <v>186</v>
      </c>
      <c r="B187">
        <f t="shared" si="26"/>
        <v>2</v>
      </c>
      <c r="C187">
        <f t="shared" si="27"/>
        <v>1</v>
      </c>
      <c r="D187" t="s">
        <v>5</v>
      </c>
      <c r="E187" t="str">
        <f t="shared" si="28"/>
        <v>SchuSshLow10.mp3</v>
      </c>
      <c r="F187" s="1">
        <v>10</v>
      </c>
      <c r="G187">
        <v>4</v>
      </c>
      <c r="H187" t="str">
        <f t="shared" si="29"/>
        <v>Ssh</v>
      </c>
      <c r="I187">
        <v>0.5</v>
      </c>
      <c r="J187" t="str">
        <f t="shared" si="30"/>
        <v>Low</v>
      </c>
      <c r="K187">
        <f t="shared" si="35"/>
        <v>4</v>
      </c>
      <c r="L187">
        <f t="shared" si="36"/>
        <v>-1</v>
      </c>
      <c r="M187">
        <f t="shared" si="37"/>
        <v>1</v>
      </c>
      <c r="N187">
        <v>4</v>
      </c>
      <c r="O187">
        <f t="shared" si="38"/>
        <v>0.53125</v>
      </c>
      <c r="P187" t="s">
        <v>24</v>
      </c>
    </row>
    <row r="188" spans="1:16" x14ac:dyDescent="0.25">
      <c r="A188">
        <v>187</v>
      </c>
      <c r="B188">
        <f t="shared" si="26"/>
        <v>2</v>
      </c>
      <c r="C188">
        <f t="shared" si="27"/>
        <v>2</v>
      </c>
      <c r="D188" t="s">
        <v>5</v>
      </c>
      <c r="E188" t="str">
        <f t="shared" si="28"/>
        <v>SchuMedHig10.mp3</v>
      </c>
      <c r="F188" s="1">
        <v>10</v>
      </c>
      <c r="G188">
        <v>1</v>
      </c>
      <c r="H188" t="str">
        <f t="shared" si="29"/>
        <v>Med</v>
      </c>
      <c r="I188">
        <v>2</v>
      </c>
      <c r="J188" t="str">
        <f t="shared" si="30"/>
        <v>Hig</v>
      </c>
      <c r="K188">
        <f t="shared" si="35"/>
        <v>1</v>
      </c>
      <c r="L188">
        <f t="shared" si="36"/>
        <v>1</v>
      </c>
      <c r="M188">
        <f t="shared" si="37"/>
        <v>1</v>
      </c>
      <c r="N188">
        <v>4</v>
      </c>
      <c r="O188">
        <f t="shared" si="38"/>
        <v>0.53125</v>
      </c>
      <c r="P188" t="s">
        <v>24</v>
      </c>
    </row>
    <row r="189" spans="1:16" x14ac:dyDescent="0.25">
      <c r="A189">
        <v>188</v>
      </c>
      <c r="B189">
        <f t="shared" si="26"/>
        <v>2</v>
      </c>
      <c r="C189">
        <f t="shared" si="27"/>
        <v>1</v>
      </c>
      <c r="D189" t="s">
        <v>5</v>
      </c>
      <c r="E189" t="str">
        <f t="shared" si="28"/>
        <v>SchuHigMed10.mp3</v>
      </c>
      <c r="F189" s="1">
        <v>10</v>
      </c>
      <c r="G189">
        <v>2</v>
      </c>
      <c r="H189" t="str">
        <f t="shared" si="29"/>
        <v>Hig</v>
      </c>
      <c r="I189">
        <v>1</v>
      </c>
      <c r="J189" t="str">
        <f t="shared" si="30"/>
        <v>Med</v>
      </c>
      <c r="K189">
        <f t="shared" si="35"/>
        <v>1</v>
      </c>
      <c r="L189">
        <f t="shared" si="36"/>
        <v>-1</v>
      </c>
      <c r="M189">
        <f t="shared" si="37"/>
        <v>1</v>
      </c>
      <c r="N189">
        <v>4</v>
      </c>
      <c r="O189">
        <f t="shared" si="38"/>
        <v>0.53125</v>
      </c>
      <c r="P189" t="s">
        <v>24</v>
      </c>
    </row>
    <row r="190" spans="1:16" x14ac:dyDescent="0.25">
      <c r="A190">
        <v>189</v>
      </c>
      <c r="B190">
        <f t="shared" si="26"/>
        <v>2</v>
      </c>
      <c r="C190">
        <f t="shared" si="27"/>
        <v>2</v>
      </c>
      <c r="D190" t="s">
        <v>5</v>
      </c>
      <c r="E190" t="str">
        <f t="shared" si="28"/>
        <v>SchuMedSsh10.mp3</v>
      </c>
      <c r="F190" s="1">
        <v>10</v>
      </c>
      <c r="G190">
        <v>1</v>
      </c>
      <c r="H190" t="str">
        <f t="shared" si="29"/>
        <v>Med</v>
      </c>
      <c r="I190">
        <v>4</v>
      </c>
      <c r="J190" t="str">
        <f t="shared" si="30"/>
        <v>Ssh</v>
      </c>
      <c r="K190">
        <f t="shared" si="35"/>
        <v>2</v>
      </c>
      <c r="L190">
        <f t="shared" si="36"/>
        <v>1</v>
      </c>
      <c r="M190">
        <f t="shared" si="37"/>
        <v>1</v>
      </c>
      <c r="N190">
        <v>4</v>
      </c>
      <c r="O190">
        <f t="shared" si="38"/>
        <v>0.53125</v>
      </c>
      <c r="P190" t="s">
        <v>24</v>
      </c>
    </row>
    <row r="191" spans="1:16" x14ac:dyDescent="0.25">
      <c r="A191">
        <v>190</v>
      </c>
      <c r="B191">
        <f t="shared" si="26"/>
        <v>2</v>
      </c>
      <c r="C191">
        <f t="shared" si="27"/>
        <v>1</v>
      </c>
      <c r="D191" t="s">
        <v>5</v>
      </c>
      <c r="E191" t="str">
        <f t="shared" si="28"/>
        <v>SchuSshMed10.mp3</v>
      </c>
      <c r="F191" s="1">
        <v>10</v>
      </c>
      <c r="G191">
        <v>4</v>
      </c>
      <c r="H191" t="str">
        <f t="shared" si="29"/>
        <v>Ssh</v>
      </c>
      <c r="I191">
        <v>1</v>
      </c>
      <c r="J191" t="str">
        <f t="shared" si="30"/>
        <v>Med</v>
      </c>
      <c r="K191">
        <f t="shared" si="35"/>
        <v>2</v>
      </c>
      <c r="L191">
        <f t="shared" si="36"/>
        <v>-1</v>
      </c>
      <c r="M191">
        <f t="shared" si="37"/>
        <v>1</v>
      </c>
      <c r="N191">
        <v>4</v>
      </c>
      <c r="O191">
        <f t="shared" si="38"/>
        <v>0.53125</v>
      </c>
      <c r="P191" t="s">
        <v>24</v>
      </c>
    </row>
    <row r="192" spans="1:16" x14ac:dyDescent="0.25">
      <c r="A192">
        <v>191</v>
      </c>
      <c r="B192">
        <f t="shared" si="26"/>
        <v>2</v>
      </c>
      <c r="C192">
        <f t="shared" si="27"/>
        <v>2</v>
      </c>
      <c r="D192" t="s">
        <v>5</v>
      </c>
      <c r="E192" t="str">
        <f t="shared" si="28"/>
        <v>SchuHigSsh10.mp3</v>
      </c>
      <c r="F192" s="1">
        <v>10</v>
      </c>
      <c r="G192">
        <v>2</v>
      </c>
      <c r="H192" t="str">
        <f t="shared" si="29"/>
        <v>Hig</v>
      </c>
      <c r="I192">
        <v>4</v>
      </c>
      <c r="J192" t="str">
        <f t="shared" si="30"/>
        <v>Ssh</v>
      </c>
      <c r="K192">
        <f t="shared" si="35"/>
        <v>1</v>
      </c>
      <c r="L192">
        <f t="shared" si="36"/>
        <v>1</v>
      </c>
      <c r="M192">
        <f t="shared" si="37"/>
        <v>1</v>
      </c>
      <c r="N192">
        <v>4</v>
      </c>
      <c r="O192">
        <f t="shared" si="38"/>
        <v>0.53125</v>
      </c>
      <c r="P192" t="s">
        <v>24</v>
      </c>
    </row>
    <row r="193" spans="1:16" x14ac:dyDescent="0.25">
      <c r="A193">
        <v>192</v>
      </c>
      <c r="B193">
        <f t="shared" si="26"/>
        <v>2</v>
      </c>
      <c r="C193">
        <f t="shared" si="27"/>
        <v>1</v>
      </c>
      <c r="D193" t="s">
        <v>5</v>
      </c>
      <c r="E193" t="str">
        <f t="shared" si="28"/>
        <v>SchuSshHig10.mp3</v>
      </c>
      <c r="F193" s="1">
        <v>10</v>
      </c>
      <c r="G193">
        <v>4</v>
      </c>
      <c r="H193" t="str">
        <f t="shared" si="29"/>
        <v>Ssh</v>
      </c>
      <c r="I193">
        <v>2</v>
      </c>
      <c r="J193" t="str">
        <f t="shared" si="30"/>
        <v>Hig</v>
      </c>
      <c r="K193">
        <f t="shared" si="35"/>
        <v>1</v>
      </c>
      <c r="L193">
        <f t="shared" si="36"/>
        <v>-1</v>
      </c>
      <c r="M193">
        <f t="shared" si="37"/>
        <v>1</v>
      </c>
      <c r="N193">
        <v>4</v>
      </c>
      <c r="O193">
        <f t="shared" si="38"/>
        <v>0.53125</v>
      </c>
      <c r="P193" t="s">
        <v>24</v>
      </c>
    </row>
    <row r="194" spans="1:16" x14ac:dyDescent="0.25">
      <c r="A194">
        <v>193</v>
      </c>
      <c r="B194">
        <f t="shared" si="26"/>
        <v>1</v>
      </c>
      <c r="C194" t="str">
        <f t="shared" si="27"/>
        <v>NA</v>
      </c>
      <c r="D194" t="s">
        <v>6</v>
      </c>
      <c r="E194" t="str">
        <f t="shared" si="28"/>
        <v>ShosLowLow5.mp3</v>
      </c>
      <c r="F194" s="1">
        <v>5</v>
      </c>
      <c r="G194">
        <v>0.5</v>
      </c>
      <c r="H194" t="str">
        <f t="shared" si="29"/>
        <v>Low</v>
      </c>
      <c r="I194">
        <v>0.5</v>
      </c>
      <c r="J194" t="str">
        <f t="shared" si="30"/>
        <v>Low</v>
      </c>
      <c r="K194">
        <f>IF(I194=G194,0,IF(I194/G194&gt;1,I194/G194/2,G194/I194/2))</f>
        <v>0</v>
      </c>
      <c r="L194">
        <f>IF(I194=G194,0,IF(I194/G194&gt;1,1,-1))</f>
        <v>0</v>
      </c>
      <c r="M194">
        <f>IF(I194=G194,0,1)</f>
        <v>0</v>
      </c>
      <c r="N194">
        <v>3</v>
      </c>
      <c r="O194">
        <f>27/32</f>
        <v>0.84375</v>
      </c>
      <c r="P194" t="s">
        <v>24</v>
      </c>
    </row>
    <row r="195" spans="1:16" x14ac:dyDescent="0.25">
      <c r="A195">
        <v>194</v>
      </c>
      <c r="B195">
        <f t="shared" ref="B195:B258" si="39">IF(L195=0,1,2)</f>
        <v>1</v>
      </c>
      <c r="C195" t="str">
        <f t="shared" ref="C195:C258" si="40">IF(L195=0,"NA",IF(L195=1,2,1))</f>
        <v>NA</v>
      </c>
      <c r="D195" t="s">
        <v>6</v>
      </c>
      <c r="E195" t="str">
        <f t="shared" ref="E195:E258" si="41">D195&amp;H195&amp;J195&amp;F195&amp;".mp3"</f>
        <v>ShosMedMed5.mp3</v>
      </c>
      <c r="F195" s="1">
        <v>5</v>
      </c>
      <c r="G195">
        <v>1</v>
      </c>
      <c r="H195" t="str">
        <f t="shared" ref="H195:H258" si="42">IF(G195=0.5,"Low",IF(G195=1,"Med",IF(G195=2,"Hig","Ssh")))</f>
        <v>Med</v>
      </c>
      <c r="I195">
        <v>1</v>
      </c>
      <c r="J195" t="str">
        <f t="shared" ref="J195:J258" si="43">IF(I195=0.5,"Low",IF(I195=1,"Med",IF(I195=2,"Hig","Ssh")))</f>
        <v>Med</v>
      </c>
      <c r="K195">
        <f t="shared" ref="K195:K225" si="44">IF(I195=G195,0,IF(I195/G195&gt;1,I195/G195/2,G195/I195/2))</f>
        <v>0</v>
      </c>
      <c r="L195">
        <f t="shared" ref="L195:L225" si="45">IF(I195=G195,0,IF(I195/G195&gt;1,1,-1))</f>
        <v>0</v>
      </c>
      <c r="M195">
        <f t="shared" ref="M195:M225" si="46">IF(I195=G195,0,1)</f>
        <v>0</v>
      </c>
      <c r="N195">
        <v>3</v>
      </c>
      <c r="O195">
        <f t="shared" ref="O195:O225" si="47">27/32</f>
        <v>0.84375</v>
      </c>
      <c r="P195" t="s">
        <v>24</v>
      </c>
    </row>
    <row r="196" spans="1:16" x14ac:dyDescent="0.25">
      <c r="A196">
        <v>195</v>
      </c>
      <c r="B196">
        <f t="shared" si="39"/>
        <v>1</v>
      </c>
      <c r="C196" t="str">
        <f t="shared" si="40"/>
        <v>NA</v>
      </c>
      <c r="D196" t="s">
        <v>6</v>
      </c>
      <c r="E196" t="str">
        <f t="shared" si="41"/>
        <v>ShosHigHig5.mp3</v>
      </c>
      <c r="F196" s="1">
        <v>5</v>
      </c>
      <c r="G196">
        <v>2</v>
      </c>
      <c r="H196" t="str">
        <f t="shared" si="42"/>
        <v>Hig</v>
      </c>
      <c r="I196">
        <v>2</v>
      </c>
      <c r="J196" t="str">
        <f t="shared" si="43"/>
        <v>Hig</v>
      </c>
      <c r="K196">
        <f t="shared" si="44"/>
        <v>0</v>
      </c>
      <c r="L196">
        <f t="shared" si="45"/>
        <v>0</v>
      </c>
      <c r="M196">
        <f t="shared" si="46"/>
        <v>0</v>
      </c>
      <c r="N196">
        <v>3</v>
      </c>
      <c r="O196">
        <f t="shared" si="47"/>
        <v>0.84375</v>
      </c>
      <c r="P196" t="s">
        <v>24</v>
      </c>
    </row>
    <row r="197" spans="1:16" x14ac:dyDescent="0.25">
      <c r="A197">
        <v>196</v>
      </c>
      <c r="B197">
        <f t="shared" si="39"/>
        <v>1</v>
      </c>
      <c r="C197" t="str">
        <f t="shared" si="40"/>
        <v>NA</v>
      </c>
      <c r="D197" t="s">
        <v>6</v>
      </c>
      <c r="E197" t="str">
        <f t="shared" si="41"/>
        <v>ShosSshSsh5.mp3</v>
      </c>
      <c r="F197" s="1">
        <v>5</v>
      </c>
      <c r="G197">
        <v>4</v>
      </c>
      <c r="H197" t="str">
        <f t="shared" si="42"/>
        <v>Ssh</v>
      </c>
      <c r="I197">
        <v>4</v>
      </c>
      <c r="J197" t="str">
        <f t="shared" si="43"/>
        <v>Ssh</v>
      </c>
      <c r="K197">
        <f t="shared" si="44"/>
        <v>0</v>
      </c>
      <c r="L197">
        <f t="shared" si="45"/>
        <v>0</v>
      </c>
      <c r="M197">
        <f t="shared" si="46"/>
        <v>0</v>
      </c>
      <c r="N197">
        <v>3</v>
      </c>
      <c r="O197">
        <f t="shared" si="47"/>
        <v>0.84375</v>
      </c>
      <c r="P197" t="s">
        <v>24</v>
      </c>
    </row>
    <row r="198" spans="1:16" x14ac:dyDescent="0.25">
      <c r="A198">
        <v>197</v>
      </c>
      <c r="B198">
        <f t="shared" si="39"/>
        <v>2</v>
      </c>
      <c r="C198">
        <f t="shared" si="40"/>
        <v>2</v>
      </c>
      <c r="D198" t="s">
        <v>6</v>
      </c>
      <c r="E198" t="str">
        <f t="shared" si="41"/>
        <v>ShosLowMed5.mp3</v>
      </c>
      <c r="F198" s="1">
        <v>5</v>
      </c>
      <c r="G198">
        <v>0.5</v>
      </c>
      <c r="H198" t="str">
        <f t="shared" si="42"/>
        <v>Low</v>
      </c>
      <c r="I198">
        <v>1</v>
      </c>
      <c r="J198" t="str">
        <f t="shared" si="43"/>
        <v>Med</v>
      </c>
      <c r="K198">
        <f t="shared" si="44"/>
        <v>1</v>
      </c>
      <c r="L198">
        <f t="shared" si="45"/>
        <v>1</v>
      </c>
      <c r="M198">
        <f t="shared" si="46"/>
        <v>1</v>
      </c>
      <c r="N198">
        <v>3</v>
      </c>
      <c r="O198">
        <f t="shared" si="47"/>
        <v>0.84375</v>
      </c>
      <c r="P198" t="s">
        <v>24</v>
      </c>
    </row>
    <row r="199" spans="1:16" x14ac:dyDescent="0.25">
      <c r="A199">
        <v>198</v>
      </c>
      <c r="B199">
        <f t="shared" si="39"/>
        <v>2</v>
      </c>
      <c r="C199">
        <f t="shared" si="40"/>
        <v>1</v>
      </c>
      <c r="D199" t="s">
        <v>6</v>
      </c>
      <c r="E199" t="str">
        <f t="shared" si="41"/>
        <v>ShosMedLow5.mp3</v>
      </c>
      <c r="F199" s="1">
        <v>5</v>
      </c>
      <c r="G199">
        <v>1</v>
      </c>
      <c r="H199" t="str">
        <f t="shared" si="42"/>
        <v>Med</v>
      </c>
      <c r="I199">
        <v>0.5</v>
      </c>
      <c r="J199" t="str">
        <f t="shared" si="43"/>
        <v>Low</v>
      </c>
      <c r="K199">
        <f t="shared" si="44"/>
        <v>1</v>
      </c>
      <c r="L199">
        <f t="shared" si="45"/>
        <v>-1</v>
      </c>
      <c r="M199">
        <f t="shared" si="46"/>
        <v>1</v>
      </c>
      <c r="N199">
        <v>3</v>
      </c>
      <c r="O199">
        <f t="shared" si="47"/>
        <v>0.84375</v>
      </c>
      <c r="P199" t="s">
        <v>24</v>
      </c>
    </row>
    <row r="200" spans="1:16" x14ac:dyDescent="0.25">
      <c r="A200">
        <v>199</v>
      </c>
      <c r="B200">
        <f t="shared" si="39"/>
        <v>2</v>
      </c>
      <c r="C200">
        <f t="shared" si="40"/>
        <v>2</v>
      </c>
      <c r="D200" t="s">
        <v>6</v>
      </c>
      <c r="E200" t="str">
        <f t="shared" si="41"/>
        <v>ShosLowHig5.mp3</v>
      </c>
      <c r="F200" s="1">
        <v>5</v>
      </c>
      <c r="G200">
        <v>0.5</v>
      </c>
      <c r="H200" t="str">
        <f t="shared" si="42"/>
        <v>Low</v>
      </c>
      <c r="I200">
        <v>2</v>
      </c>
      <c r="J200" t="str">
        <f t="shared" si="43"/>
        <v>Hig</v>
      </c>
      <c r="K200">
        <f t="shared" si="44"/>
        <v>2</v>
      </c>
      <c r="L200">
        <f t="shared" si="45"/>
        <v>1</v>
      </c>
      <c r="M200">
        <f t="shared" si="46"/>
        <v>1</v>
      </c>
      <c r="N200">
        <v>3</v>
      </c>
      <c r="O200">
        <f t="shared" si="47"/>
        <v>0.84375</v>
      </c>
      <c r="P200" t="s">
        <v>24</v>
      </c>
    </row>
    <row r="201" spans="1:16" x14ac:dyDescent="0.25">
      <c r="A201">
        <v>200</v>
      </c>
      <c r="B201">
        <f t="shared" si="39"/>
        <v>2</v>
      </c>
      <c r="C201">
        <f t="shared" si="40"/>
        <v>1</v>
      </c>
      <c r="D201" t="s">
        <v>6</v>
      </c>
      <c r="E201" t="str">
        <f t="shared" si="41"/>
        <v>ShosHigLow5.mp3</v>
      </c>
      <c r="F201" s="1">
        <v>5</v>
      </c>
      <c r="G201">
        <v>2</v>
      </c>
      <c r="H201" t="str">
        <f t="shared" si="42"/>
        <v>Hig</v>
      </c>
      <c r="I201">
        <v>0.5</v>
      </c>
      <c r="J201" t="str">
        <f t="shared" si="43"/>
        <v>Low</v>
      </c>
      <c r="K201">
        <f t="shared" si="44"/>
        <v>2</v>
      </c>
      <c r="L201">
        <f t="shared" si="45"/>
        <v>-1</v>
      </c>
      <c r="M201">
        <f t="shared" si="46"/>
        <v>1</v>
      </c>
      <c r="N201">
        <v>3</v>
      </c>
      <c r="O201">
        <f t="shared" si="47"/>
        <v>0.84375</v>
      </c>
      <c r="P201" t="s">
        <v>24</v>
      </c>
    </row>
    <row r="202" spans="1:16" x14ac:dyDescent="0.25">
      <c r="A202">
        <v>201</v>
      </c>
      <c r="B202">
        <f t="shared" si="39"/>
        <v>2</v>
      </c>
      <c r="C202">
        <f t="shared" si="40"/>
        <v>2</v>
      </c>
      <c r="D202" t="s">
        <v>6</v>
      </c>
      <c r="E202" t="str">
        <f t="shared" si="41"/>
        <v>ShosLowSsh5.mp3</v>
      </c>
      <c r="F202" s="1">
        <v>5</v>
      </c>
      <c r="G202">
        <v>0.5</v>
      </c>
      <c r="H202" t="str">
        <f t="shared" si="42"/>
        <v>Low</v>
      </c>
      <c r="I202">
        <v>4</v>
      </c>
      <c r="J202" t="str">
        <f t="shared" si="43"/>
        <v>Ssh</v>
      </c>
      <c r="K202">
        <f t="shared" si="44"/>
        <v>4</v>
      </c>
      <c r="L202">
        <f t="shared" si="45"/>
        <v>1</v>
      </c>
      <c r="M202">
        <f t="shared" si="46"/>
        <v>1</v>
      </c>
      <c r="N202">
        <v>3</v>
      </c>
      <c r="O202">
        <f t="shared" si="47"/>
        <v>0.84375</v>
      </c>
      <c r="P202" t="s">
        <v>24</v>
      </c>
    </row>
    <row r="203" spans="1:16" x14ac:dyDescent="0.25">
      <c r="A203">
        <v>202</v>
      </c>
      <c r="B203">
        <f t="shared" si="39"/>
        <v>2</v>
      </c>
      <c r="C203">
        <f t="shared" si="40"/>
        <v>1</v>
      </c>
      <c r="D203" t="s">
        <v>6</v>
      </c>
      <c r="E203" t="str">
        <f t="shared" si="41"/>
        <v>ShosSshLow5.mp3</v>
      </c>
      <c r="F203" s="1">
        <v>5</v>
      </c>
      <c r="G203">
        <v>4</v>
      </c>
      <c r="H203" t="str">
        <f t="shared" si="42"/>
        <v>Ssh</v>
      </c>
      <c r="I203">
        <v>0.5</v>
      </c>
      <c r="J203" t="str">
        <f t="shared" si="43"/>
        <v>Low</v>
      </c>
      <c r="K203">
        <f t="shared" si="44"/>
        <v>4</v>
      </c>
      <c r="L203">
        <f t="shared" si="45"/>
        <v>-1</v>
      </c>
      <c r="M203">
        <f t="shared" si="46"/>
        <v>1</v>
      </c>
      <c r="N203">
        <v>3</v>
      </c>
      <c r="O203">
        <f t="shared" si="47"/>
        <v>0.84375</v>
      </c>
      <c r="P203" t="s">
        <v>24</v>
      </c>
    </row>
    <row r="204" spans="1:16" x14ac:dyDescent="0.25">
      <c r="A204">
        <v>203</v>
      </c>
      <c r="B204">
        <f t="shared" si="39"/>
        <v>2</v>
      </c>
      <c r="C204">
        <f t="shared" si="40"/>
        <v>2</v>
      </c>
      <c r="D204" t="s">
        <v>6</v>
      </c>
      <c r="E204" t="str">
        <f t="shared" si="41"/>
        <v>ShosMedHig5.mp3</v>
      </c>
      <c r="F204" s="1">
        <v>5</v>
      </c>
      <c r="G204">
        <v>1</v>
      </c>
      <c r="H204" t="str">
        <f t="shared" si="42"/>
        <v>Med</v>
      </c>
      <c r="I204">
        <v>2</v>
      </c>
      <c r="J204" t="str">
        <f t="shared" si="43"/>
        <v>Hig</v>
      </c>
      <c r="K204">
        <f t="shared" si="44"/>
        <v>1</v>
      </c>
      <c r="L204">
        <f t="shared" si="45"/>
        <v>1</v>
      </c>
      <c r="M204">
        <f t="shared" si="46"/>
        <v>1</v>
      </c>
      <c r="N204">
        <v>3</v>
      </c>
      <c r="O204">
        <f t="shared" si="47"/>
        <v>0.84375</v>
      </c>
      <c r="P204" t="s">
        <v>24</v>
      </c>
    </row>
    <row r="205" spans="1:16" x14ac:dyDescent="0.25">
      <c r="A205">
        <v>204</v>
      </c>
      <c r="B205">
        <f t="shared" si="39"/>
        <v>2</v>
      </c>
      <c r="C205">
        <f t="shared" si="40"/>
        <v>1</v>
      </c>
      <c r="D205" t="s">
        <v>6</v>
      </c>
      <c r="E205" t="str">
        <f t="shared" si="41"/>
        <v>ShosHigMed5.mp3</v>
      </c>
      <c r="F205" s="1">
        <v>5</v>
      </c>
      <c r="G205">
        <v>2</v>
      </c>
      <c r="H205" t="str">
        <f t="shared" si="42"/>
        <v>Hig</v>
      </c>
      <c r="I205">
        <v>1</v>
      </c>
      <c r="J205" t="str">
        <f t="shared" si="43"/>
        <v>Med</v>
      </c>
      <c r="K205">
        <f t="shared" si="44"/>
        <v>1</v>
      </c>
      <c r="L205">
        <f t="shared" si="45"/>
        <v>-1</v>
      </c>
      <c r="M205">
        <f t="shared" si="46"/>
        <v>1</v>
      </c>
      <c r="N205">
        <v>3</v>
      </c>
      <c r="O205">
        <f t="shared" si="47"/>
        <v>0.84375</v>
      </c>
      <c r="P205" t="s">
        <v>24</v>
      </c>
    </row>
    <row r="206" spans="1:16" x14ac:dyDescent="0.25">
      <c r="A206">
        <v>205</v>
      </c>
      <c r="B206">
        <f t="shared" si="39"/>
        <v>2</v>
      </c>
      <c r="C206">
        <f t="shared" si="40"/>
        <v>2</v>
      </c>
      <c r="D206" t="s">
        <v>6</v>
      </c>
      <c r="E206" t="str">
        <f t="shared" si="41"/>
        <v>ShosMedSsh5.mp3</v>
      </c>
      <c r="F206" s="1">
        <v>5</v>
      </c>
      <c r="G206">
        <v>1</v>
      </c>
      <c r="H206" t="str">
        <f t="shared" si="42"/>
        <v>Med</v>
      </c>
      <c r="I206">
        <v>4</v>
      </c>
      <c r="J206" t="str">
        <f t="shared" si="43"/>
        <v>Ssh</v>
      </c>
      <c r="K206">
        <f t="shared" si="44"/>
        <v>2</v>
      </c>
      <c r="L206">
        <f t="shared" si="45"/>
        <v>1</v>
      </c>
      <c r="M206">
        <f t="shared" si="46"/>
        <v>1</v>
      </c>
      <c r="N206">
        <v>3</v>
      </c>
      <c r="O206">
        <f t="shared" si="47"/>
        <v>0.84375</v>
      </c>
      <c r="P206" t="s">
        <v>24</v>
      </c>
    </row>
    <row r="207" spans="1:16" x14ac:dyDescent="0.25">
      <c r="A207">
        <v>206</v>
      </c>
      <c r="B207">
        <f t="shared" si="39"/>
        <v>2</v>
      </c>
      <c r="C207">
        <f t="shared" si="40"/>
        <v>1</v>
      </c>
      <c r="D207" t="s">
        <v>6</v>
      </c>
      <c r="E207" t="str">
        <f t="shared" si="41"/>
        <v>ShosSshMed5.mp3</v>
      </c>
      <c r="F207" s="1">
        <v>5</v>
      </c>
      <c r="G207">
        <v>4</v>
      </c>
      <c r="H207" t="str">
        <f t="shared" si="42"/>
        <v>Ssh</v>
      </c>
      <c r="I207">
        <v>1</v>
      </c>
      <c r="J207" t="str">
        <f t="shared" si="43"/>
        <v>Med</v>
      </c>
      <c r="K207">
        <f t="shared" si="44"/>
        <v>2</v>
      </c>
      <c r="L207">
        <f t="shared" si="45"/>
        <v>-1</v>
      </c>
      <c r="M207">
        <f t="shared" si="46"/>
        <v>1</v>
      </c>
      <c r="N207">
        <v>3</v>
      </c>
      <c r="O207">
        <f t="shared" si="47"/>
        <v>0.84375</v>
      </c>
      <c r="P207" t="s">
        <v>24</v>
      </c>
    </row>
    <row r="208" spans="1:16" x14ac:dyDescent="0.25">
      <c r="A208">
        <v>207</v>
      </c>
      <c r="B208">
        <f t="shared" si="39"/>
        <v>2</v>
      </c>
      <c r="C208">
        <f t="shared" si="40"/>
        <v>2</v>
      </c>
      <c r="D208" t="s">
        <v>6</v>
      </c>
      <c r="E208" t="str">
        <f t="shared" si="41"/>
        <v>ShosHigSsh5.mp3</v>
      </c>
      <c r="F208" s="1">
        <v>5</v>
      </c>
      <c r="G208">
        <v>2</v>
      </c>
      <c r="H208" t="str">
        <f t="shared" si="42"/>
        <v>Hig</v>
      </c>
      <c r="I208">
        <v>4</v>
      </c>
      <c r="J208" t="str">
        <f t="shared" si="43"/>
        <v>Ssh</v>
      </c>
      <c r="K208">
        <f t="shared" si="44"/>
        <v>1</v>
      </c>
      <c r="L208">
        <f t="shared" si="45"/>
        <v>1</v>
      </c>
      <c r="M208">
        <f t="shared" si="46"/>
        <v>1</v>
      </c>
      <c r="N208">
        <v>3</v>
      </c>
      <c r="O208">
        <f t="shared" si="47"/>
        <v>0.84375</v>
      </c>
      <c r="P208" t="s">
        <v>24</v>
      </c>
    </row>
    <row r="209" spans="1:16" x14ac:dyDescent="0.25">
      <c r="A209">
        <v>208</v>
      </c>
      <c r="B209">
        <f t="shared" si="39"/>
        <v>2</v>
      </c>
      <c r="C209">
        <f t="shared" si="40"/>
        <v>1</v>
      </c>
      <c r="D209" t="s">
        <v>6</v>
      </c>
      <c r="E209" t="str">
        <f t="shared" si="41"/>
        <v>ShosSshHig5.mp3</v>
      </c>
      <c r="F209" s="1">
        <v>5</v>
      </c>
      <c r="G209">
        <v>4</v>
      </c>
      <c r="H209" t="str">
        <f t="shared" si="42"/>
        <v>Ssh</v>
      </c>
      <c r="I209">
        <v>2</v>
      </c>
      <c r="J209" t="str">
        <f t="shared" si="43"/>
        <v>Hig</v>
      </c>
      <c r="K209">
        <f t="shared" si="44"/>
        <v>1</v>
      </c>
      <c r="L209">
        <f t="shared" si="45"/>
        <v>-1</v>
      </c>
      <c r="M209">
        <f t="shared" si="46"/>
        <v>1</v>
      </c>
      <c r="N209">
        <v>3</v>
      </c>
      <c r="O209">
        <f t="shared" si="47"/>
        <v>0.84375</v>
      </c>
      <c r="P209" t="s">
        <v>24</v>
      </c>
    </row>
    <row r="210" spans="1:16" x14ac:dyDescent="0.25">
      <c r="A210">
        <v>209</v>
      </c>
      <c r="B210">
        <f t="shared" si="39"/>
        <v>1</v>
      </c>
      <c r="C210" t="str">
        <f t="shared" si="40"/>
        <v>NA</v>
      </c>
      <c r="D210" t="s">
        <v>6</v>
      </c>
      <c r="E210" t="str">
        <f t="shared" si="41"/>
        <v>ShosLowLow10.mp3</v>
      </c>
      <c r="F210" s="1">
        <v>10</v>
      </c>
      <c r="G210">
        <v>0.5</v>
      </c>
      <c r="H210" t="str">
        <f t="shared" si="42"/>
        <v>Low</v>
      </c>
      <c r="I210">
        <v>0.5</v>
      </c>
      <c r="J210" t="str">
        <f t="shared" si="43"/>
        <v>Low</v>
      </c>
      <c r="K210">
        <f t="shared" si="44"/>
        <v>0</v>
      </c>
      <c r="L210">
        <f t="shared" si="45"/>
        <v>0</v>
      </c>
      <c r="M210">
        <f t="shared" si="46"/>
        <v>0</v>
      </c>
      <c r="N210">
        <v>3</v>
      </c>
      <c r="O210">
        <f t="shared" si="47"/>
        <v>0.84375</v>
      </c>
      <c r="P210" t="s">
        <v>24</v>
      </c>
    </row>
    <row r="211" spans="1:16" x14ac:dyDescent="0.25">
      <c r="A211">
        <v>210</v>
      </c>
      <c r="B211">
        <f t="shared" si="39"/>
        <v>1</v>
      </c>
      <c r="C211" t="str">
        <f t="shared" si="40"/>
        <v>NA</v>
      </c>
      <c r="D211" t="s">
        <v>6</v>
      </c>
      <c r="E211" t="str">
        <f t="shared" si="41"/>
        <v>ShosMedMed10.mp3</v>
      </c>
      <c r="F211" s="1">
        <v>10</v>
      </c>
      <c r="G211">
        <v>1</v>
      </c>
      <c r="H211" t="str">
        <f t="shared" si="42"/>
        <v>Med</v>
      </c>
      <c r="I211">
        <v>1</v>
      </c>
      <c r="J211" t="str">
        <f t="shared" si="43"/>
        <v>Med</v>
      </c>
      <c r="K211">
        <f t="shared" si="44"/>
        <v>0</v>
      </c>
      <c r="L211">
        <f t="shared" si="45"/>
        <v>0</v>
      </c>
      <c r="M211">
        <f t="shared" si="46"/>
        <v>0</v>
      </c>
      <c r="N211">
        <v>3</v>
      </c>
      <c r="O211">
        <f t="shared" si="47"/>
        <v>0.84375</v>
      </c>
      <c r="P211" t="s">
        <v>24</v>
      </c>
    </row>
    <row r="212" spans="1:16" x14ac:dyDescent="0.25">
      <c r="A212">
        <v>211</v>
      </c>
      <c r="B212">
        <f t="shared" si="39"/>
        <v>1</v>
      </c>
      <c r="C212" t="str">
        <f t="shared" si="40"/>
        <v>NA</v>
      </c>
      <c r="D212" t="s">
        <v>6</v>
      </c>
      <c r="E212" t="str">
        <f t="shared" si="41"/>
        <v>ShosHigHig10.mp3</v>
      </c>
      <c r="F212" s="1">
        <v>10</v>
      </c>
      <c r="G212">
        <v>2</v>
      </c>
      <c r="H212" t="str">
        <f t="shared" si="42"/>
        <v>Hig</v>
      </c>
      <c r="I212">
        <v>2</v>
      </c>
      <c r="J212" t="str">
        <f t="shared" si="43"/>
        <v>Hig</v>
      </c>
      <c r="K212">
        <f t="shared" si="44"/>
        <v>0</v>
      </c>
      <c r="L212">
        <f t="shared" si="45"/>
        <v>0</v>
      </c>
      <c r="M212">
        <f t="shared" si="46"/>
        <v>0</v>
      </c>
      <c r="N212">
        <v>3</v>
      </c>
      <c r="O212">
        <f t="shared" si="47"/>
        <v>0.84375</v>
      </c>
      <c r="P212" t="s">
        <v>24</v>
      </c>
    </row>
    <row r="213" spans="1:16" x14ac:dyDescent="0.25">
      <c r="A213">
        <v>212</v>
      </c>
      <c r="B213">
        <f t="shared" si="39"/>
        <v>1</v>
      </c>
      <c r="C213" t="str">
        <f t="shared" si="40"/>
        <v>NA</v>
      </c>
      <c r="D213" t="s">
        <v>6</v>
      </c>
      <c r="E213" t="str">
        <f t="shared" si="41"/>
        <v>ShosSshSsh10.mp3</v>
      </c>
      <c r="F213" s="1">
        <v>10</v>
      </c>
      <c r="G213">
        <v>4</v>
      </c>
      <c r="H213" t="str">
        <f t="shared" si="42"/>
        <v>Ssh</v>
      </c>
      <c r="I213">
        <v>4</v>
      </c>
      <c r="J213" t="str">
        <f t="shared" si="43"/>
        <v>Ssh</v>
      </c>
      <c r="K213">
        <f t="shared" si="44"/>
        <v>0</v>
      </c>
      <c r="L213">
        <f t="shared" si="45"/>
        <v>0</v>
      </c>
      <c r="M213">
        <f t="shared" si="46"/>
        <v>0</v>
      </c>
      <c r="N213">
        <v>3</v>
      </c>
      <c r="O213">
        <f t="shared" si="47"/>
        <v>0.84375</v>
      </c>
      <c r="P213" t="s">
        <v>24</v>
      </c>
    </row>
    <row r="214" spans="1:16" x14ac:dyDescent="0.25">
      <c r="A214">
        <v>213</v>
      </c>
      <c r="B214">
        <f t="shared" si="39"/>
        <v>2</v>
      </c>
      <c r="C214">
        <f t="shared" si="40"/>
        <v>2</v>
      </c>
      <c r="D214" t="s">
        <v>6</v>
      </c>
      <c r="E214" t="str">
        <f t="shared" si="41"/>
        <v>ShosLowMed10.mp3</v>
      </c>
      <c r="F214" s="1">
        <v>10</v>
      </c>
      <c r="G214">
        <v>0.5</v>
      </c>
      <c r="H214" t="str">
        <f t="shared" si="42"/>
        <v>Low</v>
      </c>
      <c r="I214">
        <v>1</v>
      </c>
      <c r="J214" t="str">
        <f t="shared" si="43"/>
        <v>Med</v>
      </c>
      <c r="K214">
        <f t="shared" si="44"/>
        <v>1</v>
      </c>
      <c r="L214">
        <f t="shared" si="45"/>
        <v>1</v>
      </c>
      <c r="M214">
        <f t="shared" si="46"/>
        <v>1</v>
      </c>
      <c r="N214">
        <v>3</v>
      </c>
      <c r="O214">
        <f t="shared" si="47"/>
        <v>0.84375</v>
      </c>
      <c r="P214" t="s">
        <v>24</v>
      </c>
    </row>
    <row r="215" spans="1:16" x14ac:dyDescent="0.25">
      <c r="A215">
        <v>214</v>
      </c>
      <c r="B215">
        <f t="shared" si="39"/>
        <v>2</v>
      </c>
      <c r="C215">
        <f t="shared" si="40"/>
        <v>1</v>
      </c>
      <c r="D215" t="s">
        <v>6</v>
      </c>
      <c r="E215" t="str">
        <f t="shared" si="41"/>
        <v>ShosMedLow10.mp3</v>
      </c>
      <c r="F215" s="1">
        <v>10</v>
      </c>
      <c r="G215">
        <v>1</v>
      </c>
      <c r="H215" t="str">
        <f t="shared" si="42"/>
        <v>Med</v>
      </c>
      <c r="I215">
        <v>0.5</v>
      </c>
      <c r="J215" t="str">
        <f t="shared" si="43"/>
        <v>Low</v>
      </c>
      <c r="K215">
        <f t="shared" si="44"/>
        <v>1</v>
      </c>
      <c r="L215">
        <f t="shared" si="45"/>
        <v>-1</v>
      </c>
      <c r="M215">
        <f t="shared" si="46"/>
        <v>1</v>
      </c>
      <c r="N215">
        <v>3</v>
      </c>
      <c r="O215">
        <f t="shared" si="47"/>
        <v>0.84375</v>
      </c>
      <c r="P215" t="s">
        <v>24</v>
      </c>
    </row>
    <row r="216" spans="1:16" x14ac:dyDescent="0.25">
      <c r="A216">
        <v>215</v>
      </c>
      <c r="B216">
        <f t="shared" si="39"/>
        <v>2</v>
      </c>
      <c r="C216">
        <f t="shared" si="40"/>
        <v>2</v>
      </c>
      <c r="D216" t="s">
        <v>6</v>
      </c>
      <c r="E216" t="str">
        <f t="shared" si="41"/>
        <v>ShosLowHig10.mp3</v>
      </c>
      <c r="F216" s="1">
        <v>10</v>
      </c>
      <c r="G216">
        <v>0.5</v>
      </c>
      <c r="H216" t="str">
        <f t="shared" si="42"/>
        <v>Low</v>
      </c>
      <c r="I216">
        <v>2</v>
      </c>
      <c r="J216" t="str">
        <f t="shared" si="43"/>
        <v>Hig</v>
      </c>
      <c r="K216">
        <f t="shared" si="44"/>
        <v>2</v>
      </c>
      <c r="L216">
        <f t="shared" si="45"/>
        <v>1</v>
      </c>
      <c r="M216">
        <f t="shared" si="46"/>
        <v>1</v>
      </c>
      <c r="N216">
        <v>3</v>
      </c>
      <c r="O216">
        <f t="shared" si="47"/>
        <v>0.84375</v>
      </c>
      <c r="P216" t="s">
        <v>24</v>
      </c>
    </row>
    <row r="217" spans="1:16" x14ac:dyDescent="0.25">
      <c r="A217">
        <v>216</v>
      </c>
      <c r="B217">
        <f t="shared" si="39"/>
        <v>2</v>
      </c>
      <c r="C217">
        <f t="shared" si="40"/>
        <v>1</v>
      </c>
      <c r="D217" t="s">
        <v>6</v>
      </c>
      <c r="E217" t="str">
        <f t="shared" si="41"/>
        <v>ShosHigLow10.mp3</v>
      </c>
      <c r="F217" s="1">
        <v>10</v>
      </c>
      <c r="G217">
        <v>2</v>
      </c>
      <c r="H217" t="str">
        <f t="shared" si="42"/>
        <v>Hig</v>
      </c>
      <c r="I217">
        <v>0.5</v>
      </c>
      <c r="J217" t="str">
        <f t="shared" si="43"/>
        <v>Low</v>
      </c>
      <c r="K217">
        <f t="shared" si="44"/>
        <v>2</v>
      </c>
      <c r="L217">
        <f t="shared" si="45"/>
        <v>-1</v>
      </c>
      <c r="M217">
        <f t="shared" si="46"/>
        <v>1</v>
      </c>
      <c r="N217">
        <v>3</v>
      </c>
      <c r="O217">
        <f t="shared" si="47"/>
        <v>0.84375</v>
      </c>
      <c r="P217" t="s">
        <v>24</v>
      </c>
    </row>
    <row r="218" spans="1:16" x14ac:dyDescent="0.25">
      <c r="A218">
        <v>217</v>
      </c>
      <c r="B218">
        <f t="shared" si="39"/>
        <v>2</v>
      </c>
      <c r="C218">
        <f t="shared" si="40"/>
        <v>2</v>
      </c>
      <c r="D218" t="s">
        <v>6</v>
      </c>
      <c r="E218" t="str">
        <f t="shared" si="41"/>
        <v>ShosLowSsh10.mp3</v>
      </c>
      <c r="F218" s="1">
        <v>10</v>
      </c>
      <c r="G218">
        <v>0.5</v>
      </c>
      <c r="H218" t="str">
        <f t="shared" si="42"/>
        <v>Low</v>
      </c>
      <c r="I218">
        <v>4</v>
      </c>
      <c r="J218" t="str">
        <f t="shared" si="43"/>
        <v>Ssh</v>
      </c>
      <c r="K218">
        <f t="shared" si="44"/>
        <v>4</v>
      </c>
      <c r="L218">
        <f t="shared" si="45"/>
        <v>1</v>
      </c>
      <c r="M218">
        <f t="shared" si="46"/>
        <v>1</v>
      </c>
      <c r="N218">
        <v>3</v>
      </c>
      <c r="O218">
        <f t="shared" si="47"/>
        <v>0.84375</v>
      </c>
      <c r="P218" t="s">
        <v>24</v>
      </c>
    </row>
    <row r="219" spans="1:16" x14ac:dyDescent="0.25">
      <c r="A219">
        <v>218</v>
      </c>
      <c r="B219">
        <f t="shared" si="39"/>
        <v>2</v>
      </c>
      <c r="C219">
        <f t="shared" si="40"/>
        <v>1</v>
      </c>
      <c r="D219" t="s">
        <v>6</v>
      </c>
      <c r="E219" t="str">
        <f t="shared" si="41"/>
        <v>ShosSshLow10.mp3</v>
      </c>
      <c r="F219" s="1">
        <v>10</v>
      </c>
      <c r="G219">
        <v>4</v>
      </c>
      <c r="H219" t="str">
        <f t="shared" si="42"/>
        <v>Ssh</v>
      </c>
      <c r="I219">
        <v>0.5</v>
      </c>
      <c r="J219" t="str">
        <f t="shared" si="43"/>
        <v>Low</v>
      </c>
      <c r="K219">
        <f t="shared" si="44"/>
        <v>4</v>
      </c>
      <c r="L219">
        <f t="shared" si="45"/>
        <v>-1</v>
      </c>
      <c r="M219">
        <f t="shared" si="46"/>
        <v>1</v>
      </c>
      <c r="N219">
        <v>3</v>
      </c>
      <c r="O219">
        <f t="shared" si="47"/>
        <v>0.84375</v>
      </c>
      <c r="P219" t="s">
        <v>24</v>
      </c>
    </row>
    <row r="220" spans="1:16" x14ac:dyDescent="0.25">
      <c r="A220">
        <v>219</v>
      </c>
      <c r="B220">
        <f t="shared" si="39"/>
        <v>2</v>
      </c>
      <c r="C220">
        <f t="shared" si="40"/>
        <v>2</v>
      </c>
      <c r="D220" t="s">
        <v>6</v>
      </c>
      <c r="E220" t="str">
        <f t="shared" si="41"/>
        <v>ShosMedHig10.mp3</v>
      </c>
      <c r="F220" s="1">
        <v>10</v>
      </c>
      <c r="G220">
        <v>1</v>
      </c>
      <c r="H220" t="str">
        <f t="shared" si="42"/>
        <v>Med</v>
      </c>
      <c r="I220">
        <v>2</v>
      </c>
      <c r="J220" t="str">
        <f t="shared" si="43"/>
        <v>Hig</v>
      </c>
      <c r="K220">
        <f t="shared" si="44"/>
        <v>1</v>
      </c>
      <c r="L220">
        <f t="shared" si="45"/>
        <v>1</v>
      </c>
      <c r="M220">
        <f t="shared" si="46"/>
        <v>1</v>
      </c>
      <c r="N220">
        <v>3</v>
      </c>
      <c r="O220">
        <f t="shared" si="47"/>
        <v>0.84375</v>
      </c>
      <c r="P220" t="s">
        <v>24</v>
      </c>
    </row>
    <row r="221" spans="1:16" x14ac:dyDescent="0.25">
      <c r="A221">
        <v>220</v>
      </c>
      <c r="B221">
        <f t="shared" si="39"/>
        <v>2</v>
      </c>
      <c r="C221">
        <f t="shared" si="40"/>
        <v>1</v>
      </c>
      <c r="D221" t="s">
        <v>6</v>
      </c>
      <c r="E221" t="str">
        <f t="shared" si="41"/>
        <v>ShosHigMed10.mp3</v>
      </c>
      <c r="F221" s="1">
        <v>10</v>
      </c>
      <c r="G221">
        <v>2</v>
      </c>
      <c r="H221" t="str">
        <f t="shared" si="42"/>
        <v>Hig</v>
      </c>
      <c r="I221">
        <v>1</v>
      </c>
      <c r="J221" t="str">
        <f t="shared" si="43"/>
        <v>Med</v>
      </c>
      <c r="K221">
        <f t="shared" si="44"/>
        <v>1</v>
      </c>
      <c r="L221">
        <f t="shared" si="45"/>
        <v>-1</v>
      </c>
      <c r="M221">
        <f t="shared" si="46"/>
        <v>1</v>
      </c>
      <c r="N221">
        <v>3</v>
      </c>
      <c r="O221">
        <f t="shared" si="47"/>
        <v>0.84375</v>
      </c>
      <c r="P221" t="s">
        <v>24</v>
      </c>
    </row>
    <row r="222" spans="1:16" x14ac:dyDescent="0.25">
      <c r="A222">
        <v>221</v>
      </c>
      <c r="B222">
        <f t="shared" si="39"/>
        <v>2</v>
      </c>
      <c r="C222">
        <f t="shared" si="40"/>
        <v>2</v>
      </c>
      <c r="D222" t="s">
        <v>6</v>
      </c>
      <c r="E222" t="str">
        <f t="shared" si="41"/>
        <v>ShosMedSsh10.mp3</v>
      </c>
      <c r="F222" s="1">
        <v>10</v>
      </c>
      <c r="G222">
        <v>1</v>
      </c>
      <c r="H222" t="str">
        <f t="shared" si="42"/>
        <v>Med</v>
      </c>
      <c r="I222">
        <v>4</v>
      </c>
      <c r="J222" t="str">
        <f t="shared" si="43"/>
        <v>Ssh</v>
      </c>
      <c r="K222">
        <f t="shared" si="44"/>
        <v>2</v>
      </c>
      <c r="L222">
        <f t="shared" si="45"/>
        <v>1</v>
      </c>
      <c r="M222">
        <f t="shared" si="46"/>
        <v>1</v>
      </c>
      <c r="N222">
        <v>3</v>
      </c>
      <c r="O222">
        <f t="shared" si="47"/>
        <v>0.84375</v>
      </c>
      <c r="P222" t="s">
        <v>24</v>
      </c>
    </row>
    <row r="223" spans="1:16" x14ac:dyDescent="0.25">
      <c r="A223">
        <v>222</v>
      </c>
      <c r="B223">
        <f t="shared" si="39"/>
        <v>2</v>
      </c>
      <c r="C223">
        <f t="shared" si="40"/>
        <v>1</v>
      </c>
      <c r="D223" t="s">
        <v>6</v>
      </c>
      <c r="E223" t="str">
        <f t="shared" si="41"/>
        <v>ShosSshMed10.mp3</v>
      </c>
      <c r="F223" s="1">
        <v>10</v>
      </c>
      <c r="G223">
        <v>4</v>
      </c>
      <c r="H223" t="str">
        <f t="shared" si="42"/>
        <v>Ssh</v>
      </c>
      <c r="I223">
        <v>1</v>
      </c>
      <c r="J223" t="str">
        <f t="shared" si="43"/>
        <v>Med</v>
      </c>
      <c r="K223">
        <f t="shared" si="44"/>
        <v>2</v>
      </c>
      <c r="L223">
        <f t="shared" si="45"/>
        <v>-1</v>
      </c>
      <c r="M223">
        <f t="shared" si="46"/>
        <v>1</v>
      </c>
      <c r="N223">
        <v>3</v>
      </c>
      <c r="O223">
        <f t="shared" si="47"/>
        <v>0.84375</v>
      </c>
      <c r="P223" t="s">
        <v>24</v>
      </c>
    </row>
    <row r="224" spans="1:16" x14ac:dyDescent="0.25">
      <c r="A224">
        <v>223</v>
      </c>
      <c r="B224">
        <f t="shared" si="39"/>
        <v>2</v>
      </c>
      <c r="C224">
        <f t="shared" si="40"/>
        <v>2</v>
      </c>
      <c r="D224" t="s">
        <v>6</v>
      </c>
      <c r="E224" t="str">
        <f t="shared" si="41"/>
        <v>ShosHigSsh10.mp3</v>
      </c>
      <c r="F224" s="1">
        <v>10</v>
      </c>
      <c r="G224">
        <v>2</v>
      </c>
      <c r="H224" t="str">
        <f t="shared" si="42"/>
        <v>Hig</v>
      </c>
      <c r="I224">
        <v>4</v>
      </c>
      <c r="J224" t="str">
        <f t="shared" si="43"/>
        <v>Ssh</v>
      </c>
      <c r="K224">
        <f t="shared" si="44"/>
        <v>1</v>
      </c>
      <c r="L224">
        <f t="shared" si="45"/>
        <v>1</v>
      </c>
      <c r="M224">
        <f t="shared" si="46"/>
        <v>1</v>
      </c>
      <c r="N224">
        <v>3</v>
      </c>
      <c r="O224">
        <f t="shared" si="47"/>
        <v>0.84375</v>
      </c>
      <c r="P224" t="s">
        <v>24</v>
      </c>
    </row>
    <row r="225" spans="1:16" x14ac:dyDescent="0.25">
      <c r="A225">
        <v>224</v>
      </c>
      <c r="B225">
        <f t="shared" si="39"/>
        <v>2</v>
      </c>
      <c r="C225">
        <f t="shared" si="40"/>
        <v>1</v>
      </c>
      <c r="D225" t="s">
        <v>6</v>
      </c>
      <c r="E225" t="str">
        <f t="shared" si="41"/>
        <v>ShosSshHig10.mp3</v>
      </c>
      <c r="F225" s="1">
        <v>10</v>
      </c>
      <c r="G225">
        <v>4</v>
      </c>
      <c r="H225" t="str">
        <f t="shared" si="42"/>
        <v>Ssh</v>
      </c>
      <c r="I225">
        <v>2</v>
      </c>
      <c r="J225" t="str">
        <f t="shared" si="43"/>
        <v>Hig</v>
      </c>
      <c r="K225">
        <f t="shared" si="44"/>
        <v>1</v>
      </c>
      <c r="L225">
        <f t="shared" si="45"/>
        <v>-1</v>
      </c>
      <c r="M225">
        <f t="shared" si="46"/>
        <v>1</v>
      </c>
      <c r="N225">
        <v>3</v>
      </c>
      <c r="O225">
        <f t="shared" si="47"/>
        <v>0.84375</v>
      </c>
      <c r="P225" t="s">
        <v>24</v>
      </c>
    </row>
    <row r="226" spans="1:16" x14ac:dyDescent="0.25">
      <c r="A226">
        <v>225</v>
      </c>
      <c r="B226">
        <f t="shared" si="39"/>
        <v>1</v>
      </c>
      <c r="C226" t="str">
        <f t="shared" si="40"/>
        <v>NA</v>
      </c>
      <c r="D226" t="s">
        <v>7</v>
      </c>
      <c r="E226" t="str">
        <f t="shared" si="41"/>
        <v>TallLowLow5.mp3</v>
      </c>
      <c r="F226" s="1">
        <v>5</v>
      </c>
      <c r="G226">
        <v>0.5</v>
      </c>
      <c r="H226" t="str">
        <f t="shared" si="42"/>
        <v>Low</v>
      </c>
      <c r="I226">
        <v>0.5</v>
      </c>
      <c r="J226" t="str">
        <f t="shared" si="43"/>
        <v>Low</v>
      </c>
      <c r="K226">
        <f>IF(I226=G226,0,IF(I226/G226&gt;1,I226/G226/2,G226/I226/2))</f>
        <v>0</v>
      </c>
      <c r="L226">
        <f>IF(I226=G226,0,IF(I226/G226&gt;1,1,-1))</f>
        <v>0</v>
      </c>
      <c r="M226">
        <f>IF(I226=G226,0,1)</f>
        <v>0</v>
      </c>
      <c r="N226">
        <v>5</v>
      </c>
      <c r="O226">
        <f>29/54</f>
        <v>0.53703703703703709</v>
      </c>
      <c r="P226" t="s">
        <v>24</v>
      </c>
    </row>
    <row r="227" spans="1:16" x14ac:dyDescent="0.25">
      <c r="A227">
        <v>226</v>
      </c>
      <c r="B227">
        <f t="shared" si="39"/>
        <v>1</v>
      </c>
      <c r="C227" t="str">
        <f t="shared" si="40"/>
        <v>NA</v>
      </c>
      <c r="D227" t="s">
        <v>7</v>
      </c>
      <c r="E227" t="str">
        <f t="shared" si="41"/>
        <v>TallMedMed5.mp3</v>
      </c>
      <c r="F227" s="1">
        <v>5</v>
      </c>
      <c r="G227">
        <v>1</v>
      </c>
      <c r="H227" t="str">
        <f t="shared" si="42"/>
        <v>Med</v>
      </c>
      <c r="I227">
        <v>1</v>
      </c>
      <c r="J227" t="str">
        <f t="shared" si="43"/>
        <v>Med</v>
      </c>
      <c r="K227">
        <f t="shared" ref="K227:K257" si="48">IF(I227=G227,0,IF(I227/G227&gt;1,I227/G227/2,G227/I227/2))</f>
        <v>0</v>
      </c>
      <c r="L227">
        <f t="shared" ref="L227:L257" si="49">IF(I227=G227,0,IF(I227/G227&gt;1,1,-1))</f>
        <v>0</v>
      </c>
      <c r="M227">
        <f t="shared" ref="M227:M257" si="50">IF(I227=G227,0,1)</f>
        <v>0</v>
      </c>
      <c r="N227">
        <v>5</v>
      </c>
      <c r="O227">
        <f t="shared" ref="O227:O257" si="51">29/54</f>
        <v>0.53703703703703709</v>
      </c>
      <c r="P227" t="s">
        <v>24</v>
      </c>
    </row>
    <row r="228" spans="1:16" x14ac:dyDescent="0.25">
      <c r="A228">
        <v>227</v>
      </c>
      <c r="B228">
        <f t="shared" si="39"/>
        <v>1</v>
      </c>
      <c r="C228" t="str">
        <f t="shared" si="40"/>
        <v>NA</v>
      </c>
      <c r="D228" t="s">
        <v>7</v>
      </c>
      <c r="E228" t="str">
        <f t="shared" si="41"/>
        <v>TallHigHig5.mp3</v>
      </c>
      <c r="F228" s="1">
        <v>5</v>
      </c>
      <c r="G228">
        <v>2</v>
      </c>
      <c r="H228" t="str">
        <f t="shared" si="42"/>
        <v>Hig</v>
      </c>
      <c r="I228">
        <v>2</v>
      </c>
      <c r="J228" t="str">
        <f t="shared" si="43"/>
        <v>Hig</v>
      </c>
      <c r="K228">
        <f t="shared" si="48"/>
        <v>0</v>
      </c>
      <c r="L228">
        <f t="shared" si="49"/>
        <v>0</v>
      </c>
      <c r="M228">
        <f t="shared" si="50"/>
        <v>0</v>
      </c>
      <c r="N228">
        <v>5</v>
      </c>
      <c r="O228">
        <f t="shared" si="51"/>
        <v>0.53703703703703709</v>
      </c>
      <c r="P228" t="s">
        <v>24</v>
      </c>
    </row>
    <row r="229" spans="1:16" x14ac:dyDescent="0.25">
      <c r="A229">
        <v>228</v>
      </c>
      <c r="B229">
        <f t="shared" si="39"/>
        <v>1</v>
      </c>
      <c r="C229" t="str">
        <f t="shared" si="40"/>
        <v>NA</v>
      </c>
      <c r="D229" t="s">
        <v>7</v>
      </c>
      <c r="E229" t="str">
        <f t="shared" si="41"/>
        <v>TallSshSsh5.mp3</v>
      </c>
      <c r="F229" s="1">
        <v>5</v>
      </c>
      <c r="G229">
        <v>4</v>
      </c>
      <c r="H229" t="str">
        <f t="shared" si="42"/>
        <v>Ssh</v>
      </c>
      <c r="I229">
        <v>4</v>
      </c>
      <c r="J229" t="str">
        <f t="shared" si="43"/>
        <v>Ssh</v>
      </c>
      <c r="K229">
        <f t="shared" si="48"/>
        <v>0</v>
      </c>
      <c r="L229">
        <f t="shared" si="49"/>
        <v>0</v>
      </c>
      <c r="M229">
        <f t="shared" si="50"/>
        <v>0</v>
      </c>
      <c r="N229">
        <v>5</v>
      </c>
      <c r="O229">
        <f t="shared" si="51"/>
        <v>0.53703703703703709</v>
      </c>
      <c r="P229" t="s">
        <v>24</v>
      </c>
    </row>
    <row r="230" spans="1:16" x14ac:dyDescent="0.25">
      <c r="A230">
        <v>229</v>
      </c>
      <c r="B230">
        <f t="shared" si="39"/>
        <v>2</v>
      </c>
      <c r="C230">
        <f t="shared" si="40"/>
        <v>2</v>
      </c>
      <c r="D230" t="s">
        <v>7</v>
      </c>
      <c r="E230" t="str">
        <f t="shared" si="41"/>
        <v>TallLowMed5.mp3</v>
      </c>
      <c r="F230" s="1">
        <v>5</v>
      </c>
      <c r="G230">
        <v>0.5</v>
      </c>
      <c r="H230" t="str">
        <f t="shared" si="42"/>
        <v>Low</v>
      </c>
      <c r="I230">
        <v>1</v>
      </c>
      <c r="J230" t="str">
        <f t="shared" si="43"/>
        <v>Med</v>
      </c>
      <c r="K230">
        <f t="shared" si="48"/>
        <v>1</v>
      </c>
      <c r="L230">
        <f t="shared" si="49"/>
        <v>1</v>
      </c>
      <c r="M230">
        <f t="shared" si="50"/>
        <v>1</v>
      </c>
      <c r="N230">
        <v>5</v>
      </c>
      <c r="O230">
        <f t="shared" si="51"/>
        <v>0.53703703703703709</v>
      </c>
      <c r="P230" t="s">
        <v>24</v>
      </c>
    </row>
    <row r="231" spans="1:16" x14ac:dyDescent="0.25">
      <c r="A231">
        <v>230</v>
      </c>
      <c r="B231">
        <f t="shared" si="39"/>
        <v>2</v>
      </c>
      <c r="C231">
        <f t="shared" si="40"/>
        <v>1</v>
      </c>
      <c r="D231" t="s">
        <v>7</v>
      </c>
      <c r="E231" t="str">
        <f t="shared" si="41"/>
        <v>TallMedLow5.mp3</v>
      </c>
      <c r="F231" s="1">
        <v>5</v>
      </c>
      <c r="G231">
        <v>1</v>
      </c>
      <c r="H231" t="str">
        <f t="shared" si="42"/>
        <v>Med</v>
      </c>
      <c r="I231">
        <v>0.5</v>
      </c>
      <c r="J231" t="str">
        <f t="shared" si="43"/>
        <v>Low</v>
      </c>
      <c r="K231">
        <f t="shared" si="48"/>
        <v>1</v>
      </c>
      <c r="L231">
        <f t="shared" si="49"/>
        <v>-1</v>
      </c>
      <c r="M231">
        <f t="shared" si="50"/>
        <v>1</v>
      </c>
      <c r="N231">
        <v>5</v>
      </c>
      <c r="O231">
        <f t="shared" si="51"/>
        <v>0.53703703703703709</v>
      </c>
      <c r="P231" t="s">
        <v>24</v>
      </c>
    </row>
    <row r="232" spans="1:16" x14ac:dyDescent="0.25">
      <c r="A232">
        <v>231</v>
      </c>
      <c r="B232">
        <f t="shared" si="39"/>
        <v>2</v>
      </c>
      <c r="C232">
        <f t="shared" si="40"/>
        <v>2</v>
      </c>
      <c r="D232" t="s">
        <v>7</v>
      </c>
      <c r="E232" t="str">
        <f t="shared" si="41"/>
        <v>TallLowHig5.mp3</v>
      </c>
      <c r="F232" s="1">
        <v>5</v>
      </c>
      <c r="G232">
        <v>0.5</v>
      </c>
      <c r="H232" t="str">
        <f t="shared" si="42"/>
        <v>Low</v>
      </c>
      <c r="I232">
        <v>2</v>
      </c>
      <c r="J232" t="str">
        <f t="shared" si="43"/>
        <v>Hig</v>
      </c>
      <c r="K232">
        <f t="shared" si="48"/>
        <v>2</v>
      </c>
      <c r="L232">
        <f t="shared" si="49"/>
        <v>1</v>
      </c>
      <c r="M232">
        <f t="shared" si="50"/>
        <v>1</v>
      </c>
      <c r="N232">
        <v>5</v>
      </c>
      <c r="O232">
        <f t="shared" si="51"/>
        <v>0.53703703703703709</v>
      </c>
      <c r="P232" t="s">
        <v>24</v>
      </c>
    </row>
    <row r="233" spans="1:16" x14ac:dyDescent="0.25">
      <c r="A233">
        <v>232</v>
      </c>
      <c r="B233">
        <f t="shared" si="39"/>
        <v>2</v>
      </c>
      <c r="C233">
        <f t="shared" si="40"/>
        <v>1</v>
      </c>
      <c r="D233" t="s">
        <v>7</v>
      </c>
      <c r="E233" t="str">
        <f t="shared" si="41"/>
        <v>TallHigLow5.mp3</v>
      </c>
      <c r="F233" s="1">
        <v>5</v>
      </c>
      <c r="G233">
        <v>2</v>
      </c>
      <c r="H233" t="str">
        <f t="shared" si="42"/>
        <v>Hig</v>
      </c>
      <c r="I233">
        <v>0.5</v>
      </c>
      <c r="J233" t="str">
        <f t="shared" si="43"/>
        <v>Low</v>
      </c>
      <c r="K233">
        <f t="shared" si="48"/>
        <v>2</v>
      </c>
      <c r="L233">
        <f t="shared" si="49"/>
        <v>-1</v>
      </c>
      <c r="M233">
        <f t="shared" si="50"/>
        <v>1</v>
      </c>
      <c r="N233">
        <v>5</v>
      </c>
      <c r="O233">
        <f t="shared" si="51"/>
        <v>0.53703703703703709</v>
      </c>
      <c r="P233" t="s">
        <v>24</v>
      </c>
    </row>
    <row r="234" spans="1:16" x14ac:dyDescent="0.25">
      <c r="A234">
        <v>233</v>
      </c>
      <c r="B234">
        <f t="shared" si="39"/>
        <v>2</v>
      </c>
      <c r="C234">
        <f t="shared" si="40"/>
        <v>2</v>
      </c>
      <c r="D234" t="s">
        <v>7</v>
      </c>
      <c r="E234" t="str">
        <f t="shared" si="41"/>
        <v>TallLowSsh5.mp3</v>
      </c>
      <c r="F234" s="1">
        <v>5</v>
      </c>
      <c r="G234">
        <v>0.5</v>
      </c>
      <c r="H234" t="str">
        <f t="shared" si="42"/>
        <v>Low</v>
      </c>
      <c r="I234">
        <v>4</v>
      </c>
      <c r="J234" t="str">
        <f t="shared" si="43"/>
        <v>Ssh</v>
      </c>
      <c r="K234">
        <f t="shared" si="48"/>
        <v>4</v>
      </c>
      <c r="L234">
        <f t="shared" si="49"/>
        <v>1</v>
      </c>
      <c r="M234">
        <f t="shared" si="50"/>
        <v>1</v>
      </c>
      <c r="N234">
        <v>5</v>
      </c>
      <c r="O234">
        <f t="shared" si="51"/>
        <v>0.53703703703703709</v>
      </c>
      <c r="P234" t="s">
        <v>24</v>
      </c>
    </row>
    <row r="235" spans="1:16" x14ac:dyDescent="0.25">
      <c r="A235">
        <v>234</v>
      </c>
      <c r="B235">
        <f t="shared" si="39"/>
        <v>2</v>
      </c>
      <c r="C235">
        <f t="shared" si="40"/>
        <v>1</v>
      </c>
      <c r="D235" t="s">
        <v>7</v>
      </c>
      <c r="E235" t="str">
        <f t="shared" si="41"/>
        <v>TallSshLow5.mp3</v>
      </c>
      <c r="F235" s="1">
        <v>5</v>
      </c>
      <c r="G235">
        <v>4</v>
      </c>
      <c r="H235" t="str">
        <f t="shared" si="42"/>
        <v>Ssh</v>
      </c>
      <c r="I235">
        <v>0.5</v>
      </c>
      <c r="J235" t="str">
        <f t="shared" si="43"/>
        <v>Low</v>
      </c>
      <c r="K235">
        <f t="shared" si="48"/>
        <v>4</v>
      </c>
      <c r="L235">
        <f t="shared" si="49"/>
        <v>-1</v>
      </c>
      <c r="M235">
        <f t="shared" si="50"/>
        <v>1</v>
      </c>
      <c r="N235">
        <v>5</v>
      </c>
      <c r="O235">
        <f t="shared" si="51"/>
        <v>0.53703703703703709</v>
      </c>
      <c r="P235" t="s">
        <v>24</v>
      </c>
    </row>
    <row r="236" spans="1:16" x14ac:dyDescent="0.25">
      <c r="A236">
        <v>235</v>
      </c>
      <c r="B236">
        <f t="shared" si="39"/>
        <v>2</v>
      </c>
      <c r="C236">
        <f t="shared" si="40"/>
        <v>2</v>
      </c>
      <c r="D236" t="s">
        <v>7</v>
      </c>
      <c r="E236" t="str">
        <f t="shared" si="41"/>
        <v>TallMedHig5.mp3</v>
      </c>
      <c r="F236" s="1">
        <v>5</v>
      </c>
      <c r="G236">
        <v>1</v>
      </c>
      <c r="H236" t="str">
        <f t="shared" si="42"/>
        <v>Med</v>
      </c>
      <c r="I236">
        <v>2</v>
      </c>
      <c r="J236" t="str">
        <f t="shared" si="43"/>
        <v>Hig</v>
      </c>
      <c r="K236">
        <f t="shared" si="48"/>
        <v>1</v>
      </c>
      <c r="L236">
        <f t="shared" si="49"/>
        <v>1</v>
      </c>
      <c r="M236">
        <f t="shared" si="50"/>
        <v>1</v>
      </c>
      <c r="N236">
        <v>5</v>
      </c>
      <c r="O236">
        <f t="shared" si="51"/>
        <v>0.53703703703703709</v>
      </c>
      <c r="P236" t="s">
        <v>24</v>
      </c>
    </row>
    <row r="237" spans="1:16" x14ac:dyDescent="0.25">
      <c r="A237">
        <v>236</v>
      </c>
      <c r="B237">
        <f t="shared" si="39"/>
        <v>2</v>
      </c>
      <c r="C237">
        <f t="shared" si="40"/>
        <v>1</v>
      </c>
      <c r="D237" t="s">
        <v>7</v>
      </c>
      <c r="E237" t="str">
        <f t="shared" si="41"/>
        <v>TallHigMed5.mp3</v>
      </c>
      <c r="F237" s="1">
        <v>5</v>
      </c>
      <c r="G237">
        <v>2</v>
      </c>
      <c r="H237" t="str">
        <f t="shared" si="42"/>
        <v>Hig</v>
      </c>
      <c r="I237">
        <v>1</v>
      </c>
      <c r="J237" t="str">
        <f t="shared" si="43"/>
        <v>Med</v>
      </c>
      <c r="K237">
        <f t="shared" si="48"/>
        <v>1</v>
      </c>
      <c r="L237">
        <f t="shared" si="49"/>
        <v>-1</v>
      </c>
      <c r="M237">
        <f t="shared" si="50"/>
        <v>1</v>
      </c>
      <c r="N237">
        <v>5</v>
      </c>
      <c r="O237">
        <f t="shared" si="51"/>
        <v>0.53703703703703709</v>
      </c>
      <c r="P237" t="s">
        <v>24</v>
      </c>
    </row>
    <row r="238" spans="1:16" x14ac:dyDescent="0.25">
      <c r="A238">
        <v>237</v>
      </c>
      <c r="B238">
        <f t="shared" si="39"/>
        <v>2</v>
      </c>
      <c r="C238">
        <f t="shared" si="40"/>
        <v>2</v>
      </c>
      <c r="D238" t="s">
        <v>7</v>
      </c>
      <c r="E238" t="str">
        <f t="shared" si="41"/>
        <v>TallMedSsh5.mp3</v>
      </c>
      <c r="F238" s="1">
        <v>5</v>
      </c>
      <c r="G238">
        <v>1</v>
      </c>
      <c r="H238" t="str">
        <f t="shared" si="42"/>
        <v>Med</v>
      </c>
      <c r="I238">
        <v>4</v>
      </c>
      <c r="J238" t="str">
        <f t="shared" si="43"/>
        <v>Ssh</v>
      </c>
      <c r="K238">
        <f t="shared" si="48"/>
        <v>2</v>
      </c>
      <c r="L238">
        <f t="shared" si="49"/>
        <v>1</v>
      </c>
      <c r="M238">
        <f t="shared" si="50"/>
        <v>1</v>
      </c>
      <c r="N238">
        <v>5</v>
      </c>
      <c r="O238">
        <f t="shared" si="51"/>
        <v>0.53703703703703709</v>
      </c>
      <c r="P238" t="s">
        <v>24</v>
      </c>
    </row>
    <row r="239" spans="1:16" x14ac:dyDescent="0.25">
      <c r="A239">
        <v>238</v>
      </c>
      <c r="B239">
        <f t="shared" si="39"/>
        <v>2</v>
      </c>
      <c r="C239">
        <f t="shared" si="40"/>
        <v>1</v>
      </c>
      <c r="D239" t="s">
        <v>7</v>
      </c>
      <c r="E239" t="str">
        <f t="shared" si="41"/>
        <v>TallSshMed5.mp3</v>
      </c>
      <c r="F239" s="1">
        <v>5</v>
      </c>
      <c r="G239">
        <v>4</v>
      </c>
      <c r="H239" t="str">
        <f t="shared" si="42"/>
        <v>Ssh</v>
      </c>
      <c r="I239">
        <v>1</v>
      </c>
      <c r="J239" t="str">
        <f t="shared" si="43"/>
        <v>Med</v>
      </c>
      <c r="K239">
        <f t="shared" si="48"/>
        <v>2</v>
      </c>
      <c r="L239">
        <f t="shared" si="49"/>
        <v>-1</v>
      </c>
      <c r="M239">
        <f t="shared" si="50"/>
        <v>1</v>
      </c>
      <c r="N239">
        <v>5</v>
      </c>
      <c r="O239">
        <f t="shared" si="51"/>
        <v>0.53703703703703709</v>
      </c>
      <c r="P239" t="s">
        <v>24</v>
      </c>
    </row>
    <row r="240" spans="1:16" x14ac:dyDescent="0.25">
      <c r="A240">
        <v>239</v>
      </c>
      <c r="B240">
        <f t="shared" si="39"/>
        <v>2</v>
      </c>
      <c r="C240">
        <f t="shared" si="40"/>
        <v>2</v>
      </c>
      <c r="D240" t="s">
        <v>7</v>
      </c>
      <c r="E240" t="str">
        <f t="shared" si="41"/>
        <v>TallHigSsh5.mp3</v>
      </c>
      <c r="F240" s="1">
        <v>5</v>
      </c>
      <c r="G240">
        <v>2</v>
      </c>
      <c r="H240" t="str">
        <f t="shared" si="42"/>
        <v>Hig</v>
      </c>
      <c r="I240">
        <v>4</v>
      </c>
      <c r="J240" t="str">
        <f t="shared" si="43"/>
        <v>Ssh</v>
      </c>
      <c r="K240">
        <f t="shared" si="48"/>
        <v>1</v>
      </c>
      <c r="L240">
        <f t="shared" si="49"/>
        <v>1</v>
      </c>
      <c r="M240">
        <f t="shared" si="50"/>
        <v>1</v>
      </c>
      <c r="N240">
        <v>5</v>
      </c>
      <c r="O240">
        <f t="shared" si="51"/>
        <v>0.53703703703703709</v>
      </c>
      <c r="P240" t="s">
        <v>24</v>
      </c>
    </row>
    <row r="241" spans="1:16" x14ac:dyDescent="0.25">
      <c r="A241">
        <v>240</v>
      </c>
      <c r="B241">
        <f t="shared" si="39"/>
        <v>2</v>
      </c>
      <c r="C241">
        <f t="shared" si="40"/>
        <v>1</v>
      </c>
      <c r="D241" t="s">
        <v>7</v>
      </c>
      <c r="E241" t="str">
        <f t="shared" si="41"/>
        <v>TallSshHig5.mp3</v>
      </c>
      <c r="F241" s="1">
        <v>5</v>
      </c>
      <c r="G241">
        <v>4</v>
      </c>
      <c r="H241" t="str">
        <f t="shared" si="42"/>
        <v>Ssh</v>
      </c>
      <c r="I241">
        <v>2</v>
      </c>
      <c r="J241" t="str">
        <f t="shared" si="43"/>
        <v>Hig</v>
      </c>
      <c r="K241">
        <f t="shared" si="48"/>
        <v>1</v>
      </c>
      <c r="L241">
        <f t="shared" si="49"/>
        <v>-1</v>
      </c>
      <c r="M241">
        <f t="shared" si="50"/>
        <v>1</v>
      </c>
      <c r="N241">
        <v>5</v>
      </c>
      <c r="O241">
        <f t="shared" si="51"/>
        <v>0.53703703703703709</v>
      </c>
      <c r="P241" t="s">
        <v>24</v>
      </c>
    </row>
    <row r="242" spans="1:16" x14ac:dyDescent="0.25">
      <c r="A242">
        <v>241</v>
      </c>
      <c r="B242">
        <f t="shared" si="39"/>
        <v>1</v>
      </c>
      <c r="C242" t="str">
        <f t="shared" si="40"/>
        <v>NA</v>
      </c>
      <c r="D242" t="s">
        <v>7</v>
      </c>
      <c r="E242" t="str">
        <f t="shared" si="41"/>
        <v>TallLowLow10.mp3</v>
      </c>
      <c r="F242" s="1">
        <v>10</v>
      </c>
      <c r="G242">
        <v>0.5</v>
      </c>
      <c r="H242" t="str">
        <f t="shared" si="42"/>
        <v>Low</v>
      </c>
      <c r="I242">
        <v>0.5</v>
      </c>
      <c r="J242" t="str">
        <f t="shared" si="43"/>
        <v>Low</v>
      </c>
      <c r="K242">
        <f t="shared" si="48"/>
        <v>0</v>
      </c>
      <c r="L242">
        <f t="shared" si="49"/>
        <v>0</v>
      </c>
      <c r="M242">
        <f t="shared" si="50"/>
        <v>0</v>
      </c>
      <c r="N242">
        <v>5</v>
      </c>
      <c r="O242">
        <f t="shared" si="51"/>
        <v>0.53703703703703709</v>
      </c>
      <c r="P242" t="s">
        <v>24</v>
      </c>
    </row>
    <row r="243" spans="1:16" x14ac:dyDescent="0.25">
      <c r="A243">
        <v>242</v>
      </c>
      <c r="B243">
        <f t="shared" si="39"/>
        <v>1</v>
      </c>
      <c r="C243" t="str">
        <f t="shared" si="40"/>
        <v>NA</v>
      </c>
      <c r="D243" t="s">
        <v>7</v>
      </c>
      <c r="E243" t="str">
        <f t="shared" si="41"/>
        <v>TallMedMed10.mp3</v>
      </c>
      <c r="F243" s="1">
        <v>10</v>
      </c>
      <c r="G243">
        <v>1</v>
      </c>
      <c r="H243" t="str">
        <f t="shared" si="42"/>
        <v>Med</v>
      </c>
      <c r="I243">
        <v>1</v>
      </c>
      <c r="J243" t="str">
        <f t="shared" si="43"/>
        <v>Med</v>
      </c>
      <c r="K243">
        <f t="shared" si="48"/>
        <v>0</v>
      </c>
      <c r="L243">
        <f t="shared" si="49"/>
        <v>0</v>
      </c>
      <c r="M243">
        <f t="shared" si="50"/>
        <v>0</v>
      </c>
      <c r="N243">
        <v>5</v>
      </c>
      <c r="O243">
        <f t="shared" si="51"/>
        <v>0.53703703703703709</v>
      </c>
      <c r="P243" t="s">
        <v>24</v>
      </c>
    </row>
    <row r="244" spans="1:16" x14ac:dyDescent="0.25">
      <c r="A244">
        <v>243</v>
      </c>
      <c r="B244">
        <f t="shared" si="39"/>
        <v>1</v>
      </c>
      <c r="C244" t="str">
        <f t="shared" si="40"/>
        <v>NA</v>
      </c>
      <c r="D244" t="s">
        <v>7</v>
      </c>
      <c r="E244" t="str">
        <f t="shared" si="41"/>
        <v>TallHigHig10.mp3</v>
      </c>
      <c r="F244" s="1">
        <v>10</v>
      </c>
      <c r="G244">
        <v>2</v>
      </c>
      <c r="H244" t="str">
        <f t="shared" si="42"/>
        <v>Hig</v>
      </c>
      <c r="I244">
        <v>2</v>
      </c>
      <c r="J244" t="str">
        <f t="shared" si="43"/>
        <v>Hig</v>
      </c>
      <c r="K244">
        <f t="shared" si="48"/>
        <v>0</v>
      </c>
      <c r="L244">
        <f t="shared" si="49"/>
        <v>0</v>
      </c>
      <c r="M244">
        <f t="shared" si="50"/>
        <v>0</v>
      </c>
      <c r="N244">
        <v>5</v>
      </c>
      <c r="O244">
        <f t="shared" si="51"/>
        <v>0.53703703703703709</v>
      </c>
      <c r="P244" t="s">
        <v>24</v>
      </c>
    </row>
    <row r="245" spans="1:16" x14ac:dyDescent="0.25">
      <c r="A245">
        <v>244</v>
      </c>
      <c r="B245">
        <f t="shared" si="39"/>
        <v>1</v>
      </c>
      <c r="C245" t="str">
        <f t="shared" si="40"/>
        <v>NA</v>
      </c>
      <c r="D245" t="s">
        <v>7</v>
      </c>
      <c r="E245" t="str">
        <f t="shared" si="41"/>
        <v>TallSshSsh10.mp3</v>
      </c>
      <c r="F245" s="1">
        <v>10</v>
      </c>
      <c r="G245">
        <v>4</v>
      </c>
      <c r="H245" t="str">
        <f t="shared" si="42"/>
        <v>Ssh</v>
      </c>
      <c r="I245">
        <v>4</v>
      </c>
      <c r="J245" t="str">
        <f t="shared" si="43"/>
        <v>Ssh</v>
      </c>
      <c r="K245">
        <f t="shared" si="48"/>
        <v>0</v>
      </c>
      <c r="L245">
        <f t="shared" si="49"/>
        <v>0</v>
      </c>
      <c r="M245">
        <f t="shared" si="50"/>
        <v>0</v>
      </c>
      <c r="N245">
        <v>5</v>
      </c>
      <c r="O245">
        <f t="shared" si="51"/>
        <v>0.53703703703703709</v>
      </c>
      <c r="P245" t="s">
        <v>24</v>
      </c>
    </row>
    <row r="246" spans="1:16" x14ac:dyDescent="0.25">
      <c r="A246">
        <v>245</v>
      </c>
      <c r="B246">
        <f t="shared" si="39"/>
        <v>2</v>
      </c>
      <c r="C246">
        <f t="shared" si="40"/>
        <v>2</v>
      </c>
      <c r="D246" t="s">
        <v>7</v>
      </c>
      <c r="E246" t="str">
        <f t="shared" si="41"/>
        <v>TallLowMed10.mp3</v>
      </c>
      <c r="F246" s="1">
        <v>10</v>
      </c>
      <c r="G246">
        <v>0.5</v>
      </c>
      <c r="H246" t="str">
        <f t="shared" si="42"/>
        <v>Low</v>
      </c>
      <c r="I246">
        <v>1</v>
      </c>
      <c r="J246" t="str">
        <f t="shared" si="43"/>
        <v>Med</v>
      </c>
      <c r="K246">
        <f t="shared" si="48"/>
        <v>1</v>
      </c>
      <c r="L246">
        <f t="shared" si="49"/>
        <v>1</v>
      </c>
      <c r="M246">
        <f t="shared" si="50"/>
        <v>1</v>
      </c>
      <c r="N246">
        <v>5</v>
      </c>
      <c r="O246">
        <f t="shared" si="51"/>
        <v>0.53703703703703709</v>
      </c>
      <c r="P246" t="s">
        <v>24</v>
      </c>
    </row>
    <row r="247" spans="1:16" x14ac:dyDescent="0.25">
      <c r="A247">
        <v>246</v>
      </c>
      <c r="B247">
        <f t="shared" si="39"/>
        <v>2</v>
      </c>
      <c r="C247">
        <f t="shared" si="40"/>
        <v>1</v>
      </c>
      <c r="D247" t="s">
        <v>7</v>
      </c>
      <c r="E247" t="str">
        <f t="shared" si="41"/>
        <v>TallMedLow10.mp3</v>
      </c>
      <c r="F247" s="1">
        <v>10</v>
      </c>
      <c r="G247">
        <v>1</v>
      </c>
      <c r="H247" t="str">
        <f t="shared" si="42"/>
        <v>Med</v>
      </c>
      <c r="I247">
        <v>0.5</v>
      </c>
      <c r="J247" t="str">
        <f t="shared" si="43"/>
        <v>Low</v>
      </c>
      <c r="K247">
        <f t="shared" si="48"/>
        <v>1</v>
      </c>
      <c r="L247">
        <f t="shared" si="49"/>
        <v>-1</v>
      </c>
      <c r="M247">
        <f t="shared" si="50"/>
        <v>1</v>
      </c>
      <c r="N247">
        <v>5</v>
      </c>
      <c r="O247">
        <f t="shared" si="51"/>
        <v>0.53703703703703709</v>
      </c>
      <c r="P247" t="s">
        <v>24</v>
      </c>
    </row>
    <row r="248" spans="1:16" x14ac:dyDescent="0.25">
      <c r="A248">
        <v>247</v>
      </c>
      <c r="B248">
        <f t="shared" si="39"/>
        <v>2</v>
      </c>
      <c r="C248">
        <f t="shared" si="40"/>
        <v>2</v>
      </c>
      <c r="D248" t="s">
        <v>7</v>
      </c>
      <c r="E248" t="str">
        <f t="shared" si="41"/>
        <v>TallLowHig10.mp3</v>
      </c>
      <c r="F248" s="1">
        <v>10</v>
      </c>
      <c r="G248">
        <v>0.5</v>
      </c>
      <c r="H248" t="str">
        <f t="shared" si="42"/>
        <v>Low</v>
      </c>
      <c r="I248">
        <v>2</v>
      </c>
      <c r="J248" t="str">
        <f t="shared" si="43"/>
        <v>Hig</v>
      </c>
      <c r="K248">
        <f t="shared" si="48"/>
        <v>2</v>
      </c>
      <c r="L248">
        <f t="shared" si="49"/>
        <v>1</v>
      </c>
      <c r="M248">
        <f t="shared" si="50"/>
        <v>1</v>
      </c>
      <c r="N248">
        <v>5</v>
      </c>
      <c r="O248">
        <f t="shared" si="51"/>
        <v>0.53703703703703709</v>
      </c>
      <c r="P248" t="s">
        <v>24</v>
      </c>
    </row>
    <row r="249" spans="1:16" x14ac:dyDescent="0.25">
      <c r="A249">
        <v>248</v>
      </c>
      <c r="B249">
        <f t="shared" si="39"/>
        <v>2</v>
      </c>
      <c r="C249">
        <f t="shared" si="40"/>
        <v>1</v>
      </c>
      <c r="D249" t="s">
        <v>7</v>
      </c>
      <c r="E249" t="str">
        <f t="shared" si="41"/>
        <v>TallHigLow10.mp3</v>
      </c>
      <c r="F249" s="1">
        <v>10</v>
      </c>
      <c r="G249">
        <v>2</v>
      </c>
      <c r="H249" t="str">
        <f t="shared" si="42"/>
        <v>Hig</v>
      </c>
      <c r="I249">
        <v>0.5</v>
      </c>
      <c r="J249" t="str">
        <f t="shared" si="43"/>
        <v>Low</v>
      </c>
      <c r="K249">
        <f t="shared" si="48"/>
        <v>2</v>
      </c>
      <c r="L249">
        <f t="shared" si="49"/>
        <v>-1</v>
      </c>
      <c r="M249">
        <f t="shared" si="50"/>
        <v>1</v>
      </c>
      <c r="N249">
        <v>5</v>
      </c>
      <c r="O249">
        <f t="shared" si="51"/>
        <v>0.53703703703703709</v>
      </c>
      <c r="P249" t="s">
        <v>24</v>
      </c>
    </row>
    <row r="250" spans="1:16" x14ac:dyDescent="0.25">
      <c r="A250">
        <v>249</v>
      </c>
      <c r="B250">
        <f t="shared" si="39"/>
        <v>2</v>
      </c>
      <c r="C250">
        <f t="shared" si="40"/>
        <v>2</v>
      </c>
      <c r="D250" t="s">
        <v>7</v>
      </c>
      <c r="E250" t="str">
        <f t="shared" si="41"/>
        <v>TallLowSsh10.mp3</v>
      </c>
      <c r="F250" s="1">
        <v>10</v>
      </c>
      <c r="G250">
        <v>0.5</v>
      </c>
      <c r="H250" t="str">
        <f t="shared" si="42"/>
        <v>Low</v>
      </c>
      <c r="I250">
        <v>4</v>
      </c>
      <c r="J250" t="str">
        <f t="shared" si="43"/>
        <v>Ssh</v>
      </c>
      <c r="K250">
        <f t="shared" si="48"/>
        <v>4</v>
      </c>
      <c r="L250">
        <f t="shared" si="49"/>
        <v>1</v>
      </c>
      <c r="M250">
        <f t="shared" si="50"/>
        <v>1</v>
      </c>
      <c r="N250">
        <v>5</v>
      </c>
      <c r="O250">
        <f t="shared" si="51"/>
        <v>0.53703703703703709</v>
      </c>
      <c r="P250" t="s">
        <v>24</v>
      </c>
    </row>
    <row r="251" spans="1:16" x14ac:dyDescent="0.25">
      <c r="A251">
        <v>250</v>
      </c>
      <c r="B251">
        <f t="shared" si="39"/>
        <v>2</v>
      </c>
      <c r="C251">
        <f t="shared" si="40"/>
        <v>1</v>
      </c>
      <c r="D251" t="s">
        <v>7</v>
      </c>
      <c r="E251" t="str">
        <f t="shared" si="41"/>
        <v>TallSshLow10.mp3</v>
      </c>
      <c r="F251" s="1">
        <v>10</v>
      </c>
      <c r="G251">
        <v>4</v>
      </c>
      <c r="H251" t="str">
        <f t="shared" si="42"/>
        <v>Ssh</v>
      </c>
      <c r="I251">
        <v>0.5</v>
      </c>
      <c r="J251" t="str">
        <f t="shared" si="43"/>
        <v>Low</v>
      </c>
      <c r="K251">
        <f t="shared" si="48"/>
        <v>4</v>
      </c>
      <c r="L251">
        <f t="shared" si="49"/>
        <v>-1</v>
      </c>
      <c r="M251">
        <f t="shared" si="50"/>
        <v>1</v>
      </c>
      <c r="N251">
        <v>5</v>
      </c>
      <c r="O251">
        <f t="shared" si="51"/>
        <v>0.53703703703703709</v>
      </c>
      <c r="P251" t="s">
        <v>24</v>
      </c>
    </row>
    <row r="252" spans="1:16" x14ac:dyDescent="0.25">
      <c r="A252">
        <v>251</v>
      </c>
      <c r="B252">
        <f t="shared" si="39"/>
        <v>2</v>
      </c>
      <c r="C252">
        <f t="shared" si="40"/>
        <v>2</v>
      </c>
      <c r="D252" t="s">
        <v>7</v>
      </c>
      <c r="E252" t="str">
        <f t="shared" si="41"/>
        <v>TallMedHig10.mp3</v>
      </c>
      <c r="F252" s="1">
        <v>10</v>
      </c>
      <c r="G252">
        <v>1</v>
      </c>
      <c r="H252" t="str">
        <f t="shared" si="42"/>
        <v>Med</v>
      </c>
      <c r="I252">
        <v>2</v>
      </c>
      <c r="J252" t="str">
        <f t="shared" si="43"/>
        <v>Hig</v>
      </c>
      <c r="K252">
        <f t="shared" si="48"/>
        <v>1</v>
      </c>
      <c r="L252">
        <f t="shared" si="49"/>
        <v>1</v>
      </c>
      <c r="M252">
        <f t="shared" si="50"/>
        <v>1</v>
      </c>
      <c r="N252">
        <v>5</v>
      </c>
      <c r="O252">
        <f t="shared" si="51"/>
        <v>0.53703703703703709</v>
      </c>
      <c r="P252" t="s">
        <v>24</v>
      </c>
    </row>
    <row r="253" spans="1:16" x14ac:dyDescent="0.25">
      <c r="A253">
        <v>252</v>
      </c>
      <c r="B253">
        <f t="shared" si="39"/>
        <v>2</v>
      </c>
      <c r="C253">
        <f t="shared" si="40"/>
        <v>1</v>
      </c>
      <c r="D253" t="s">
        <v>7</v>
      </c>
      <c r="E253" t="str">
        <f t="shared" si="41"/>
        <v>TallHigMed10.mp3</v>
      </c>
      <c r="F253" s="1">
        <v>10</v>
      </c>
      <c r="G253">
        <v>2</v>
      </c>
      <c r="H253" t="str">
        <f t="shared" si="42"/>
        <v>Hig</v>
      </c>
      <c r="I253">
        <v>1</v>
      </c>
      <c r="J253" t="str">
        <f t="shared" si="43"/>
        <v>Med</v>
      </c>
      <c r="K253">
        <f t="shared" si="48"/>
        <v>1</v>
      </c>
      <c r="L253">
        <f t="shared" si="49"/>
        <v>-1</v>
      </c>
      <c r="M253">
        <f t="shared" si="50"/>
        <v>1</v>
      </c>
      <c r="N253">
        <v>5</v>
      </c>
      <c r="O253">
        <f t="shared" si="51"/>
        <v>0.53703703703703709</v>
      </c>
      <c r="P253" t="s">
        <v>24</v>
      </c>
    </row>
    <row r="254" spans="1:16" x14ac:dyDescent="0.25">
      <c r="A254">
        <v>253</v>
      </c>
      <c r="B254">
        <f t="shared" si="39"/>
        <v>2</v>
      </c>
      <c r="C254">
        <f t="shared" si="40"/>
        <v>2</v>
      </c>
      <c r="D254" t="s">
        <v>7</v>
      </c>
      <c r="E254" t="str">
        <f t="shared" si="41"/>
        <v>TallMedSsh10.mp3</v>
      </c>
      <c r="F254" s="1">
        <v>10</v>
      </c>
      <c r="G254">
        <v>1</v>
      </c>
      <c r="H254" t="str">
        <f t="shared" si="42"/>
        <v>Med</v>
      </c>
      <c r="I254">
        <v>4</v>
      </c>
      <c r="J254" t="str">
        <f t="shared" si="43"/>
        <v>Ssh</v>
      </c>
      <c r="K254">
        <f t="shared" si="48"/>
        <v>2</v>
      </c>
      <c r="L254">
        <f t="shared" si="49"/>
        <v>1</v>
      </c>
      <c r="M254">
        <f t="shared" si="50"/>
        <v>1</v>
      </c>
      <c r="N254">
        <v>5</v>
      </c>
      <c r="O254">
        <f t="shared" si="51"/>
        <v>0.53703703703703709</v>
      </c>
      <c r="P254" t="s">
        <v>24</v>
      </c>
    </row>
    <row r="255" spans="1:16" x14ac:dyDescent="0.25">
      <c r="A255">
        <v>254</v>
      </c>
      <c r="B255">
        <f t="shared" si="39"/>
        <v>2</v>
      </c>
      <c r="C255">
        <f t="shared" si="40"/>
        <v>1</v>
      </c>
      <c r="D255" t="s">
        <v>7</v>
      </c>
      <c r="E255" t="str">
        <f t="shared" si="41"/>
        <v>TallSshMed10.mp3</v>
      </c>
      <c r="F255" s="1">
        <v>10</v>
      </c>
      <c r="G255">
        <v>4</v>
      </c>
      <c r="H255" t="str">
        <f t="shared" si="42"/>
        <v>Ssh</v>
      </c>
      <c r="I255">
        <v>1</v>
      </c>
      <c r="J255" t="str">
        <f t="shared" si="43"/>
        <v>Med</v>
      </c>
      <c r="K255">
        <f t="shared" si="48"/>
        <v>2</v>
      </c>
      <c r="L255">
        <f t="shared" si="49"/>
        <v>-1</v>
      </c>
      <c r="M255">
        <f t="shared" si="50"/>
        <v>1</v>
      </c>
      <c r="N255">
        <v>5</v>
      </c>
      <c r="O255">
        <f t="shared" si="51"/>
        <v>0.53703703703703709</v>
      </c>
      <c r="P255" t="s">
        <v>24</v>
      </c>
    </row>
    <row r="256" spans="1:16" x14ac:dyDescent="0.25">
      <c r="A256">
        <v>255</v>
      </c>
      <c r="B256">
        <f t="shared" si="39"/>
        <v>2</v>
      </c>
      <c r="C256">
        <f t="shared" si="40"/>
        <v>2</v>
      </c>
      <c r="D256" t="s">
        <v>7</v>
      </c>
      <c r="E256" t="str">
        <f t="shared" si="41"/>
        <v>TallHigSsh10.mp3</v>
      </c>
      <c r="F256" s="1">
        <v>10</v>
      </c>
      <c r="G256">
        <v>2</v>
      </c>
      <c r="H256" t="str">
        <f t="shared" si="42"/>
        <v>Hig</v>
      </c>
      <c r="I256">
        <v>4</v>
      </c>
      <c r="J256" t="str">
        <f t="shared" si="43"/>
        <v>Ssh</v>
      </c>
      <c r="K256">
        <f t="shared" si="48"/>
        <v>1</v>
      </c>
      <c r="L256">
        <f t="shared" si="49"/>
        <v>1</v>
      </c>
      <c r="M256">
        <f t="shared" si="50"/>
        <v>1</v>
      </c>
      <c r="N256">
        <v>5</v>
      </c>
      <c r="O256">
        <f t="shared" si="51"/>
        <v>0.53703703703703709</v>
      </c>
      <c r="P256" t="s">
        <v>24</v>
      </c>
    </row>
    <row r="257" spans="1:16" x14ac:dyDescent="0.25">
      <c r="A257">
        <v>256</v>
      </c>
      <c r="B257">
        <f t="shared" si="39"/>
        <v>2</v>
      </c>
      <c r="C257">
        <f t="shared" si="40"/>
        <v>1</v>
      </c>
      <c r="D257" t="s">
        <v>7</v>
      </c>
      <c r="E257" t="str">
        <f t="shared" si="41"/>
        <v>TallSshHig10.mp3</v>
      </c>
      <c r="F257" s="1">
        <v>10</v>
      </c>
      <c r="G257">
        <v>4</v>
      </c>
      <c r="H257" t="str">
        <f t="shared" si="42"/>
        <v>Ssh</v>
      </c>
      <c r="I257">
        <v>2</v>
      </c>
      <c r="J257" t="str">
        <f t="shared" si="43"/>
        <v>Hig</v>
      </c>
      <c r="K257">
        <f t="shared" si="48"/>
        <v>1</v>
      </c>
      <c r="L257">
        <f t="shared" si="49"/>
        <v>-1</v>
      </c>
      <c r="M257">
        <f t="shared" si="50"/>
        <v>1</v>
      </c>
      <c r="N257">
        <v>5</v>
      </c>
      <c r="O257">
        <f t="shared" si="51"/>
        <v>0.53703703703703709</v>
      </c>
      <c r="P257" t="s">
        <v>24</v>
      </c>
    </row>
    <row r="258" spans="1:16" x14ac:dyDescent="0.25">
      <c r="A258">
        <v>257</v>
      </c>
      <c r="B258">
        <f t="shared" si="39"/>
        <v>1</v>
      </c>
      <c r="C258" t="str">
        <f t="shared" si="40"/>
        <v>NA</v>
      </c>
      <c r="D258" t="s">
        <v>8</v>
      </c>
      <c r="E258" t="str">
        <f t="shared" si="41"/>
        <v>Jaz1LowLow5.mp3</v>
      </c>
      <c r="F258" s="1">
        <v>5</v>
      </c>
      <c r="G258">
        <v>0.5</v>
      </c>
      <c r="H258" t="str">
        <f t="shared" si="42"/>
        <v>Low</v>
      </c>
      <c r="I258">
        <v>0.5</v>
      </c>
      <c r="J258" t="str">
        <f t="shared" si="43"/>
        <v>Low</v>
      </c>
      <c r="K258">
        <f>IF(I258=G258,0,IF(I258/G258&gt;1,I258/G258/2,G258/I258/2))</f>
        <v>0</v>
      </c>
      <c r="L258">
        <f>IF(I258=G258,0,IF(I258/G258&gt;1,1,-1))</f>
        <v>0</v>
      </c>
      <c r="M258">
        <f>IF(I258=G258,0,1)</f>
        <v>0</v>
      </c>
      <c r="N258">
        <v>4</v>
      </c>
      <c r="O258">
        <f>17/33</f>
        <v>0.51515151515151514</v>
      </c>
      <c r="P258" t="s">
        <v>25</v>
      </c>
    </row>
    <row r="259" spans="1:16" x14ac:dyDescent="0.25">
      <c r="A259">
        <v>258</v>
      </c>
      <c r="B259">
        <f t="shared" ref="B259:B322" si="52">IF(L259=0,1,2)</f>
        <v>1</v>
      </c>
      <c r="C259" t="str">
        <f t="shared" ref="C259:C322" si="53">IF(L259=0,"NA",IF(L259=1,2,1))</f>
        <v>NA</v>
      </c>
      <c r="D259" t="s">
        <v>8</v>
      </c>
      <c r="E259" t="str">
        <f t="shared" ref="E259:E322" si="54">D259&amp;H259&amp;J259&amp;F259&amp;".mp3"</f>
        <v>Jaz1MedMed5.mp3</v>
      </c>
      <c r="F259" s="1">
        <v>5</v>
      </c>
      <c r="G259">
        <v>1</v>
      </c>
      <c r="H259" t="str">
        <f t="shared" ref="H259:H322" si="55">IF(G259=0.5,"Low",IF(G259=1,"Med",IF(G259=2,"Hig","Ssh")))</f>
        <v>Med</v>
      </c>
      <c r="I259">
        <v>1</v>
      </c>
      <c r="J259" t="str">
        <f t="shared" ref="J259:J322" si="56">IF(I259=0.5,"Low",IF(I259=1,"Med",IF(I259=2,"Hig","Ssh")))</f>
        <v>Med</v>
      </c>
      <c r="K259">
        <f t="shared" ref="K259:K289" si="57">IF(I259=G259,0,IF(I259/G259&gt;1,I259/G259/2,G259/I259/2))</f>
        <v>0</v>
      </c>
      <c r="L259">
        <f t="shared" ref="L259:L289" si="58">IF(I259=G259,0,IF(I259/G259&gt;1,1,-1))</f>
        <v>0</v>
      </c>
      <c r="M259">
        <f t="shared" ref="M259:M289" si="59">IF(I259=G259,0,1)</f>
        <v>0</v>
      </c>
      <c r="N259">
        <v>4</v>
      </c>
      <c r="O259">
        <f t="shared" ref="O259:O289" si="60">17/33</f>
        <v>0.51515151515151514</v>
      </c>
      <c r="P259" t="s">
        <v>25</v>
      </c>
    </row>
    <row r="260" spans="1:16" x14ac:dyDescent="0.25">
      <c r="A260">
        <v>259</v>
      </c>
      <c r="B260">
        <f t="shared" si="52"/>
        <v>1</v>
      </c>
      <c r="C260" t="str">
        <f t="shared" si="53"/>
        <v>NA</v>
      </c>
      <c r="D260" t="s">
        <v>8</v>
      </c>
      <c r="E260" t="str">
        <f t="shared" si="54"/>
        <v>Jaz1HigHig5.mp3</v>
      </c>
      <c r="F260" s="1">
        <v>5</v>
      </c>
      <c r="G260">
        <v>2</v>
      </c>
      <c r="H260" t="str">
        <f t="shared" si="55"/>
        <v>Hig</v>
      </c>
      <c r="I260">
        <v>2</v>
      </c>
      <c r="J260" t="str">
        <f t="shared" si="56"/>
        <v>Hig</v>
      </c>
      <c r="K260">
        <f t="shared" si="57"/>
        <v>0</v>
      </c>
      <c r="L260">
        <f t="shared" si="58"/>
        <v>0</v>
      </c>
      <c r="M260">
        <f t="shared" si="59"/>
        <v>0</v>
      </c>
      <c r="N260">
        <v>4</v>
      </c>
      <c r="O260">
        <f t="shared" si="60"/>
        <v>0.51515151515151514</v>
      </c>
      <c r="P260" t="s">
        <v>25</v>
      </c>
    </row>
    <row r="261" spans="1:16" x14ac:dyDescent="0.25">
      <c r="A261">
        <v>260</v>
      </c>
      <c r="B261">
        <f t="shared" si="52"/>
        <v>1</v>
      </c>
      <c r="C261" t="str">
        <f t="shared" si="53"/>
        <v>NA</v>
      </c>
      <c r="D261" t="s">
        <v>8</v>
      </c>
      <c r="E261" t="str">
        <f t="shared" si="54"/>
        <v>Jaz1SshSsh5.mp3</v>
      </c>
      <c r="F261" s="1">
        <v>5</v>
      </c>
      <c r="G261">
        <v>4</v>
      </c>
      <c r="H261" t="str">
        <f t="shared" si="55"/>
        <v>Ssh</v>
      </c>
      <c r="I261">
        <v>4</v>
      </c>
      <c r="J261" t="str">
        <f t="shared" si="56"/>
        <v>Ssh</v>
      </c>
      <c r="K261">
        <f t="shared" si="57"/>
        <v>0</v>
      </c>
      <c r="L261">
        <f t="shared" si="58"/>
        <v>0</v>
      </c>
      <c r="M261">
        <f t="shared" si="59"/>
        <v>0</v>
      </c>
      <c r="N261">
        <v>4</v>
      </c>
      <c r="O261">
        <f t="shared" si="60"/>
        <v>0.51515151515151514</v>
      </c>
      <c r="P261" t="s">
        <v>25</v>
      </c>
    </row>
    <row r="262" spans="1:16" x14ac:dyDescent="0.25">
      <c r="A262">
        <v>261</v>
      </c>
      <c r="B262">
        <f t="shared" si="52"/>
        <v>2</v>
      </c>
      <c r="C262">
        <f t="shared" si="53"/>
        <v>2</v>
      </c>
      <c r="D262" t="s">
        <v>8</v>
      </c>
      <c r="E262" t="str">
        <f t="shared" si="54"/>
        <v>Jaz1LowMed5.mp3</v>
      </c>
      <c r="F262" s="1">
        <v>5</v>
      </c>
      <c r="G262">
        <v>0.5</v>
      </c>
      <c r="H262" t="str">
        <f t="shared" si="55"/>
        <v>Low</v>
      </c>
      <c r="I262">
        <v>1</v>
      </c>
      <c r="J262" t="str">
        <f t="shared" si="56"/>
        <v>Med</v>
      </c>
      <c r="K262">
        <f t="shared" si="57"/>
        <v>1</v>
      </c>
      <c r="L262">
        <f t="shared" si="58"/>
        <v>1</v>
      </c>
      <c r="M262">
        <f t="shared" si="59"/>
        <v>1</v>
      </c>
      <c r="N262">
        <v>4</v>
      </c>
      <c r="O262">
        <f t="shared" si="60"/>
        <v>0.51515151515151514</v>
      </c>
      <c r="P262" t="s">
        <v>25</v>
      </c>
    </row>
    <row r="263" spans="1:16" x14ac:dyDescent="0.25">
      <c r="A263">
        <v>262</v>
      </c>
      <c r="B263">
        <f t="shared" si="52"/>
        <v>2</v>
      </c>
      <c r="C263">
        <f t="shared" si="53"/>
        <v>1</v>
      </c>
      <c r="D263" t="s">
        <v>8</v>
      </c>
      <c r="E263" t="str">
        <f t="shared" si="54"/>
        <v>Jaz1MedLow5.mp3</v>
      </c>
      <c r="F263" s="1">
        <v>5</v>
      </c>
      <c r="G263">
        <v>1</v>
      </c>
      <c r="H263" t="str">
        <f t="shared" si="55"/>
        <v>Med</v>
      </c>
      <c r="I263">
        <v>0.5</v>
      </c>
      <c r="J263" t="str">
        <f t="shared" si="56"/>
        <v>Low</v>
      </c>
      <c r="K263">
        <f t="shared" si="57"/>
        <v>1</v>
      </c>
      <c r="L263">
        <f t="shared" si="58"/>
        <v>-1</v>
      </c>
      <c r="M263">
        <f t="shared" si="59"/>
        <v>1</v>
      </c>
      <c r="N263">
        <v>4</v>
      </c>
      <c r="O263">
        <f t="shared" si="60"/>
        <v>0.51515151515151514</v>
      </c>
      <c r="P263" t="s">
        <v>25</v>
      </c>
    </row>
    <row r="264" spans="1:16" x14ac:dyDescent="0.25">
      <c r="A264">
        <v>263</v>
      </c>
      <c r="B264">
        <f t="shared" si="52"/>
        <v>2</v>
      </c>
      <c r="C264">
        <f t="shared" si="53"/>
        <v>2</v>
      </c>
      <c r="D264" t="s">
        <v>8</v>
      </c>
      <c r="E264" t="str">
        <f t="shared" si="54"/>
        <v>Jaz1LowHig5.mp3</v>
      </c>
      <c r="F264" s="1">
        <v>5</v>
      </c>
      <c r="G264">
        <v>0.5</v>
      </c>
      <c r="H264" t="str">
        <f t="shared" si="55"/>
        <v>Low</v>
      </c>
      <c r="I264">
        <v>2</v>
      </c>
      <c r="J264" t="str">
        <f t="shared" si="56"/>
        <v>Hig</v>
      </c>
      <c r="K264">
        <f t="shared" si="57"/>
        <v>2</v>
      </c>
      <c r="L264">
        <f t="shared" si="58"/>
        <v>1</v>
      </c>
      <c r="M264">
        <f t="shared" si="59"/>
        <v>1</v>
      </c>
      <c r="N264">
        <v>4</v>
      </c>
      <c r="O264">
        <f t="shared" si="60"/>
        <v>0.51515151515151514</v>
      </c>
      <c r="P264" t="s">
        <v>25</v>
      </c>
    </row>
    <row r="265" spans="1:16" x14ac:dyDescent="0.25">
      <c r="A265">
        <v>264</v>
      </c>
      <c r="B265">
        <f t="shared" si="52"/>
        <v>2</v>
      </c>
      <c r="C265">
        <f t="shared" si="53"/>
        <v>1</v>
      </c>
      <c r="D265" t="s">
        <v>8</v>
      </c>
      <c r="E265" t="str">
        <f t="shared" si="54"/>
        <v>Jaz1HigLow5.mp3</v>
      </c>
      <c r="F265" s="1">
        <v>5</v>
      </c>
      <c r="G265">
        <v>2</v>
      </c>
      <c r="H265" t="str">
        <f t="shared" si="55"/>
        <v>Hig</v>
      </c>
      <c r="I265">
        <v>0.5</v>
      </c>
      <c r="J265" t="str">
        <f t="shared" si="56"/>
        <v>Low</v>
      </c>
      <c r="K265">
        <f t="shared" si="57"/>
        <v>2</v>
      </c>
      <c r="L265">
        <f t="shared" si="58"/>
        <v>-1</v>
      </c>
      <c r="M265">
        <f t="shared" si="59"/>
        <v>1</v>
      </c>
      <c r="N265">
        <v>4</v>
      </c>
      <c r="O265">
        <f t="shared" si="60"/>
        <v>0.51515151515151514</v>
      </c>
      <c r="P265" t="s">
        <v>25</v>
      </c>
    </row>
    <row r="266" spans="1:16" x14ac:dyDescent="0.25">
      <c r="A266">
        <v>265</v>
      </c>
      <c r="B266">
        <f t="shared" si="52"/>
        <v>2</v>
      </c>
      <c r="C266">
        <f t="shared" si="53"/>
        <v>2</v>
      </c>
      <c r="D266" t="s">
        <v>8</v>
      </c>
      <c r="E266" t="str">
        <f t="shared" si="54"/>
        <v>Jaz1LowSsh5.mp3</v>
      </c>
      <c r="F266" s="1">
        <v>5</v>
      </c>
      <c r="G266">
        <v>0.5</v>
      </c>
      <c r="H266" t="str">
        <f t="shared" si="55"/>
        <v>Low</v>
      </c>
      <c r="I266">
        <v>4</v>
      </c>
      <c r="J266" t="str">
        <f t="shared" si="56"/>
        <v>Ssh</v>
      </c>
      <c r="K266">
        <f t="shared" si="57"/>
        <v>4</v>
      </c>
      <c r="L266">
        <f t="shared" si="58"/>
        <v>1</v>
      </c>
      <c r="M266">
        <f t="shared" si="59"/>
        <v>1</v>
      </c>
      <c r="N266">
        <v>4</v>
      </c>
      <c r="O266">
        <f t="shared" si="60"/>
        <v>0.51515151515151514</v>
      </c>
      <c r="P266" t="s">
        <v>25</v>
      </c>
    </row>
    <row r="267" spans="1:16" x14ac:dyDescent="0.25">
      <c r="A267">
        <v>266</v>
      </c>
      <c r="B267">
        <f t="shared" si="52"/>
        <v>2</v>
      </c>
      <c r="C267">
        <f t="shared" si="53"/>
        <v>1</v>
      </c>
      <c r="D267" t="s">
        <v>8</v>
      </c>
      <c r="E267" t="str">
        <f t="shared" si="54"/>
        <v>Jaz1SshLow5.mp3</v>
      </c>
      <c r="F267" s="1">
        <v>5</v>
      </c>
      <c r="G267">
        <v>4</v>
      </c>
      <c r="H267" t="str">
        <f t="shared" si="55"/>
        <v>Ssh</v>
      </c>
      <c r="I267">
        <v>0.5</v>
      </c>
      <c r="J267" t="str">
        <f t="shared" si="56"/>
        <v>Low</v>
      </c>
      <c r="K267">
        <f t="shared" si="57"/>
        <v>4</v>
      </c>
      <c r="L267">
        <f t="shared" si="58"/>
        <v>-1</v>
      </c>
      <c r="M267">
        <f t="shared" si="59"/>
        <v>1</v>
      </c>
      <c r="N267">
        <v>4</v>
      </c>
      <c r="O267">
        <f t="shared" si="60"/>
        <v>0.51515151515151514</v>
      </c>
      <c r="P267" t="s">
        <v>25</v>
      </c>
    </row>
    <row r="268" spans="1:16" x14ac:dyDescent="0.25">
      <c r="A268">
        <v>267</v>
      </c>
      <c r="B268">
        <f t="shared" si="52"/>
        <v>2</v>
      </c>
      <c r="C268">
        <f t="shared" si="53"/>
        <v>2</v>
      </c>
      <c r="D268" t="s">
        <v>8</v>
      </c>
      <c r="E268" t="str">
        <f t="shared" si="54"/>
        <v>Jaz1MedHig5.mp3</v>
      </c>
      <c r="F268" s="1">
        <v>5</v>
      </c>
      <c r="G268">
        <v>1</v>
      </c>
      <c r="H268" t="str">
        <f t="shared" si="55"/>
        <v>Med</v>
      </c>
      <c r="I268">
        <v>2</v>
      </c>
      <c r="J268" t="str">
        <f t="shared" si="56"/>
        <v>Hig</v>
      </c>
      <c r="K268">
        <f t="shared" si="57"/>
        <v>1</v>
      </c>
      <c r="L268">
        <f t="shared" si="58"/>
        <v>1</v>
      </c>
      <c r="M268">
        <f t="shared" si="59"/>
        <v>1</v>
      </c>
      <c r="N268">
        <v>4</v>
      </c>
      <c r="O268">
        <f t="shared" si="60"/>
        <v>0.51515151515151514</v>
      </c>
      <c r="P268" t="s">
        <v>25</v>
      </c>
    </row>
    <row r="269" spans="1:16" x14ac:dyDescent="0.25">
      <c r="A269">
        <v>268</v>
      </c>
      <c r="B269">
        <f t="shared" si="52"/>
        <v>2</v>
      </c>
      <c r="C269">
        <f t="shared" si="53"/>
        <v>1</v>
      </c>
      <c r="D269" t="s">
        <v>8</v>
      </c>
      <c r="E269" t="str">
        <f t="shared" si="54"/>
        <v>Jaz1HigMed5.mp3</v>
      </c>
      <c r="F269" s="1">
        <v>5</v>
      </c>
      <c r="G269">
        <v>2</v>
      </c>
      <c r="H269" t="str">
        <f t="shared" si="55"/>
        <v>Hig</v>
      </c>
      <c r="I269">
        <v>1</v>
      </c>
      <c r="J269" t="str">
        <f t="shared" si="56"/>
        <v>Med</v>
      </c>
      <c r="K269">
        <f t="shared" si="57"/>
        <v>1</v>
      </c>
      <c r="L269">
        <f t="shared" si="58"/>
        <v>-1</v>
      </c>
      <c r="M269">
        <f t="shared" si="59"/>
        <v>1</v>
      </c>
      <c r="N269">
        <v>4</v>
      </c>
      <c r="O269">
        <f t="shared" si="60"/>
        <v>0.51515151515151514</v>
      </c>
      <c r="P269" t="s">
        <v>25</v>
      </c>
    </row>
    <row r="270" spans="1:16" x14ac:dyDescent="0.25">
      <c r="A270">
        <v>269</v>
      </c>
      <c r="B270">
        <f t="shared" si="52"/>
        <v>2</v>
      </c>
      <c r="C270">
        <f t="shared" si="53"/>
        <v>2</v>
      </c>
      <c r="D270" t="s">
        <v>8</v>
      </c>
      <c r="E270" t="str">
        <f t="shared" si="54"/>
        <v>Jaz1MedSsh5.mp3</v>
      </c>
      <c r="F270" s="1">
        <v>5</v>
      </c>
      <c r="G270">
        <v>1</v>
      </c>
      <c r="H270" t="str">
        <f t="shared" si="55"/>
        <v>Med</v>
      </c>
      <c r="I270">
        <v>4</v>
      </c>
      <c r="J270" t="str">
        <f t="shared" si="56"/>
        <v>Ssh</v>
      </c>
      <c r="K270">
        <f t="shared" si="57"/>
        <v>2</v>
      </c>
      <c r="L270">
        <f t="shared" si="58"/>
        <v>1</v>
      </c>
      <c r="M270">
        <f t="shared" si="59"/>
        <v>1</v>
      </c>
      <c r="N270">
        <v>4</v>
      </c>
      <c r="O270">
        <f t="shared" si="60"/>
        <v>0.51515151515151514</v>
      </c>
      <c r="P270" t="s">
        <v>25</v>
      </c>
    </row>
    <row r="271" spans="1:16" x14ac:dyDescent="0.25">
      <c r="A271">
        <v>270</v>
      </c>
      <c r="B271">
        <f t="shared" si="52"/>
        <v>2</v>
      </c>
      <c r="C271">
        <f t="shared" si="53"/>
        <v>1</v>
      </c>
      <c r="D271" t="s">
        <v>8</v>
      </c>
      <c r="E271" t="str">
        <f t="shared" si="54"/>
        <v>Jaz1SshMed5.mp3</v>
      </c>
      <c r="F271" s="1">
        <v>5</v>
      </c>
      <c r="G271">
        <v>4</v>
      </c>
      <c r="H271" t="str">
        <f t="shared" si="55"/>
        <v>Ssh</v>
      </c>
      <c r="I271">
        <v>1</v>
      </c>
      <c r="J271" t="str">
        <f t="shared" si="56"/>
        <v>Med</v>
      </c>
      <c r="K271">
        <f t="shared" si="57"/>
        <v>2</v>
      </c>
      <c r="L271">
        <f t="shared" si="58"/>
        <v>-1</v>
      </c>
      <c r="M271">
        <f t="shared" si="59"/>
        <v>1</v>
      </c>
      <c r="N271">
        <v>4</v>
      </c>
      <c r="O271">
        <f t="shared" si="60"/>
        <v>0.51515151515151514</v>
      </c>
      <c r="P271" t="s">
        <v>25</v>
      </c>
    </row>
    <row r="272" spans="1:16" x14ac:dyDescent="0.25">
      <c r="A272">
        <v>271</v>
      </c>
      <c r="B272">
        <f t="shared" si="52"/>
        <v>2</v>
      </c>
      <c r="C272">
        <f t="shared" si="53"/>
        <v>2</v>
      </c>
      <c r="D272" t="s">
        <v>8</v>
      </c>
      <c r="E272" t="str">
        <f t="shared" si="54"/>
        <v>Jaz1HigSsh5.mp3</v>
      </c>
      <c r="F272" s="1">
        <v>5</v>
      </c>
      <c r="G272">
        <v>2</v>
      </c>
      <c r="H272" t="str">
        <f t="shared" si="55"/>
        <v>Hig</v>
      </c>
      <c r="I272">
        <v>4</v>
      </c>
      <c r="J272" t="str">
        <f t="shared" si="56"/>
        <v>Ssh</v>
      </c>
      <c r="K272">
        <f t="shared" si="57"/>
        <v>1</v>
      </c>
      <c r="L272">
        <f t="shared" si="58"/>
        <v>1</v>
      </c>
      <c r="M272">
        <f t="shared" si="59"/>
        <v>1</v>
      </c>
      <c r="N272">
        <v>4</v>
      </c>
      <c r="O272">
        <f t="shared" si="60"/>
        <v>0.51515151515151514</v>
      </c>
      <c r="P272" t="s">
        <v>25</v>
      </c>
    </row>
    <row r="273" spans="1:16" x14ac:dyDescent="0.25">
      <c r="A273">
        <v>272</v>
      </c>
      <c r="B273">
        <f t="shared" si="52"/>
        <v>2</v>
      </c>
      <c r="C273">
        <f t="shared" si="53"/>
        <v>1</v>
      </c>
      <c r="D273" t="s">
        <v>8</v>
      </c>
      <c r="E273" t="str">
        <f t="shared" si="54"/>
        <v>Jaz1SshHig5.mp3</v>
      </c>
      <c r="F273" s="1">
        <v>5</v>
      </c>
      <c r="G273">
        <v>4</v>
      </c>
      <c r="H273" t="str">
        <f t="shared" si="55"/>
        <v>Ssh</v>
      </c>
      <c r="I273">
        <v>2</v>
      </c>
      <c r="J273" t="str">
        <f t="shared" si="56"/>
        <v>Hig</v>
      </c>
      <c r="K273">
        <f t="shared" si="57"/>
        <v>1</v>
      </c>
      <c r="L273">
        <f t="shared" si="58"/>
        <v>-1</v>
      </c>
      <c r="M273">
        <f t="shared" si="59"/>
        <v>1</v>
      </c>
      <c r="N273">
        <v>4</v>
      </c>
      <c r="O273">
        <f t="shared" si="60"/>
        <v>0.51515151515151514</v>
      </c>
      <c r="P273" t="s">
        <v>25</v>
      </c>
    </row>
    <row r="274" spans="1:16" x14ac:dyDescent="0.25">
      <c r="A274">
        <v>273</v>
      </c>
      <c r="B274">
        <f t="shared" si="52"/>
        <v>1</v>
      </c>
      <c r="C274" t="str">
        <f t="shared" si="53"/>
        <v>NA</v>
      </c>
      <c r="D274" t="s">
        <v>8</v>
      </c>
      <c r="E274" t="str">
        <f t="shared" si="54"/>
        <v>Jaz1LowLow10.mp3</v>
      </c>
      <c r="F274" s="1">
        <v>10</v>
      </c>
      <c r="G274">
        <v>0.5</v>
      </c>
      <c r="H274" t="str">
        <f t="shared" si="55"/>
        <v>Low</v>
      </c>
      <c r="I274">
        <v>0.5</v>
      </c>
      <c r="J274" t="str">
        <f t="shared" si="56"/>
        <v>Low</v>
      </c>
      <c r="K274">
        <f t="shared" si="57"/>
        <v>0</v>
      </c>
      <c r="L274">
        <f t="shared" si="58"/>
        <v>0</v>
      </c>
      <c r="M274">
        <f t="shared" si="59"/>
        <v>0</v>
      </c>
      <c r="N274">
        <v>4</v>
      </c>
      <c r="O274">
        <f t="shared" si="60"/>
        <v>0.51515151515151514</v>
      </c>
      <c r="P274" t="s">
        <v>25</v>
      </c>
    </row>
    <row r="275" spans="1:16" x14ac:dyDescent="0.25">
      <c r="A275">
        <v>274</v>
      </c>
      <c r="B275">
        <f t="shared" si="52"/>
        <v>1</v>
      </c>
      <c r="C275" t="str">
        <f t="shared" si="53"/>
        <v>NA</v>
      </c>
      <c r="D275" t="s">
        <v>8</v>
      </c>
      <c r="E275" t="str">
        <f t="shared" si="54"/>
        <v>Jaz1MedMed10.mp3</v>
      </c>
      <c r="F275" s="1">
        <v>10</v>
      </c>
      <c r="G275">
        <v>1</v>
      </c>
      <c r="H275" t="str">
        <f t="shared" si="55"/>
        <v>Med</v>
      </c>
      <c r="I275">
        <v>1</v>
      </c>
      <c r="J275" t="str">
        <f t="shared" si="56"/>
        <v>Med</v>
      </c>
      <c r="K275">
        <f t="shared" si="57"/>
        <v>0</v>
      </c>
      <c r="L275">
        <f t="shared" si="58"/>
        <v>0</v>
      </c>
      <c r="M275">
        <f t="shared" si="59"/>
        <v>0</v>
      </c>
      <c r="N275">
        <v>4</v>
      </c>
      <c r="O275">
        <f t="shared" si="60"/>
        <v>0.51515151515151514</v>
      </c>
      <c r="P275" t="s">
        <v>25</v>
      </c>
    </row>
    <row r="276" spans="1:16" x14ac:dyDescent="0.25">
      <c r="A276">
        <v>275</v>
      </c>
      <c r="B276">
        <f t="shared" si="52"/>
        <v>1</v>
      </c>
      <c r="C276" t="str">
        <f t="shared" si="53"/>
        <v>NA</v>
      </c>
      <c r="D276" t="s">
        <v>8</v>
      </c>
      <c r="E276" t="str">
        <f t="shared" si="54"/>
        <v>Jaz1HigHig10.mp3</v>
      </c>
      <c r="F276" s="1">
        <v>10</v>
      </c>
      <c r="G276">
        <v>2</v>
      </c>
      <c r="H276" t="str">
        <f t="shared" si="55"/>
        <v>Hig</v>
      </c>
      <c r="I276">
        <v>2</v>
      </c>
      <c r="J276" t="str">
        <f t="shared" si="56"/>
        <v>Hig</v>
      </c>
      <c r="K276">
        <f t="shared" si="57"/>
        <v>0</v>
      </c>
      <c r="L276">
        <f t="shared" si="58"/>
        <v>0</v>
      </c>
      <c r="M276">
        <f t="shared" si="59"/>
        <v>0</v>
      </c>
      <c r="N276">
        <v>4</v>
      </c>
      <c r="O276">
        <f t="shared" si="60"/>
        <v>0.51515151515151514</v>
      </c>
      <c r="P276" t="s">
        <v>25</v>
      </c>
    </row>
    <row r="277" spans="1:16" x14ac:dyDescent="0.25">
      <c r="A277">
        <v>276</v>
      </c>
      <c r="B277">
        <f t="shared" si="52"/>
        <v>1</v>
      </c>
      <c r="C277" t="str">
        <f t="shared" si="53"/>
        <v>NA</v>
      </c>
      <c r="D277" t="s">
        <v>8</v>
      </c>
      <c r="E277" t="str">
        <f t="shared" si="54"/>
        <v>Jaz1SshSsh10.mp3</v>
      </c>
      <c r="F277" s="1">
        <v>10</v>
      </c>
      <c r="G277">
        <v>4</v>
      </c>
      <c r="H277" t="str">
        <f t="shared" si="55"/>
        <v>Ssh</v>
      </c>
      <c r="I277">
        <v>4</v>
      </c>
      <c r="J277" t="str">
        <f t="shared" si="56"/>
        <v>Ssh</v>
      </c>
      <c r="K277">
        <f t="shared" si="57"/>
        <v>0</v>
      </c>
      <c r="L277">
        <f t="shared" si="58"/>
        <v>0</v>
      </c>
      <c r="M277">
        <f t="shared" si="59"/>
        <v>0</v>
      </c>
      <c r="N277">
        <v>4</v>
      </c>
      <c r="O277">
        <f t="shared" si="60"/>
        <v>0.51515151515151514</v>
      </c>
      <c r="P277" t="s">
        <v>25</v>
      </c>
    </row>
    <row r="278" spans="1:16" x14ac:dyDescent="0.25">
      <c r="A278">
        <v>277</v>
      </c>
      <c r="B278">
        <f t="shared" si="52"/>
        <v>2</v>
      </c>
      <c r="C278">
        <f t="shared" si="53"/>
        <v>2</v>
      </c>
      <c r="D278" t="s">
        <v>8</v>
      </c>
      <c r="E278" t="str">
        <f t="shared" si="54"/>
        <v>Jaz1LowMed10.mp3</v>
      </c>
      <c r="F278" s="1">
        <v>10</v>
      </c>
      <c r="G278">
        <v>0.5</v>
      </c>
      <c r="H278" t="str">
        <f t="shared" si="55"/>
        <v>Low</v>
      </c>
      <c r="I278">
        <v>1</v>
      </c>
      <c r="J278" t="str">
        <f t="shared" si="56"/>
        <v>Med</v>
      </c>
      <c r="K278">
        <f t="shared" si="57"/>
        <v>1</v>
      </c>
      <c r="L278">
        <f t="shared" si="58"/>
        <v>1</v>
      </c>
      <c r="M278">
        <f t="shared" si="59"/>
        <v>1</v>
      </c>
      <c r="N278">
        <v>4</v>
      </c>
      <c r="O278">
        <f t="shared" si="60"/>
        <v>0.51515151515151514</v>
      </c>
      <c r="P278" t="s">
        <v>25</v>
      </c>
    </row>
    <row r="279" spans="1:16" x14ac:dyDescent="0.25">
      <c r="A279">
        <v>278</v>
      </c>
      <c r="B279">
        <f t="shared" si="52"/>
        <v>2</v>
      </c>
      <c r="C279">
        <f t="shared" si="53"/>
        <v>1</v>
      </c>
      <c r="D279" t="s">
        <v>8</v>
      </c>
      <c r="E279" t="str">
        <f t="shared" si="54"/>
        <v>Jaz1MedLow10.mp3</v>
      </c>
      <c r="F279" s="1">
        <v>10</v>
      </c>
      <c r="G279">
        <v>1</v>
      </c>
      <c r="H279" t="str">
        <f t="shared" si="55"/>
        <v>Med</v>
      </c>
      <c r="I279">
        <v>0.5</v>
      </c>
      <c r="J279" t="str">
        <f t="shared" si="56"/>
        <v>Low</v>
      </c>
      <c r="K279">
        <f t="shared" si="57"/>
        <v>1</v>
      </c>
      <c r="L279">
        <f t="shared" si="58"/>
        <v>-1</v>
      </c>
      <c r="M279">
        <f t="shared" si="59"/>
        <v>1</v>
      </c>
      <c r="N279">
        <v>4</v>
      </c>
      <c r="O279">
        <f t="shared" si="60"/>
        <v>0.51515151515151514</v>
      </c>
      <c r="P279" t="s">
        <v>25</v>
      </c>
    </row>
    <row r="280" spans="1:16" x14ac:dyDescent="0.25">
      <c r="A280">
        <v>279</v>
      </c>
      <c r="B280">
        <f t="shared" si="52"/>
        <v>2</v>
      </c>
      <c r="C280">
        <f t="shared" si="53"/>
        <v>2</v>
      </c>
      <c r="D280" t="s">
        <v>8</v>
      </c>
      <c r="E280" t="str">
        <f t="shared" si="54"/>
        <v>Jaz1LowHig10.mp3</v>
      </c>
      <c r="F280" s="1">
        <v>10</v>
      </c>
      <c r="G280">
        <v>0.5</v>
      </c>
      <c r="H280" t="str">
        <f t="shared" si="55"/>
        <v>Low</v>
      </c>
      <c r="I280">
        <v>2</v>
      </c>
      <c r="J280" t="str">
        <f t="shared" si="56"/>
        <v>Hig</v>
      </c>
      <c r="K280">
        <f t="shared" si="57"/>
        <v>2</v>
      </c>
      <c r="L280">
        <f t="shared" si="58"/>
        <v>1</v>
      </c>
      <c r="M280">
        <f t="shared" si="59"/>
        <v>1</v>
      </c>
      <c r="N280">
        <v>4</v>
      </c>
      <c r="O280">
        <f t="shared" si="60"/>
        <v>0.51515151515151514</v>
      </c>
      <c r="P280" t="s">
        <v>25</v>
      </c>
    </row>
    <row r="281" spans="1:16" x14ac:dyDescent="0.25">
      <c r="A281">
        <v>280</v>
      </c>
      <c r="B281">
        <f t="shared" si="52"/>
        <v>2</v>
      </c>
      <c r="C281">
        <f t="shared" si="53"/>
        <v>1</v>
      </c>
      <c r="D281" t="s">
        <v>8</v>
      </c>
      <c r="E281" t="str">
        <f t="shared" si="54"/>
        <v>Jaz1HigLow10.mp3</v>
      </c>
      <c r="F281" s="1">
        <v>10</v>
      </c>
      <c r="G281">
        <v>2</v>
      </c>
      <c r="H281" t="str">
        <f t="shared" si="55"/>
        <v>Hig</v>
      </c>
      <c r="I281">
        <v>0.5</v>
      </c>
      <c r="J281" t="str">
        <f t="shared" si="56"/>
        <v>Low</v>
      </c>
      <c r="K281">
        <f t="shared" si="57"/>
        <v>2</v>
      </c>
      <c r="L281">
        <f t="shared" si="58"/>
        <v>-1</v>
      </c>
      <c r="M281">
        <f t="shared" si="59"/>
        <v>1</v>
      </c>
      <c r="N281">
        <v>4</v>
      </c>
      <c r="O281">
        <f t="shared" si="60"/>
        <v>0.51515151515151514</v>
      </c>
      <c r="P281" t="s">
        <v>25</v>
      </c>
    </row>
    <row r="282" spans="1:16" x14ac:dyDescent="0.25">
      <c r="A282">
        <v>281</v>
      </c>
      <c r="B282">
        <f t="shared" si="52"/>
        <v>2</v>
      </c>
      <c r="C282">
        <f t="shared" si="53"/>
        <v>2</v>
      </c>
      <c r="D282" t="s">
        <v>8</v>
      </c>
      <c r="E282" t="str">
        <f t="shared" si="54"/>
        <v>Jaz1LowSsh10.mp3</v>
      </c>
      <c r="F282" s="1">
        <v>10</v>
      </c>
      <c r="G282">
        <v>0.5</v>
      </c>
      <c r="H282" t="str">
        <f t="shared" si="55"/>
        <v>Low</v>
      </c>
      <c r="I282">
        <v>4</v>
      </c>
      <c r="J282" t="str">
        <f t="shared" si="56"/>
        <v>Ssh</v>
      </c>
      <c r="K282">
        <f t="shared" si="57"/>
        <v>4</v>
      </c>
      <c r="L282">
        <f t="shared" si="58"/>
        <v>1</v>
      </c>
      <c r="M282">
        <f t="shared" si="59"/>
        <v>1</v>
      </c>
      <c r="N282">
        <v>4</v>
      </c>
      <c r="O282">
        <f t="shared" si="60"/>
        <v>0.51515151515151514</v>
      </c>
      <c r="P282" t="s">
        <v>25</v>
      </c>
    </row>
    <row r="283" spans="1:16" x14ac:dyDescent="0.25">
      <c r="A283">
        <v>282</v>
      </c>
      <c r="B283">
        <f t="shared" si="52"/>
        <v>2</v>
      </c>
      <c r="C283">
        <f t="shared" si="53"/>
        <v>1</v>
      </c>
      <c r="D283" t="s">
        <v>8</v>
      </c>
      <c r="E283" t="str">
        <f t="shared" si="54"/>
        <v>Jaz1SshLow10.mp3</v>
      </c>
      <c r="F283" s="1">
        <v>10</v>
      </c>
      <c r="G283">
        <v>4</v>
      </c>
      <c r="H283" t="str">
        <f t="shared" si="55"/>
        <v>Ssh</v>
      </c>
      <c r="I283">
        <v>0.5</v>
      </c>
      <c r="J283" t="str">
        <f t="shared" si="56"/>
        <v>Low</v>
      </c>
      <c r="K283">
        <f t="shared" si="57"/>
        <v>4</v>
      </c>
      <c r="L283">
        <f t="shared" si="58"/>
        <v>-1</v>
      </c>
      <c r="M283">
        <f t="shared" si="59"/>
        <v>1</v>
      </c>
      <c r="N283">
        <v>4</v>
      </c>
      <c r="O283">
        <f t="shared" si="60"/>
        <v>0.51515151515151514</v>
      </c>
      <c r="P283" t="s">
        <v>25</v>
      </c>
    </row>
    <row r="284" spans="1:16" x14ac:dyDescent="0.25">
      <c r="A284">
        <v>283</v>
      </c>
      <c r="B284">
        <f t="shared" si="52"/>
        <v>2</v>
      </c>
      <c r="C284">
        <f t="shared" si="53"/>
        <v>2</v>
      </c>
      <c r="D284" t="s">
        <v>8</v>
      </c>
      <c r="E284" t="str">
        <f t="shared" si="54"/>
        <v>Jaz1MedHig10.mp3</v>
      </c>
      <c r="F284" s="1">
        <v>10</v>
      </c>
      <c r="G284">
        <v>1</v>
      </c>
      <c r="H284" t="str">
        <f t="shared" si="55"/>
        <v>Med</v>
      </c>
      <c r="I284">
        <v>2</v>
      </c>
      <c r="J284" t="str">
        <f t="shared" si="56"/>
        <v>Hig</v>
      </c>
      <c r="K284">
        <f t="shared" si="57"/>
        <v>1</v>
      </c>
      <c r="L284">
        <f t="shared" si="58"/>
        <v>1</v>
      </c>
      <c r="M284">
        <f t="shared" si="59"/>
        <v>1</v>
      </c>
      <c r="N284">
        <v>4</v>
      </c>
      <c r="O284">
        <f t="shared" si="60"/>
        <v>0.51515151515151514</v>
      </c>
      <c r="P284" t="s">
        <v>25</v>
      </c>
    </row>
    <row r="285" spans="1:16" x14ac:dyDescent="0.25">
      <c r="A285">
        <v>284</v>
      </c>
      <c r="B285">
        <f t="shared" si="52"/>
        <v>2</v>
      </c>
      <c r="C285">
        <f t="shared" si="53"/>
        <v>1</v>
      </c>
      <c r="D285" t="s">
        <v>8</v>
      </c>
      <c r="E285" t="str">
        <f t="shared" si="54"/>
        <v>Jaz1HigMed10.mp3</v>
      </c>
      <c r="F285" s="1">
        <v>10</v>
      </c>
      <c r="G285">
        <v>2</v>
      </c>
      <c r="H285" t="str">
        <f t="shared" si="55"/>
        <v>Hig</v>
      </c>
      <c r="I285">
        <v>1</v>
      </c>
      <c r="J285" t="str">
        <f t="shared" si="56"/>
        <v>Med</v>
      </c>
      <c r="K285">
        <f t="shared" si="57"/>
        <v>1</v>
      </c>
      <c r="L285">
        <f t="shared" si="58"/>
        <v>-1</v>
      </c>
      <c r="M285">
        <f t="shared" si="59"/>
        <v>1</v>
      </c>
      <c r="N285">
        <v>4</v>
      </c>
      <c r="O285">
        <f t="shared" si="60"/>
        <v>0.51515151515151514</v>
      </c>
      <c r="P285" t="s">
        <v>25</v>
      </c>
    </row>
    <row r="286" spans="1:16" x14ac:dyDescent="0.25">
      <c r="A286">
        <v>285</v>
      </c>
      <c r="B286">
        <f t="shared" si="52"/>
        <v>2</v>
      </c>
      <c r="C286">
        <f t="shared" si="53"/>
        <v>2</v>
      </c>
      <c r="D286" t="s">
        <v>8</v>
      </c>
      <c r="E286" t="str">
        <f t="shared" si="54"/>
        <v>Jaz1MedSsh10.mp3</v>
      </c>
      <c r="F286" s="1">
        <v>10</v>
      </c>
      <c r="G286">
        <v>1</v>
      </c>
      <c r="H286" t="str">
        <f t="shared" si="55"/>
        <v>Med</v>
      </c>
      <c r="I286">
        <v>4</v>
      </c>
      <c r="J286" t="str">
        <f t="shared" si="56"/>
        <v>Ssh</v>
      </c>
      <c r="K286">
        <f t="shared" si="57"/>
        <v>2</v>
      </c>
      <c r="L286">
        <f t="shared" si="58"/>
        <v>1</v>
      </c>
      <c r="M286">
        <f t="shared" si="59"/>
        <v>1</v>
      </c>
      <c r="N286">
        <v>4</v>
      </c>
      <c r="O286">
        <f t="shared" si="60"/>
        <v>0.51515151515151514</v>
      </c>
      <c r="P286" t="s">
        <v>25</v>
      </c>
    </row>
    <row r="287" spans="1:16" x14ac:dyDescent="0.25">
      <c r="A287">
        <v>286</v>
      </c>
      <c r="B287">
        <f t="shared" si="52"/>
        <v>2</v>
      </c>
      <c r="C287">
        <f t="shared" si="53"/>
        <v>1</v>
      </c>
      <c r="D287" t="s">
        <v>8</v>
      </c>
      <c r="E287" t="str">
        <f t="shared" si="54"/>
        <v>Jaz1SshMed10.mp3</v>
      </c>
      <c r="F287" s="1">
        <v>10</v>
      </c>
      <c r="G287">
        <v>4</v>
      </c>
      <c r="H287" t="str">
        <f t="shared" si="55"/>
        <v>Ssh</v>
      </c>
      <c r="I287">
        <v>1</v>
      </c>
      <c r="J287" t="str">
        <f t="shared" si="56"/>
        <v>Med</v>
      </c>
      <c r="K287">
        <f t="shared" si="57"/>
        <v>2</v>
      </c>
      <c r="L287">
        <f t="shared" si="58"/>
        <v>-1</v>
      </c>
      <c r="M287">
        <f t="shared" si="59"/>
        <v>1</v>
      </c>
      <c r="N287">
        <v>4</v>
      </c>
      <c r="O287">
        <f t="shared" si="60"/>
        <v>0.51515151515151514</v>
      </c>
      <c r="P287" t="s">
        <v>25</v>
      </c>
    </row>
    <row r="288" spans="1:16" x14ac:dyDescent="0.25">
      <c r="A288">
        <v>287</v>
      </c>
      <c r="B288">
        <f t="shared" si="52"/>
        <v>2</v>
      </c>
      <c r="C288">
        <f t="shared" si="53"/>
        <v>2</v>
      </c>
      <c r="D288" t="s">
        <v>8</v>
      </c>
      <c r="E288" t="str">
        <f t="shared" si="54"/>
        <v>Jaz1HigSsh10.mp3</v>
      </c>
      <c r="F288" s="1">
        <v>10</v>
      </c>
      <c r="G288">
        <v>2</v>
      </c>
      <c r="H288" t="str">
        <f t="shared" si="55"/>
        <v>Hig</v>
      </c>
      <c r="I288">
        <v>4</v>
      </c>
      <c r="J288" t="str">
        <f t="shared" si="56"/>
        <v>Ssh</v>
      </c>
      <c r="K288">
        <f t="shared" si="57"/>
        <v>1</v>
      </c>
      <c r="L288">
        <f t="shared" si="58"/>
        <v>1</v>
      </c>
      <c r="M288">
        <f t="shared" si="59"/>
        <v>1</v>
      </c>
      <c r="N288">
        <v>4</v>
      </c>
      <c r="O288">
        <f t="shared" si="60"/>
        <v>0.51515151515151514</v>
      </c>
      <c r="P288" t="s">
        <v>25</v>
      </c>
    </row>
    <row r="289" spans="1:16" x14ac:dyDescent="0.25">
      <c r="A289">
        <v>288</v>
      </c>
      <c r="B289">
        <f t="shared" si="52"/>
        <v>2</v>
      </c>
      <c r="C289">
        <f t="shared" si="53"/>
        <v>1</v>
      </c>
      <c r="D289" t="s">
        <v>8</v>
      </c>
      <c r="E289" t="str">
        <f t="shared" si="54"/>
        <v>Jaz1SshHig10.mp3</v>
      </c>
      <c r="F289" s="1">
        <v>10</v>
      </c>
      <c r="G289">
        <v>4</v>
      </c>
      <c r="H289" t="str">
        <f t="shared" si="55"/>
        <v>Ssh</v>
      </c>
      <c r="I289">
        <v>2</v>
      </c>
      <c r="J289" t="str">
        <f t="shared" si="56"/>
        <v>Hig</v>
      </c>
      <c r="K289">
        <f t="shared" si="57"/>
        <v>1</v>
      </c>
      <c r="L289">
        <f t="shared" si="58"/>
        <v>-1</v>
      </c>
      <c r="M289">
        <f t="shared" si="59"/>
        <v>1</v>
      </c>
      <c r="N289">
        <v>4</v>
      </c>
      <c r="O289">
        <f t="shared" si="60"/>
        <v>0.51515151515151514</v>
      </c>
      <c r="P289" t="s">
        <v>25</v>
      </c>
    </row>
    <row r="290" spans="1:16" x14ac:dyDescent="0.25">
      <c r="A290">
        <v>289</v>
      </c>
      <c r="B290">
        <f t="shared" si="52"/>
        <v>1</v>
      </c>
      <c r="C290" t="str">
        <f t="shared" si="53"/>
        <v>NA</v>
      </c>
      <c r="D290" t="s">
        <v>9</v>
      </c>
      <c r="E290" t="str">
        <f t="shared" si="54"/>
        <v>Jaz2LowLow5.mp3</v>
      </c>
      <c r="F290" s="1">
        <v>5</v>
      </c>
      <c r="G290">
        <v>0.5</v>
      </c>
      <c r="H290" t="str">
        <f t="shared" si="55"/>
        <v>Low</v>
      </c>
      <c r="I290">
        <v>0.5</v>
      </c>
      <c r="J290" t="str">
        <f t="shared" si="56"/>
        <v>Low</v>
      </c>
      <c r="K290">
        <f>IF(I290=G290,0,IF(I290/G290&gt;1,I290/G290/2,G290/I290/2))</f>
        <v>0</v>
      </c>
      <c r="L290">
        <f>IF(I290=G290,0,IF(I290/G290&gt;1,1,-1))</f>
        <v>0</v>
      </c>
      <c r="M290">
        <f>IF(I290=G290,0,1)</f>
        <v>0</v>
      </c>
      <c r="N290">
        <v>3.5</v>
      </c>
      <c r="O290">
        <f>11/32</f>
        <v>0.34375</v>
      </c>
      <c r="P290" t="s">
        <v>25</v>
      </c>
    </row>
    <row r="291" spans="1:16" x14ac:dyDescent="0.25">
      <c r="A291">
        <v>290</v>
      </c>
      <c r="B291">
        <f t="shared" si="52"/>
        <v>1</v>
      </c>
      <c r="C291" t="str">
        <f t="shared" si="53"/>
        <v>NA</v>
      </c>
      <c r="D291" t="s">
        <v>9</v>
      </c>
      <c r="E291" t="str">
        <f t="shared" si="54"/>
        <v>Jaz2MedMed5.mp3</v>
      </c>
      <c r="F291" s="1">
        <v>5</v>
      </c>
      <c r="G291">
        <v>1</v>
      </c>
      <c r="H291" t="str">
        <f t="shared" si="55"/>
        <v>Med</v>
      </c>
      <c r="I291">
        <v>1</v>
      </c>
      <c r="J291" t="str">
        <f t="shared" si="56"/>
        <v>Med</v>
      </c>
      <c r="K291">
        <f t="shared" ref="K291:K321" si="61">IF(I291=G291,0,IF(I291/G291&gt;1,I291/G291/2,G291/I291/2))</f>
        <v>0</v>
      </c>
      <c r="L291">
        <f t="shared" ref="L291:L321" si="62">IF(I291=G291,0,IF(I291/G291&gt;1,1,-1))</f>
        <v>0</v>
      </c>
      <c r="M291">
        <f t="shared" ref="M291:M321" si="63">IF(I291=G291,0,1)</f>
        <v>0</v>
      </c>
      <c r="N291">
        <v>3.5</v>
      </c>
      <c r="O291">
        <f t="shared" ref="O291:O321" si="64">11/32</f>
        <v>0.34375</v>
      </c>
      <c r="P291" t="s">
        <v>25</v>
      </c>
    </row>
    <row r="292" spans="1:16" x14ac:dyDescent="0.25">
      <c r="A292">
        <v>291</v>
      </c>
      <c r="B292">
        <f t="shared" si="52"/>
        <v>1</v>
      </c>
      <c r="C292" t="str">
        <f t="shared" si="53"/>
        <v>NA</v>
      </c>
      <c r="D292" t="s">
        <v>9</v>
      </c>
      <c r="E292" t="str">
        <f t="shared" si="54"/>
        <v>Jaz2HigHig5.mp3</v>
      </c>
      <c r="F292" s="1">
        <v>5</v>
      </c>
      <c r="G292">
        <v>2</v>
      </c>
      <c r="H292" t="str">
        <f t="shared" si="55"/>
        <v>Hig</v>
      </c>
      <c r="I292">
        <v>2</v>
      </c>
      <c r="J292" t="str">
        <f t="shared" si="56"/>
        <v>Hig</v>
      </c>
      <c r="K292">
        <f t="shared" si="61"/>
        <v>0</v>
      </c>
      <c r="L292">
        <f t="shared" si="62"/>
        <v>0</v>
      </c>
      <c r="M292">
        <f t="shared" si="63"/>
        <v>0</v>
      </c>
      <c r="N292">
        <v>3.5</v>
      </c>
      <c r="O292">
        <f t="shared" si="64"/>
        <v>0.34375</v>
      </c>
      <c r="P292" t="s">
        <v>25</v>
      </c>
    </row>
    <row r="293" spans="1:16" x14ac:dyDescent="0.25">
      <c r="A293">
        <v>292</v>
      </c>
      <c r="B293">
        <f t="shared" si="52"/>
        <v>1</v>
      </c>
      <c r="C293" t="str">
        <f t="shared" si="53"/>
        <v>NA</v>
      </c>
      <c r="D293" t="s">
        <v>9</v>
      </c>
      <c r="E293" t="str">
        <f t="shared" si="54"/>
        <v>Jaz2SshSsh5.mp3</v>
      </c>
      <c r="F293" s="1">
        <v>5</v>
      </c>
      <c r="G293">
        <v>4</v>
      </c>
      <c r="H293" t="str">
        <f t="shared" si="55"/>
        <v>Ssh</v>
      </c>
      <c r="I293">
        <v>4</v>
      </c>
      <c r="J293" t="str">
        <f t="shared" si="56"/>
        <v>Ssh</v>
      </c>
      <c r="K293">
        <f t="shared" si="61"/>
        <v>0</v>
      </c>
      <c r="L293">
        <f t="shared" si="62"/>
        <v>0</v>
      </c>
      <c r="M293">
        <f t="shared" si="63"/>
        <v>0</v>
      </c>
      <c r="N293">
        <v>3.5</v>
      </c>
      <c r="O293">
        <f t="shared" si="64"/>
        <v>0.34375</v>
      </c>
      <c r="P293" t="s">
        <v>25</v>
      </c>
    </row>
    <row r="294" spans="1:16" x14ac:dyDescent="0.25">
      <c r="A294">
        <v>293</v>
      </c>
      <c r="B294">
        <f t="shared" si="52"/>
        <v>2</v>
      </c>
      <c r="C294">
        <f t="shared" si="53"/>
        <v>2</v>
      </c>
      <c r="D294" t="s">
        <v>9</v>
      </c>
      <c r="E294" t="str">
        <f t="shared" si="54"/>
        <v>Jaz2LowMed5.mp3</v>
      </c>
      <c r="F294" s="1">
        <v>5</v>
      </c>
      <c r="G294">
        <v>0.5</v>
      </c>
      <c r="H294" t="str">
        <f t="shared" si="55"/>
        <v>Low</v>
      </c>
      <c r="I294">
        <v>1</v>
      </c>
      <c r="J294" t="str">
        <f t="shared" si="56"/>
        <v>Med</v>
      </c>
      <c r="K294">
        <f t="shared" si="61"/>
        <v>1</v>
      </c>
      <c r="L294">
        <f t="shared" si="62"/>
        <v>1</v>
      </c>
      <c r="M294">
        <f t="shared" si="63"/>
        <v>1</v>
      </c>
      <c r="N294">
        <v>3.5</v>
      </c>
      <c r="O294">
        <f t="shared" si="64"/>
        <v>0.34375</v>
      </c>
      <c r="P294" t="s">
        <v>25</v>
      </c>
    </row>
    <row r="295" spans="1:16" x14ac:dyDescent="0.25">
      <c r="A295">
        <v>294</v>
      </c>
      <c r="B295">
        <f t="shared" si="52"/>
        <v>2</v>
      </c>
      <c r="C295">
        <f t="shared" si="53"/>
        <v>1</v>
      </c>
      <c r="D295" t="s">
        <v>9</v>
      </c>
      <c r="E295" t="str">
        <f t="shared" si="54"/>
        <v>Jaz2MedLow5.mp3</v>
      </c>
      <c r="F295" s="1">
        <v>5</v>
      </c>
      <c r="G295">
        <v>1</v>
      </c>
      <c r="H295" t="str">
        <f t="shared" si="55"/>
        <v>Med</v>
      </c>
      <c r="I295">
        <v>0.5</v>
      </c>
      <c r="J295" t="str">
        <f t="shared" si="56"/>
        <v>Low</v>
      </c>
      <c r="K295">
        <f t="shared" si="61"/>
        <v>1</v>
      </c>
      <c r="L295">
        <f t="shared" si="62"/>
        <v>-1</v>
      </c>
      <c r="M295">
        <f t="shared" si="63"/>
        <v>1</v>
      </c>
      <c r="N295">
        <v>3.5</v>
      </c>
      <c r="O295">
        <f t="shared" si="64"/>
        <v>0.34375</v>
      </c>
      <c r="P295" t="s">
        <v>25</v>
      </c>
    </row>
    <row r="296" spans="1:16" x14ac:dyDescent="0.25">
      <c r="A296">
        <v>295</v>
      </c>
      <c r="B296">
        <f t="shared" si="52"/>
        <v>2</v>
      </c>
      <c r="C296">
        <f t="shared" si="53"/>
        <v>2</v>
      </c>
      <c r="D296" t="s">
        <v>9</v>
      </c>
      <c r="E296" t="str">
        <f t="shared" si="54"/>
        <v>Jaz2LowHig5.mp3</v>
      </c>
      <c r="F296" s="1">
        <v>5</v>
      </c>
      <c r="G296">
        <v>0.5</v>
      </c>
      <c r="H296" t="str">
        <f t="shared" si="55"/>
        <v>Low</v>
      </c>
      <c r="I296">
        <v>2</v>
      </c>
      <c r="J296" t="str">
        <f t="shared" si="56"/>
        <v>Hig</v>
      </c>
      <c r="K296">
        <f t="shared" si="61"/>
        <v>2</v>
      </c>
      <c r="L296">
        <f t="shared" si="62"/>
        <v>1</v>
      </c>
      <c r="M296">
        <f t="shared" si="63"/>
        <v>1</v>
      </c>
      <c r="N296">
        <v>3.5</v>
      </c>
      <c r="O296">
        <f t="shared" si="64"/>
        <v>0.34375</v>
      </c>
      <c r="P296" t="s">
        <v>25</v>
      </c>
    </row>
    <row r="297" spans="1:16" x14ac:dyDescent="0.25">
      <c r="A297">
        <v>296</v>
      </c>
      <c r="B297">
        <f t="shared" si="52"/>
        <v>2</v>
      </c>
      <c r="C297">
        <f t="shared" si="53"/>
        <v>1</v>
      </c>
      <c r="D297" t="s">
        <v>9</v>
      </c>
      <c r="E297" t="str">
        <f t="shared" si="54"/>
        <v>Jaz2HigLow5.mp3</v>
      </c>
      <c r="F297" s="1">
        <v>5</v>
      </c>
      <c r="G297">
        <v>2</v>
      </c>
      <c r="H297" t="str">
        <f t="shared" si="55"/>
        <v>Hig</v>
      </c>
      <c r="I297">
        <v>0.5</v>
      </c>
      <c r="J297" t="str">
        <f t="shared" si="56"/>
        <v>Low</v>
      </c>
      <c r="K297">
        <f t="shared" si="61"/>
        <v>2</v>
      </c>
      <c r="L297">
        <f t="shared" si="62"/>
        <v>-1</v>
      </c>
      <c r="M297">
        <f t="shared" si="63"/>
        <v>1</v>
      </c>
      <c r="N297">
        <v>3.5</v>
      </c>
      <c r="O297">
        <f t="shared" si="64"/>
        <v>0.34375</v>
      </c>
      <c r="P297" t="s">
        <v>25</v>
      </c>
    </row>
    <row r="298" spans="1:16" x14ac:dyDescent="0.25">
      <c r="A298">
        <v>297</v>
      </c>
      <c r="B298">
        <f t="shared" si="52"/>
        <v>2</v>
      </c>
      <c r="C298">
        <f t="shared" si="53"/>
        <v>2</v>
      </c>
      <c r="D298" t="s">
        <v>9</v>
      </c>
      <c r="E298" t="str">
        <f t="shared" si="54"/>
        <v>Jaz2LowSsh5.mp3</v>
      </c>
      <c r="F298" s="1">
        <v>5</v>
      </c>
      <c r="G298">
        <v>0.5</v>
      </c>
      <c r="H298" t="str">
        <f t="shared" si="55"/>
        <v>Low</v>
      </c>
      <c r="I298">
        <v>4</v>
      </c>
      <c r="J298" t="str">
        <f t="shared" si="56"/>
        <v>Ssh</v>
      </c>
      <c r="K298">
        <f t="shared" si="61"/>
        <v>4</v>
      </c>
      <c r="L298">
        <f t="shared" si="62"/>
        <v>1</v>
      </c>
      <c r="M298">
        <f t="shared" si="63"/>
        <v>1</v>
      </c>
      <c r="N298">
        <v>3.5</v>
      </c>
      <c r="O298">
        <f t="shared" si="64"/>
        <v>0.34375</v>
      </c>
      <c r="P298" t="s">
        <v>25</v>
      </c>
    </row>
    <row r="299" spans="1:16" x14ac:dyDescent="0.25">
      <c r="A299">
        <v>298</v>
      </c>
      <c r="B299">
        <f t="shared" si="52"/>
        <v>2</v>
      </c>
      <c r="C299">
        <f t="shared" si="53"/>
        <v>1</v>
      </c>
      <c r="D299" t="s">
        <v>9</v>
      </c>
      <c r="E299" t="str">
        <f t="shared" si="54"/>
        <v>Jaz2SshLow5.mp3</v>
      </c>
      <c r="F299" s="1">
        <v>5</v>
      </c>
      <c r="G299">
        <v>4</v>
      </c>
      <c r="H299" t="str">
        <f t="shared" si="55"/>
        <v>Ssh</v>
      </c>
      <c r="I299">
        <v>0.5</v>
      </c>
      <c r="J299" t="str">
        <f t="shared" si="56"/>
        <v>Low</v>
      </c>
      <c r="K299">
        <f t="shared" si="61"/>
        <v>4</v>
      </c>
      <c r="L299">
        <f t="shared" si="62"/>
        <v>-1</v>
      </c>
      <c r="M299">
        <f t="shared" si="63"/>
        <v>1</v>
      </c>
      <c r="N299">
        <v>3.5</v>
      </c>
      <c r="O299">
        <f t="shared" si="64"/>
        <v>0.34375</v>
      </c>
      <c r="P299" t="s">
        <v>25</v>
      </c>
    </row>
    <row r="300" spans="1:16" x14ac:dyDescent="0.25">
      <c r="A300">
        <v>299</v>
      </c>
      <c r="B300">
        <f t="shared" si="52"/>
        <v>2</v>
      </c>
      <c r="C300">
        <f t="shared" si="53"/>
        <v>2</v>
      </c>
      <c r="D300" t="s">
        <v>9</v>
      </c>
      <c r="E300" t="str">
        <f t="shared" si="54"/>
        <v>Jaz2MedHig5.mp3</v>
      </c>
      <c r="F300" s="1">
        <v>5</v>
      </c>
      <c r="G300">
        <v>1</v>
      </c>
      <c r="H300" t="str">
        <f t="shared" si="55"/>
        <v>Med</v>
      </c>
      <c r="I300">
        <v>2</v>
      </c>
      <c r="J300" t="str">
        <f t="shared" si="56"/>
        <v>Hig</v>
      </c>
      <c r="K300">
        <f t="shared" si="61"/>
        <v>1</v>
      </c>
      <c r="L300">
        <f t="shared" si="62"/>
        <v>1</v>
      </c>
      <c r="M300">
        <f t="shared" si="63"/>
        <v>1</v>
      </c>
      <c r="N300">
        <v>3.5</v>
      </c>
      <c r="O300">
        <f t="shared" si="64"/>
        <v>0.34375</v>
      </c>
      <c r="P300" t="s">
        <v>25</v>
      </c>
    </row>
    <row r="301" spans="1:16" x14ac:dyDescent="0.25">
      <c r="A301">
        <v>300</v>
      </c>
      <c r="B301">
        <f t="shared" si="52"/>
        <v>2</v>
      </c>
      <c r="C301">
        <f t="shared" si="53"/>
        <v>1</v>
      </c>
      <c r="D301" t="s">
        <v>9</v>
      </c>
      <c r="E301" t="str">
        <f t="shared" si="54"/>
        <v>Jaz2HigMed5.mp3</v>
      </c>
      <c r="F301" s="1">
        <v>5</v>
      </c>
      <c r="G301">
        <v>2</v>
      </c>
      <c r="H301" t="str">
        <f t="shared" si="55"/>
        <v>Hig</v>
      </c>
      <c r="I301">
        <v>1</v>
      </c>
      <c r="J301" t="str">
        <f t="shared" si="56"/>
        <v>Med</v>
      </c>
      <c r="K301">
        <f t="shared" si="61"/>
        <v>1</v>
      </c>
      <c r="L301">
        <f t="shared" si="62"/>
        <v>-1</v>
      </c>
      <c r="M301">
        <f t="shared" si="63"/>
        <v>1</v>
      </c>
      <c r="N301">
        <v>3.5</v>
      </c>
      <c r="O301">
        <f t="shared" si="64"/>
        <v>0.34375</v>
      </c>
      <c r="P301" t="s">
        <v>25</v>
      </c>
    </row>
    <row r="302" spans="1:16" x14ac:dyDescent="0.25">
      <c r="A302">
        <v>301</v>
      </c>
      <c r="B302">
        <f t="shared" si="52"/>
        <v>2</v>
      </c>
      <c r="C302">
        <f t="shared" si="53"/>
        <v>2</v>
      </c>
      <c r="D302" t="s">
        <v>9</v>
      </c>
      <c r="E302" t="str">
        <f t="shared" si="54"/>
        <v>Jaz2MedSsh5.mp3</v>
      </c>
      <c r="F302" s="1">
        <v>5</v>
      </c>
      <c r="G302">
        <v>1</v>
      </c>
      <c r="H302" t="str">
        <f t="shared" si="55"/>
        <v>Med</v>
      </c>
      <c r="I302">
        <v>4</v>
      </c>
      <c r="J302" t="str">
        <f t="shared" si="56"/>
        <v>Ssh</v>
      </c>
      <c r="K302">
        <f t="shared" si="61"/>
        <v>2</v>
      </c>
      <c r="L302">
        <f t="shared" si="62"/>
        <v>1</v>
      </c>
      <c r="M302">
        <f t="shared" si="63"/>
        <v>1</v>
      </c>
      <c r="N302">
        <v>3.5</v>
      </c>
      <c r="O302">
        <f t="shared" si="64"/>
        <v>0.34375</v>
      </c>
      <c r="P302" t="s">
        <v>25</v>
      </c>
    </row>
    <row r="303" spans="1:16" x14ac:dyDescent="0.25">
      <c r="A303">
        <v>302</v>
      </c>
      <c r="B303">
        <f t="shared" si="52"/>
        <v>2</v>
      </c>
      <c r="C303">
        <f t="shared" si="53"/>
        <v>1</v>
      </c>
      <c r="D303" t="s">
        <v>9</v>
      </c>
      <c r="E303" t="str">
        <f t="shared" si="54"/>
        <v>Jaz2SshMed5.mp3</v>
      </c>
      <c r="F303" s="1">
        <v>5</v>
      </c>
      <c r="G303">
        <v>4</v>
      </c>
      <c r="H303" t="str">
        <f t="shared" si="55"/>
        <v>Ssh</v>
      </c>
      <c r="I303">
        <v>1</v>
      </c>
      <c r="J303" t="str">
        <f t="shared" si="56"/>
        <v>Med</v>
      </c>
      <c r="K303">
        <f t="shared" si="61"/>
        <v>2</v>
      </c>
      <c r="L303">
        <f t="shared" si="62"/>
        <v>-1</v>
      </c>
      <c r="M303">
        <f t="shared" si="63"/>
        <v>1</v>
      </c>
      <c r="N303">
        <v>3.5</v>
      </c>
      <c r="O303">
        <f t="shared" si="64"/>
        <v>0.34375</v>
      </c>
      <c r="P303" t="s">
        <v>25</v>
      </c>
    </row>
    <row r="304" spans="1:16" x14ac:dyDescent="0.25">
      <c r="A304">
        <v>303</v>
      </c>
      <c r="B304">
        <f t="shared" si="52"/>
        <v>2</v>
      </c>
      <c r="C304">
        <f t="shared" si="53"/>
        <v>2</v>
      </c>
      <c r="D304" t="s">
        <v>9</v>
      </c>
      <c r="E304" t="str">
        <f t="shared" si="54"/>
        <v>Jaz2HigSsh5.mp3</v>
      </c>
      <c r="F304" s="1">
        <v>5</v>
      </c>
      <c r="G304">
        <v>2</v>
      </c>
      <c r="H304" t="str">
        <f t="shared" si="55"/>
        <v>Hig</v>
      </c>
      <c r="I304">
        <v>4</v>
      </c>
      <c r="J304" t="str">
        <f t="shared" si="56"/>
        <v>Ssh</v>
      </c>
      <c r="K304">
        <f t="shared" si="61"/>
        <v>1</v>
      </c>
      <c r="L304">
        <f t="shared" si="62"/>
        <v>1</v>
      </c>
      <c r="M304">
        <f t="shared" si="63"/>
        <v>1</v>
      </c>
      <c r="N304">
        <v>3.5</v>
      </c>
      <c r="O304">
        <f t="shared" si="64"/>
        <v>0.34375</v>
      </c>
      <c r="P304" t="s">
        <v>25</v>
      </c>
    </row>
    <row r="305" spans="1:16" x14ac:dyDescent="0.25">
      <c r="A305">
        <v>304</v>
      </c>
      <c r="B305">
        <f t="shared" si="52"/>
        <v>2</v>
      </c>
      <c r="C305">
        <f t="shared" si="53"/>
        <v>1</v>
      </c>
      <c r="D305" t="s">
        <v>9</v>
      </c>
      <c r="E305" t="str">
        <f t="shared" si="54"/>
        <v>Jaz2SshHig5.mp3</v>
      </c>
      <c r="F305" s="1">
        <v>5</v>
      </c>
      <c r="G305">
        <v>4</v>
      </c>
      <c r="H305" t="str">
        <f t="shared" si="55"/>
        <v>Ssh</v>
      </c>
      <c r="I305">
        <v>2</v>
      </c>
      <c r="J305" t="str">
        <f t="shared" si="56"/>
        <v>Hig</v>
      </c>
      <c r="K305">
        <f t="shared" si="61"/>
        <v>1</v>
      </c>
      <c r="L305">
        <f t="shared" si="62"/>
        <v>-1</v>
      </c>
      <c r="M305">
        <f t="shared" si="63"/>
        <v>1</v>
      </c>
      <c r="N305">
        <v>3.5</v>
      </c>
      <c r="O305">
        <f t="shared" si="64"/>
        <v>0.34375</v>
      </c>
      <c r="P305" t="s">
        <v>25</v>
      </c>
    </row>
    <row r="306" spans="1:16" x14ac:dyDescent="0.25">
      <c r="A306">
        <v>305</v>
      </c>
      <c r="B306">
        <f t="shared" si="52"/>
        <v>1</v>
      </c>
      <c r="C306" t="str">
        <f t="shared" si="53"/>
        <v>NA</v>
      </c>
      <c r="D306" t="s">
        <v>9</v>
      </c>
      <c r="E306" t="str">
        <f t="shared" si="54"/>
        <v>Jaz2LowLow10.mp3</v>
      </c>
      <c r="F306" s="1">
        <v>10</v>
      </c>
      <c r="G306">
        <v>0.5</v>
      </c>
      <c r="H306" t="str">
        <f t="shared" si="55"/>
        <v>Low</v>
      </c>
      <c r="I306">
        <v>0.5</v>
      </c>
      <c r="J306" t="str">
        <f t="shared" si="56"/>
        <v>Low</v>
      </c>
      <c r="K306">
        <f t="shared" si="61"/>
        <v>0</v>
      </c>
      <c r="L306">
        <f t="shared" si="62"/>
        <v>0</v>
      </c>
      <c r="M306">
        <f t="shared" si="63"/>
        <v>0</v>
      </c>
      <c r="N306">
        <v>3.5</v>
      </c>
      <c r="O306">
        <f t="shared" si="64"/>
        <v>0.34375</v>
      </c>
      <c r="P306" t="s">
        <v>25</v>
      </c>
    </row>
    <row r="307" spans="1:16" x14ac:dyDescent="0.25">
      <c r="A307">
        <v>306</v>
      </c>
      <c r="B307">
        <f t="shared" si="52"/>
        <v>1</v>
      </c>
      <c r="C307" t="str">
        <f t="shared" si="53"/>
        <v>NA</v>
      </c>
      <c r="D307" t="s">
        <v>9</v>
      </c>
      <c r="E307" t="str">
        <f t="shared" si="54"/>
        <v>Jaz2MedMed10.mp3</v>
      </c>
      <c r="F307" s="1">
        <v>10</v>
      </c>
      <c r="G307">
        <v>1</v>
      </c>
      <c r="H307" t="str">
        <f t="shared" si="55"/>
        <v>Med</v>
      </c>
      <c r="I307">
        <v>1</v>
      </c>
      <c r="J307" t="str">
        <f t="shared" si="56"/>
        <v>Med</v>
      </c>
      <c r="K307">
        <f t="shared" si="61"/>
        <v>0</v>
      </c>
      <c r="L307">
        <f t="shared" si="62"/>
        <v>0</v>
      </c>
      <c r="M307">
        <f t="shared" si="63"/>
        <v>0</v>
      </c>
      <c r="N307">
        <v>3.5</v>
      </c>
      <c r="O307">
        <f t="shared" si="64"/>
        <v>0.34375</v>
      </c>
      <c r="P307" t="s">
        <v>25</v>
      </c>
    </row>
    <row r="308" spans="1:16" x14ac:dyDescent="0.25">
      <c r="A308">
        <v>307</v>
      </c>
      <c r="B308">
        <f t="shared" si="52"/>
        <v>1</v>
      </c>
      <c r="C308" t="str">
        <f t="shared" si="53"/>
        <v>NA</v>
      </c>
      <c r="D308" t="s">
        <v>9</v>
      </c>
      <c r="E308" t="str">
        <f t="shared" si="54"/>
        <v>Jaz2HigHig10.mp3</v>
      </c>
      <c r="F308" s="1">
        <v>10</v>
      </c>
      <c r="G308">
        <v>2</v>
      </c>
      <c r="H308" t="str">
        <f t="shared" si="55"/>
        <v>Hig</v>
      </c>
      <c r="I308">
        <v>2</v>
      </c>
      <c r="J308" t="str">
        <f t="shared" si="56"/>
        <v>Hig</v>
      </c>
      <c r="K308">
        <f t="shared" si="61"/>
        <v>0</v>
      </c>
      <c r="L308">
        <f t="shared" si="62"/>
        <v>0</v>
      </c>
      <c r="M308">
        <f t="shared" si="63"/>
        <v>0</v>
      </c>
      <c r="N308">
        <v>3.5</v>
      </c>
      <c r="O308">
        <f t="shared" si="64"/>
        <v>0.34375</v>
      </c>
      <c r="P308" t="s">
        <v>25</v>
      </c>
    </row>
    <row r="309" spans="1:16" x14ac:dyDescent="0.25">
      <c r="A309">
        <v>308</v>
      </c>
      <c r="B309">
        <f t="shared" si="52"/>
        <v>1</v>
      </c>
      <c r="C309" t="str">
        <f t="shared" si="53"/>
        <v>NA</v>
      </c>
      <c r="D309" t="s">
        <v>9</v>
      </c>
      <c r="E309" t="str">
        <f t="shared" si="54"/>
        <v>Jaz2SshSsh10.mp3</v>
      </c>
      <c r="F309" s="1">
        <v>10</v>
      </c>
      <c r="G309">
        <v>4</v>
      </c>
      <c r="H309" t="str">
        <f t="shared" si="55"/>
        <v>Ssh</v>
      </c>
      <c r="I309">
        <v>4</v>
      </c>
      <c r="J309" t="str">
        <f t="shared" si="56"/>
        <v>Ssh</v>
      </c>
      <c r="K309">
        <f t="shared" si="61"/>
        <v>0</v>
      </c>
      <c r="L309">
        <f t="shared" si="62"/>
        <v>0</v>
      </c>
      <c r="M309">
        <f t="shared" si="63"/>
        <v>0</v>
      </c>
      <c r="N309">
        <v>3.5</v>
      </c>
      <c r="O309">
        <f t="shared" si="64"/>
        <v>0.34375</v>
      </c>
      <c r="P309" t="s">
        <v>25</v>
      </c>
    </row>
    <row r="310" spans="1:16" x14ac:dyDescent="0.25">
      <c r="A310">
        <v>309</v>
      </c>
      <c r="B310">
        <f t="shared" si="52"/>
        <v>2</v>
      </c>
      <c r="C310">
        <f t="shared" si="53"/>
        <v>2</v>
      </c>
      <c r="D310" t="s">
        <v>9</v>
      </c>
      <c r="E310" t="str">
        <f t="shared" si="54"/>
        <v>Jaz2LowMed10.mp3</v>
      </c>
      <c r="F310" s="1">
        <v>10</v>
      </c>
      <c r="G310">
        <v>0.5</v>
      </c>
      <c r="H310" t="str">
        <f t="shared" si="55"/>
        <v>Low</v>
      </c>
      <c r="I310">
        <v>1</v>
      </c>
      <c r="J310" t="str">
        <f t="shared" si="56"/>
        <v>Med</v>
      </c>
      <c r="K310">
        <f t="shared" si="61"/>
        <v>1</v>
      </c>
      <c r="L310">
        <f t="shared" si="62"/>
        <v>1</v>
      </c>
      <c r="M310">
        <f t="shared" si="63"/>
        <v>1</v>
      </c>
      <c r="N310">
        <v>3.5</v>
      </c>
      <c r="O310">
        <f t="shared" si="64"/>
        <v>0.34375</v>
      </c>
      <c r="P310" t="s">
        <v>25</v>
      </c>
    </row>
    <row r="311" spans="1:16" x14ac:dyDescent="0.25">
      <c r="A311">
        <v>310</v>
      </c>
      <c r="B311">
        <f t="shared" si="52"/>
        <v>2</v>
      </c>
      <c r="C311">
        <f t="shared" si="53"/>
        <v>1</v>
      </c>
      <c r="D311" t="s">
        <v>9</v>
      </c>
      <c r="E311" t="str">
        <f t="shared" si="54"/>
        <v>Jaz2MedLow10.mp3</v>
      </c>
      <c r="F311" s="1">
        <v>10</v>
      </c>
      <c r="G311">
        <v>1</v>
      </c>
      <c r="H311" t="str">
        <f t="shared" si="55"/>
        <v>Med</v>
      </c>
      <c r="I311">
        <v>0.5</v>
      </c>
      <c r="J311" t="str">
        <f t="shared" si="56"/>
        <v>Low</v>
      </c>
      <c r="K311">
        <f t="shared" si="61"/>
        <v>1</v>
      </c>
      <c r="L311">
        <f t="shared" si="62"/>
        <v>-1</v>
      </c>
      <c r="M311">
        <f t="shared" si="63"/>
        <v>1</v>
      </c>
      <c r="N311">
        <v>3.5</v>
      </c>
      <c r="O311">
        <f t="shared" si="64"/>
        <v>0.34375</v>
      </c>
      <c r="P311" t="s">
        <v>25</v>
      </c>
    </row>
    <row r="312" spans="1:16" x14ac:dyDescent="0.25">
      <c r="A312">
        <v>311</v>
      </c>
      <c r="B312">
        <f t="shared" si="52"/>
        <v>2</v>
      </c>
      <c r="C312">
        <f t="shared" si="53"/>
        <v>2</v>
      </c>
      <c r="D312" t="s">
        <v>9</v>
      </c>
      <c r="E312" t="str">
        <f t="shared" si="54"/>
        <v>Jaz2LowHig10.mp3</v>
      </c>
      <c r="F312" s="1">
        <v>10</v>
      </c>
      <c r="G312">
        <v>0.5</v>
      </c>
      <c r="H312" t="str">
        <f t="shared" si="55"/>
        <v>Low</v>
      </c>
      <c r="I312">
        <v>2</v>
      </c>
      <c r="J312" t="str">
        <f t="shared" si="56"/>
        <v>Hig</v>
      </c>
      <c r="K312">
        <f t="shared" si="61"/>
        <v>2</v>
      </c>
      <c r="L312">
        <f t="shared" si="62"/>
        <v>1</v>
      </c>
      <c r="M312">
        <f t="shared" si="63"/>
        <v>1</v>
      </c>
      <c r="N312">
        <v>3.5</v>
      </c>
      <c r="O312">
        <f t="shared" si="64"/>
        <v>0.34375</v>
      </c>
      <c r="P312" t="s">
        <v>25</v>
      </c>
    </row>
    <row r="313" spans="1:16" x14ac:dyDescent="0.25">
      <c r="A313">
        <v>312</v>
      </c>
      <c r="B313">
        <f t="shared" si="52"/>
        <v>2</v>
      </c>
      <c r="C313">
        <f t="shared" si="53"/>
        <v>1</v>
      </c>
      <c r="D313" t="s">
        <v>9</v>
      </c>
      <c r="E313" t="str">
        <f t="shared" si="54"/>
        <v>Jaz2HigLow10.mp3</v>
      </c>
      <c r="F313" s="1">
        <v>10</v>
      </c>
      <c r="G313">
        <v>2</v>
      </c>
      <c r="H313" t="str">
        <f t="shared" si="55"/>
        <v>Hig</v>
      </c>
      <c r="I313">
        <v>0.5</v>
      </c>
      <c r="J313" t="str">
        <f t="shared" si="56"/>
        <v>Low</v>
      </c>
      <c r="K313">
        <f t="shared" si="61"/>
        <v>2</v>
      </c>
      <c r="L313">
        <f t="shared" si="62"/>
        <v>-1</v>
      </c>
      <c r="M313">
        <f t="shared" si="63"/>
        <v>1</v>
      </c>
      <c r="N313">
        <v>3.5</v>
      </c>
      <c r="O313">
        <f t="shared" si="64"/>
        <v>0.34375</v>
      </c>
      <c r="P313" t="s">
        <v>25</v>
      </c>
    </row>
    <row r="314" spans="1:16" x14ac:dyDescent="0.25">
      <c r="A314">
        <v>313</v>
      </c>
      <c r="B314">
        <f t="shared" si="52"/>
        <v>2</v>
      </c>
      <c r="C314">
        <f t="shared" si="53"/>
        <v>2</v>
      </c>
      <c r="D314" t="s">
        <v>9</v>
      </c>
      <c r="E314" t="str">
        <f t="shared" si="54"/>
        <v>Jaz2LowSsh10.mp3</v>
      </c>
      <c r="F314" s="1">
        <v>10</v>
      </c>
      <c r="G314">
        <v>0.5</v>
      </c>
      <c r="H314" t="str">
        <f t="shared" si="55"/>
        <v>Low</v>
      </c>
      <c r="I314">
        <v>4</v>
      </c>
      <c r="J314" t="str">
        <f t="shared" si="56"/>
        <v>Ssh</v>
      </c>
      <c r="K314">
        <f t="shared" si="61"/>
        <v>4</v>
      </c>
      <c r="L314">
        <f t="shared" si="62"/>
        <v>1</v>
      </c>
      <c r="M314">
        <f t="shared" si="63"/>
        <v>1</v>
      </c>
      <c r="N314">
        <v>3.5</v>
      </c>
      <c r="O314">
        <f t="shared" si="64"/>
        <v>0.34375</v>
      </c>
      <c r="P314" t="s">
        <v>25</v>
      </c>
    </row>
    <row r="315" spans="1:16" x14ac:dyDescent="0.25">
      <c r="A315">
        <v>314</v>
      </c>
      <c r="B315">
        <f t="shared" si="52"/>
        <v>2</v>
      </c>
      <c r="C315">
        <f t="shared" si="53"/>
        <v>1</v>
      </c>
      <c r="D315" t="s">
        <v>9</v>
      </c>
      <c r="E315" t="str">
        <f t="shared" si="54"/>
        <v>Jaz2SshLow10.mp3</v>
      </c>
      <c r="F315" s="1">
        <v>10</v>
      </c>
      <c r="G315">
        <v>4</v>
      </c>
      <c r="H315" t="str">
        <f t="shared" si="55"/>
        <v>Ssh</v>
      </c>
      <c r="I315">
        <v>0.5</v>
      </c>
      <c r="J315" t="str">
        <f t="shared" si="56"/>
        <v>Low</v>
      </c>
      <c r="K315">
        <f t="shared" si="61"/>
        <v>4</v>
      </c>
      <c r="L315">
        <f t="shared" si="62"/>
        <v>-1</v>
      </c>
      <c r="M315">
        <f t="shared" si="63"/>
        <v>1</v>
      </c>
      <c r="N315">
        <v>3.5</v>
      </c>
      <c r="O315">
        <f t="shared" si="64"/>
        <v>0.34375</v>
      </c>
      <c r="P315" t="s">
        <v>25</v>
      </c>
    </row>
    <row r="316" spans="1:16" x14ac:dyDescent="0.25">
      <c r="A316">
        <v>315</v>
      </c>
      <c r="B316">
        <f t="shared" si="52"/>
        <v>2</v>
      </c>
      <c r="C316">
        <f t="shared" si="53"/>
        <v>2</v>
      </c>
      <c r="D316" t="s">
        <v>9</v>
      </c>
      <c r="E316" t="str">
        <f t="shared" si="54"/>
        <v>Jaz2MedHig10.mp3</v>
      </c>
      <c r="F316" s="1">
        <v>10</v>
      </c>
      <c r="G316">
        <v>1</v>
      </c>
      <c r="H316" t="str">
        <f t="shared" si="55"/>
        <v>Med</v>
      </c>
      <c r="I316">
        <v>2</v>
      </c>
      <c r="J316" t="str">
        <f t="shared" si="56"/>
        <v>Hig</v>
      </c>
      <c r="K316">
        <f t="shared" si="61"/>
        <v>1</v>
      </c>
      <c r="L316">
        <f t="shared" si="62"/>
        <v>1</v>
      </c>
      <c r="M316">
        <f t="shared" si="63"/>
        <v>1</v>
      </c>
      <c r="N316">
        <v>3.5</v>
      </c>
      <c r="O316">
        <f t="shared" si="64"/>
        <v>0.34375</v>
      </c>
      <c r="P316" t="s">
        <v>25</v>
      </c>
    </row>
    <row r="317" spans="1:16" x14ac:dyDescent="0.25">
      <c r="A317">
        <v>316</v>
      </c>
      <c r="B317">
        <f t="shared" si="52"/>
        <v>2</v>
      </c>
      <c r="C317">
        <f t="shared" si="53"/>
        <v>1</v>
      </c>
      <c r="D317" t="s">
        <v>9</v>
      </c>
      <c r="E317" t="str">
        <f t="shared" si="54"/>
        <v>Jaz2HigMed10.mp3</v>
      </c>
      <c r="F317" s="1">
        <v>10</v>
      </c>
      <c r="G317">
        <v>2</v>
      </c>
      <c r="H317" t="str">
        <f t="shared" si="55"/>
        <v>Hig</v>
      </c>
      <c r="I317">
        <v>1</v>
      </c>
      <c r="J317" t="str">
        <f t="shared" si="56"/>
        <v>Med</v>
      </c>
      <c r="K317">
        <f t="shared" si="61"/>
        <v>1</v>
      </c>
      <c r="L317">
        <f t="shared" si="62"/>
        <v>-1</v>
      </c>
      <c r="M317">
        <f t="shared" si="63"/>
        <v>1</v>
      </c>
      <c r="N317">
        <v>3.5</v>
      </c>
      <c r="O317">
        <f t="shared" si="64"/>
        <v>0.34375</v>
      </c>
      <c r="P317" t="s">
        <v>25</v>
      </c>
    </row>
    <row r="318" spans="1:16" x14ac:dyDescent="0.25">
      <c r="A318">
        <v>317</v>
      </c>
      <c r="B318">
        <f t="shared" si="52"/>
        <v>2</v>
      </c>
      <c r="C318">
        <f t="shared" si="53"/>
        <v>2</v>
      </c>
      <c r="D318" t="s">
        <v>9</v>
      </c>
      <c r="E318" t="str">
        <f t="shared" si="54"/>
        <v>Jaz2MedSsh10.mp3</v>
      </c>
      <c r="F318" s="1">
        <v>10</v>
      </c>
      <c r="G318">
        <v>1</v>
      </c>
      <c r="H318" t="str">
        <f t="shared" si="55"/>
        <v>Med</v>
      </c>
      <c r="I318">
        <v>4</v>
      </c>
      <c r="J318" t="str">
        <f t="shared" si="56"/>
        <v>Ssh</v>
      </c>
      <c r="K318">
        <f t="shared" si="61"/>
        <v>2</v>
      </c>
      <c r="L318">
        <f t="shared" si="62"/>
        <v>1</v>
      </c>
      <c r="M318">
        <f t="shared" si="63"/>
        <v>1</v>
      </c>
      <c r="N318">
        <v>3.5</v>
      </c>
      <c r="O318">
        <f t="shared" si="64"/>
        <v>0.34375</v>
      </c>
      <c r="P318" t="s">
        <v>25</v>
      </c>
    </row>
    <row r="319" spans="1:16" x14ac:dyDescent="0.25">
      <c r="A319">
        <v>318</v>
      </c>
      <c r="B319">
        <f t="shared" si="52"/>
        <v>2</v>
      </c>
      <c r="C319">
        <f t="shared" si="53"/>
        <v>1</v>
      </c>
      <c r="D319" t="s">
        <v>9</v>
      </c>
      <c r="E319" t="str">
        <f t="shared" si="54"/>
        <v>Jaz2SshMed10.mp3</v>
      </c>
      <c r="F319" s="1">
        <v>10</v>
      </c>
      <c r="G319">
        <v>4</v>
      </c>
      <c r="H319" t="str">
        <f t="shared" si="55"/>
        <v>Ssh</v>
      </c>
      <c r="I319">
        <v>1</v>
      </c>
      <c r="J319" t="str">
        <f t="shared" si="56"/>
        <v>Med</v>
      </c>
      <c r="K319">
        <f t="shared" si="61"/>
        <v>2</v>
      </c>
      <c r="L319">
        <f t="shared" si="62"/>
        <v>-1</v>
      </c>
      <c r="M319">
        <f t="shared" si="63"/>
        <v>1</v>
      </c>
      <c r="N319">
        <v>3.5</v>
      </c>
      <c r="O319">
        <f t="shared" si="64"/>
        <v>0.34375</v>
      </c>
      <c r="P319" t="s">
        <v>25</v>
      </c>
    </row>
    <row r="320" spans="1:16" x14ac:dyDescent="0.25">
      <c r="A320">
        <v>319</v>
      </c>
      <c r="B320">
        <f t="shared" si="52"/>
        <v>2</v>
      </c>
      <c r="C320">
        <f t="shared" si="53"/>
        <v>2</v>
      </c>
      <c r="D320" t="s">
        <v>9</v>
      </c>
      <c r="E320" t="str">
        <f t="shared" si="54"/>
        <v>Jaz2HigSsh10.mp3</v>
      </c>
      <c r="F320" s="1">
        <v>10</v>
      </c>
      <c r="G320">
        <v>2</v>
      </c>
      <c r="H320" t="str">
        <f t="shared" si="55"/>
        <v>Hig</v>
      </c>
      <c r="I320">
        <v>4</v>
      </c>
      <c r="J320" t="str">
        <f t="shared" si="56"/>
        <v>Ssh</v>
      </c>
      <c r="K320">
        <f t="shared" si="61"/>
        <v>1</v>
      </c>
      <c r="L320">
        <f t="shared" si="62"/>
        <v>1</v>
      </c>
      <c r="M320">
        <f t="shared" si="63"/>
        <v>1</v>
      </c>
      <c r="N320">
        <v>3.5</v>
      </c>
      <c r="O320">
        <f t="shared" si="64"/>
        <v>0.34375</v>
      </c>
      <c r="P320" t="s">
        <v>25</v>
      </c>
    </row>
    <row r="321" spans="1:16" x14ac:dyDescent="0.25">
      <c r="A321">
        <v>320</v>
      </c>
      <c r="B321">
        <f t="shared" si="52"/>
        <v>2</v>
      </c>
      <c r="C321">
        <f t="shared" si="53"/>
        <v>1</v>
      </c>
      <c r="D321" t="s">
        <v>9</v>
      </c>
      <c r="E321" t="str">
        <f t="shared" si="54"/>
        <v>Jaz2SshHig10.mp3</v>
      </c>
      <c r="F321" s="1">
        <v>10</v>
      </c>
      <c r="G321">
        <v>4</v>
      </c>
      <c r="H321" t="str">
        <f t="shared" si="55"/>
        <v>Ssh</v>
      </c>
      <c r="I321">
        <v>2</v>
      </c>
      <c r="J321" t="str">
        <f t="shared" si="56"/>
        <v>Hig</v>
      </c>
      <c r="K321">
        <f t="shared" si="61"/>
        <v>1</v>
      </c>
      <c r="L321">
        <f t="shared" si="62"/>
        <v>-1</v>
      </c>
      <c r="M321">
        <f t="shared" si="63"/>
        <v>1</v>
      </c>
      <c r="N321">
        <v>3.5</v>
      </c>
      <c r="O321">
        <f t="shared" si="64"/>
        <v>0.34375</v>
      </c>
      <c r="P321" t="s">
        <v>25</v>
      </c>
    </row>
    <row r="322" spans="1:16" x14ac:dyDescent="0.25">
      <c r="A322">
        <v>321</v>
      </c>
      <c r="B322">
        <f t="shared" si="52"/>
        <v>1</v>
      </c>
      <c r="C322" t="str">
        <f t="shared" si="53"/>
        <v>NA</v>
      </c>
      <c r="D322" t="s">
        <v>10</v>
      </c>
      <c r="E322" t="str">
        <f t="shared" si="54"/>
        <v>Jaz3LowLow5.mp3</v>
      </c>
      <c r="F322" s="1">
        <v>5</v>
      </c>
      <c r="G322">
        <v>0.5</v>
      </c>
      <c r="H322" t="str">
        <f t="shared" si="55"/>
        <v>Low</v>
      </c>
      <c r="I322">
        <v>0.5</v>
      </c>
      <c r="J322" t="str">
        <f t="shared" si="56"/>
        <v>Low</v>
      </c>
      <c r="K322">
        <f>IF(I322=G322,0,IF(I322/G322&gt;1,I322/G322/2,G322/I322/2))</f>
        <v>0</v>
      </c>
      <c r="L322">
        <f>IF(I322=G322,0,IF(I322/G322&gt;1,1,-1))</f>
        <v>0</v>
      </c>
      <c r="M322">
        <f>IF(I322=G322,0,1)</f>
        <v>0</v>
      </c>
      <c r="N322">
        <v>3</v>
      </c>
      <c r="O322">
        <f>12/22</f>
        <v>0.54545454545454541</v>
      </c>
      <c r="P322" t="s">
        <v>25</v>
      </c>
    </row>
    <row r="323" spans="1:16" x14ac:dyDescent="0.25">
      <c r="A323">
        <v>322</v>
      </c>
      <c r="B323">
        <f t="shared" ref="B323:B386" si="65">IF(L323=0,1,2)</f>
        <v>1</v>
      </c>
      <c r="C323" t="str">
        <f t="shared" ref="C323:C386" si="66">IF(L323=0,"NA",IF(L323=1,2,1))</f>
        <v>NA</v>
      </c>
      <c r="D323" t="s">
        <v>10</v>
      </c>
      <c r="E323" t="str">
        <f t="shared" ref="E323:E386" si="67">D323&amp;H323&amp;J323&amp;F323&amp;".mp3"</f>
        <v>Jaz3MedMed5.mp3</v>
      </c>
      <c r="F323" s="1">
        <v>5</v>
      </c>
      <c r="G323">
        <v>1</v>
      </c>
      <c r="H323" t="str">
        <f t="shared" ref="H323:H386" si="68">IF(G323=0.5,"Low",IF(G323=1,"Med",IF(G323=2,"Hig","Ssh")))</f>
        <v>Med</v>
      </c>
      <c r="I323">
        <v>1</v>
      </c>
      <c r="J323" t="str">
        <f t="shared" ref="J323:J386" si="69">IF(I323=0.5,"Low",IF(I323=1,"Med",IF(I323=2,"Hig","Ssh")))</f>
        <v>Med</v>
      </c>
      <c r="K323">
        <f t="shared" ref="K323:K353" si="70">IF(I323=G323,0,IF(I323/G323&gt;1,I323/G323/2,G323/I323/2))</f>
        <v>0</v>
      </c>
      <c r="L323">
        <f t="shared" ref="L323:L353" si="71">IF(I323=G323,0,IF(I323/G323&gt;1,1,-1))</f>
        <v>0</v>
      </c>
      <c r="M323">
        <f t="shared" ref="M323:M353" si="72">IF(I323=G323,0,1)</f>
        <v>0</v>
      </c>
      <c r="N323">
        <v>3</v>
      </c>
      <c r="O323">
        <f t="shared" ref="O323:O353" si="73">12/22</f>
        <v>0.54545454545454541</v>
      </c>
      <c r="P323" t="s">
        <v>25</v>
      </c>
    </row>
    <row r="324" spans="1:16" x14ac:dyDescent="0.25">
      <c r="A324">
        <v>323</v>
      </c>
      <c r="B324">
        <f t="shared" si="65"/>
        <v>1</v>
      </c>
      <c r="C324" t="str">
        <f t="shared" si="66"/>
        <v>NA</v>
      </c>
      <c r="D324" t="s">
        <v>10</v>
      </c>
      <c r="E324" t="str">
        <f t="shared" si="67"/>
        <v>Jaz3HigHig5.mp3</v>
      </c>
      <c r="F324" s="1">
        <v>5</v>
      </c>
      <c r="G324">
        <v>2</v>
      </c>
      <c r="H324" t="str">
        <f t="shared" si="68"/>
        <v>Hig</v>
      </c>
      <c r="I324">
        <v>2</v>
      </c>
      <c r="J324" t="str">
        <f t="shared" si="69"/>
        <v>Hig</v>
      </c>
      <c r="K324">
        <f t="shared" si="70"/>
        <v>0</v>
      </c>
      <c r="L324">
        <f t="shared" si="71"/>
        <v>0</v>
      </c>
      <c r="M324">
        <f t="shared" si="72"/>
        <v>0</v>
      </c>
      <c r="N324">
        <v>3</v>
      </c>
      <c r="O324">
        <f t="shared" si="73"/>
        <v>0.54545454545454541</v>
      </c>
      <c r="P324" t="s">
        <v>25</v>
      </c>
    </row>
    <row r="325" spans="1:16" x14ac:dyDescent="0.25">
      <c r="A325">
        <v>324</v>
      </c>
      <c r="B325">
        <f t="shared" si="65"/>
        <v>1</v>
      </c>
      <c r="C325" t="str">
        <f t="shared" si="66"/>
        <v>NA</v>
      </c>
      <c r="D325" t="s">
        <v>10</v>
      </c>
      <c r="E325" t="str">
        <f t="shared" si="67"/>
        <v>Jaz3SshSsh5.mp3</v>
      </c>
      <c r="F325" s="1">
        <v>5</v>
      </c>
      <c r="G325">
        <v>4</v>
      </c>
      <c r="H325" t="str">
        <f t="shared" si="68"/>
        <v>Ssh</v>
      </c>
      <c r="I325">
        <v>4</v>
      </c>
      <c r="J325" t="str">
        <f t="shared" si="69"/>
        <v>Ssh</v>
      </c>
      <c r="K325">
        <f t="shared" si="70"/>
        <v>0</v>
      </c>
      <c r="L325">
        <f t="shared" si="71"/>
        <v>0</v>
      </c>
      <c r="M325">
        <f t="shared" si="72"/>
        <v>0</v>
      </c>
      <c r="N325">
        <v>3</v>
      </c>
      <c r="O325">
        <f t="shared" si="73"/>
        <v>0.54545454545454541</v>
      </c>
      <c r="P325" t="s">
        <v>25</v>
      </c>
    </row>
    <row r="326" spans="1:16" x14ac:dyDescent="0.25">
      <c r="A326">
        <v>325</v>
      </c>
      <c r="B326">
        <f t="shared" si="65"/>
        <v>2</v>
      </c>
      <c r="C326">
        <f t="shared" si="66"/>
        <v>2</v>
      </c>
      <c r="D326" t="s">
        <v>10</v>
      </c>
      <c r="E326" t="str">
        <f t="shared" si="67"/>
        <v>Jaz3LowMed5.mp3</v>
      </c>
      <c r="F326" s="1">
        <v>5</v>
      </c>
      <c r="G326">
        <v>0.5</v>
      </c>
      <c r="H326" t="str">
        <f t="shared" si="68"/>
        <v>Low</v>
      </c>
      <c r="I326">
        <v>1</v>
      </c>
      <c r="J326" t="str">
        <f t="shared" si="69"/>
        <v>Med</v>
      </c>
      <c r="K326">
        <f t="shared" si="70"/>
        <v>1</v>
      </c>
      <c r="L326">
        <f t="shared" si="71"/>
        <v>1</v>
      </c>
      <c r="M326">
        <f t="shared" si="72"/>
        <v>1</v>
      </c>
      <c r="N326">
        <v>3</v>
      </c>
      <c r="O326">
        <f t="shared" si="73"/>
        <v>0.54545454545454541</v>
      </c>
      <c r="P326" t="s">
        <v>25</v>
      </c>
    </row>
    <row r="327" spans="1:16" x14ac:dyDescent="0.25">
      <c r="A327">
        <v>326</v>
      </c>
      <c r="B327">
        <f t="shared" si="65"/>
        <v>2</v>
      </c>
      <c r="C327">
        <f t="shared" si="66"/>
        <v>1</v>
      </c>
      <c r="D327" t="s">
        <v>10</v>
      </c>
      <c r="E327" t="str">
        <f t="shared" si="67"/>
        <v>Jaz3MedLow5.mp3</v>
      </c>
      <c r="F327" s="1">
        <v>5</v>
      </c>
      <c r="G327">
        <v>1</v>
      </c>
      <c r="H327" t="str">
        <f t="shared" si="68"/>
        <v>Med</v>
      </c>
      <c r="I327">
        <v>0.5</v>
      </c>
      <c r="J327" t="str">
        <f t="shared" si="69"/>
        <v>Low</v>
      </c>
      <c r="K327">
        <f t="shared" si="70"/>
        <v>1</v>
      </c>
      <c r="L327">
        <f t="shared" si="71"/>
        <v>-1</v>
      </c>
      <c r="M327">
        <f t="shared" si="72"/>
        <v>1</v>
      </c>
      <c r="N327">
        <v>3</v>
      </c>
      <c r="O327">
        <f t="shared" si="73"/>
        <v>0.54545454545454541</v>
      </c>
      <c r="P327" t="s">
        <v>25</v>
      </c>
    </row>
    <row r="328" spans="1:16" x14ac:dyDescent="0.25">
      <c r="A328">
        <v>327</v>
      </c>
      <c r="B328">
        <f t="shared" si="65"/>
        <v>2</v>
      </c>
      <c r="C328">
        <f t="shared" si="66"/>
        <v>2</v>
      </c>
      <c r="D328" t="s">
        <v>10</v>
      </c>
      <c r="E328" t="str">
        <f t="shared" si="67"/>
        <v>Jaz3LowHig5.mp3</v>
      </c>
      <c r="F328" s="1">
        <v>5</v>
      </c>
      <c r="G328">
        <v>0.5</v>
      </c>
      <c r="H328" t="str">
        <f t="shared" si="68"/>
        <v>Low</v>
      </c>
      <c r="I328">
        <v>2</v>
      </c>
      <c r="J328" t="str">
        <f t="shared" si="69"/>
        <v>Hig</v>
      </c>
      <c r="K328">
        <f t="shared" si="70"/>
        <v>2</v>
      </c>
      <c r="L328">
        <f t="shared" si="71"/>
        <v>1</v>
      </c>
      <c r="M328">
        <f t="shared" si="72"/>
        <v>1</v>
      </c>
      <c r="N328">
        <v>3</v>
      </c>
      <c r="O328">
        <f t="shared" si="73"/>
        <v>0.54545454545454541</v>
      </c>
      <c r="P328" t="s">
        <v>25</v>
      </c>
    </row>
    <row r="329" spans="1:16" x14ac:dyDescent="0.25">
      <c r="A329">
        <v>328</v>
      </c>
      <c r="B329">
        <f t="shared" si="65"/>
        <v>2</v>
      </c>
      <c r="C329">
        <f t="shared" si="66"/>
        <v>1</v>
      </c>
      <c r="D329" t="s">
        <v>10</v>
      </c>
      <c r="E329" t="str">
        <f t="shared" si="67"/>
        <v>Jaz3HigLow5.mp3</v>
      </c>
      <c r="F329" s="1">
        <v>5</v>
      </c>
      <c r="G329">
        <v>2</v>
      </c>
      <c r="H329" t="str">
        <f t="shared" si="68"/>
        <v>Hig</v>
      </c>
      <c r="I329">
        <v>0.5</v>
      </c>
      <c r="J329" t="str">
        <f t="shared" si="69"/>
        <v>Low</v>
      </c>
      <c r="K329">
        <f t="shared" si="70"/>
        <v>2</v>
      </c>
      <c r="L329">
        <f t="shared" si="71"/>
        <v>-1</v>
      </c>
      <c r="M329">
        <f t="shared" si="72"/>
        <v>1</v>
      </c>
      <c r="N329">
        <v>3</v>
      </c>
      <c r="O329">
        <f t="shared" si="73"/>
        <v>0.54545454545454541</v>
      </c>
      <c r="P329" t="s">
        <v>25</v>
      </c>
    </row>
    <row r="330" spans="1:16" x14ac:dyDescent="0.25">
      <c r="A330">
        <v>329</v>
      </c>
      <c r="B330">
        <f t="shared" si="65"/>
        <v>2</v>
      </c>
      <c r="C330">
        <f t="shared" si="66"/>
        <v>2</v>
      </c>
      <c r="D330" t="s">
        <v>10</v>
      </c>
      <c r="E330" t="str">
        <f t="shared" si="67"/>
        <v>Jaz3LowSsh5.mp3</v>
      </c>
      <c r="F330" s="1">
        <v>5</v>
      </c>
      <c r="G330">
        <v>0.5</v>
      </c>
      <c r="H330" t="str">
        <f t="shared" si="68"/>
        <v>Low</v>
      </c>
      <c r="I330">
        <v>4</v>
      </c>
      <c r="J330" t="str">
        <f t="shared" si="69"/>
        <v>Ssh</v>
      </c>
      <c r="K330">
        <f t="shared" si="70"/>
        <v>4</v>
      </c>
      <c r="L330">
        <f t="shared" si="71"/>
        <v>1</v>
      </c>
      <c r="M330">
        <f t="shared" si="72"/>
        <v>1</v>
      </c>
      <c r="N330">
        <v>3</v>
      </c>
      <c r="O330">
        <f t="shared" si="73"/>
        <v>0.54545454545454541</v>
      </c>
      <c r="P330" t="s">
        <v>25</v>
      </c>
    </row>
    <row r="331" spans="1:16" x14ac:dyDescent="0.25">
      <c r="A331">
        <v>330</v>
      </c>
      <c r="B331">
        <f t="shared" si="65"/>
        <v>2</v>
      </c>
      <c r="C331">
        <f t="shared" si="66"/>
        <v>1</v>
      </c>
      <c r="D331" t="s">
        <v>10</v>
      </c>
      <c r="E331" t="str">
        <f t="shared" si="67"/>
        <v>Jaz3SshLow5.mp3</v>
      </c>
      <c r="F331" s="1">
        <v>5</v>
      </c>
      <c r="G331">
        <v>4</v>
      </c>
      <c r="H331" t="str">
        <f t="shared" si="68"/>
        <v>Ssh</v>
      </c>
      <c r="I331">
        <v>0.5</v>
      </c>
      <c r="J331" t="str">
        <f t="shared" si="69"/>
        <v>Low</v>
      </c>
      <c r="K331">
        <f t="shared" si="70"/>
        <v>4</v>
      </c>
      <c r="L331">
        <f t="shared" si="71"/>
        <v>-1</v>
      </c>
      <c r="M331">
        <f t="shared" si="72"/>
        <v>1</v>
      </c>
      <c r="N331">
        <v>3</v>
      </c>
      <c r="O331">
        <f t="shared" si="73"/>
        <v>0.54545454545454541</v>
      </c>
      <c r="P331" t="s">
        <v>25</v>
      </c>
    </row>
    <row r="332" spans="1:16" x14ac:dyDescent="0.25">
      <c r="A332">
        <v>331</v>
      </c>
      <c r="B332">
        <f t="shared" si="65"/>
        <v>2</v>
      </c>
      <c r="C332">
        <f t="shared" si="66"/>
        <v>2</v>
      </c>
      <c r="D332" t="s">
        <v>10</v>
      </c>
      <c r="E332" t="str">
        <f t="shared" si="67"/>
        <v>Jaz3MedHig5.mp3</v>
      </c>
      <c r="F332" s="1">
        <v>5</v>
      </c>
      <c r="G332">
        <v>1</v>
      </c>
      <c r="H332" t="str">
        <f t="shared" si="68"/>
        <v>Med</v>
      </c>
      <c r="I332">
        <v>2</v>
      </c>
      <c r="J332" t="str">
        <f t="shared" si="69"/>
        <v>Hig</v>
      </c>
      <c r="K332">
        <f t="shared" si="70"/>
        <v>1</v>
      </c>
      <c r="L332">
        <f t="shared" si="71"/>
        <v>1</v>
      </c>
      <c r="M332">
        <f t="shared" si="72"/>
        <v>1</v>
      </c>
      <c r="N332">
        <v>3</v>
      </c>
      <c r="O332">
        <f t="shared" si="73"/>
        <v>0.54545454545454541</v>
      </c>
      <c r="P332" t="s">
        <v>25</v>
      </c>
    </row>
    <row r="333" spans="1:16" x14ac:dyDescent="0.25">
      <c r="A333">
        <v>332</v>
      </c>
      <c r="B333">
        <f t="shared" si="65"/>
        <v>2</v>
      </c>
      <c r="C333">
        <f t="shared" si="66"/>
        <v>1</v>
      </c>
      <c r="D333" t="s">
        <v>10</v>
      </c>
      <c r="E333" t="str">
        <f t="shared" si="67"/>
        <v>Jaz3HigMed5.mp3</v>
      </c>
      <c r="F333" s="1">
        <v>5</v>
      </c>
      <c r="G333">
        <v>2</v>
      </c>
      <c r="H333" t="str">
        <f t="shared" si="68"/>
        <v>Hig</v>
      </c>
      <c r="I333">
        <v>1</v>
      </c>
      <c r="J333" t="str">
        <f t="shared" si="69"/>
        <v>Med</v>
      </c>
      <c r="K333">
        <f t="shared" si="70"/>
        <v>1</v>
      </c>
      <c r="L333">
        <f t="shared" si="71"/>
        <v>-1</v>
      </c>
      <c r="M333">
        <f t="shared" si="72"/>
        <v>1</v>
      </c>
      <c r="N333">
        <v>3</v>
      </c>
      <c r="O333">
        <f t="shared" si="73"/>
        <v>0.54545454545454541</v>
      </c>
      <c r="P333" t="s">
        <v>25</v>
      </c>
    </row>
    <row r="334" spans="1:16" x14ac:dyDescent="0.25">
      <c r="A334">
        <v>333</v>
      </c>
      <c r="B334">
        <f t="shared" si="65"/>
        <v>2</v>
      </c>
      <c r="C334">
        <f t="shared" si="66"/>
        <v>2</v>
      </c>
      <c r="D334" t="s">
        <v>10</v>
      </c>
      <c r="E334" t="str">
        <f t="shared" si="67"/>
        <v>Jaz3MedSsh5.mp3</v>
      </c>
      <c r="F334" s="1">
        <v>5</v>
      </c>
      <c r="G334">
        <v>1</v>
      </c>
      <c r="H334" t="str">
        <f t="shared" si="68"/>
        <v>Med</v>
      </c>
      <c r="I334">
        <v>4</v>
      </c>
      <c r="J334" t="str">
        <f t="shared" si="69"/>
        <v>Ssh</v>
      </c>
      <c r="K334">
        <f t="shared" si="70"/>
        <v>2</v>
      </c>
      <c r="L334">
        <f t="shared" si="71"/>
        <v>1</v>
      </c>
      <c r="M334">
        <f t="shared" si="72"/>
        <v>1</v>
      </c>
      <c r="N334">
        <v>3</v>
      </c>
      <c r="O334">
        <f t="shared" si="73"/>
        <v>0.54545454545454541</v>
      </c>
      <c r="P334" t="s">
        <v>25</v>
      </c>
    </row>
    <row r="335" spans="1:16" x14ac:dyDescent="0.25">
      <c r="A335">
        <v>334</v>
      </c>
      <c r="B335">
        <f t="shared" si="65"/>
        <v>2</v>
      </c>
      <c r="C335">
        <f t="shared" si="66"/>
        <v>1</v>
      </c>
      <c r="D335" t="s">
        <v>10</v>
      </c>
      <c r="E335" t="str">
        <f t="shared" si="67"/>
        <v>Jaz3SshMed5.mp3</v>
      </c>
      <c r="F335" s="1">
        <v>5</v>
      </c>
      <c r="G335">
        <v>4</v>
      </c>
      <c r="H335" t="str">
        <f t="shared" si="68"/>
        <v>Ssh</v>
      </c>
      <c r="I335">
        <v>1</v>
      </c>
      <c r="J335" t="str">
        <f t="shared" si="69"/>
        <v>Med</v>
      </c>
      <c r="K335">
        <f t="shared" si="70"/>
        <v>2</v>
      </c>
      <c r="L335">
        <f t="shared" si="71"/>
        <v>-1</v>
      </c>
      <c r="M335">
        <f t="shared" si="72"/>
        <v>1</v>
      </c>
      <c r="N335">
        <v>3</v>
      </c>
      <c r="O335">
        <f t="shared" si="73"/>
        <v>0.54545454545454541</v>
      </c>
      <c r="P335" t="s">
        <v>25</v>
      </c>
    </row>
    <row r="336" spans="1:16" x14ac:dyDescent="0.25">
      <c r="A336">
        <v>335</v>
      </c>
      <c r="B336">
        <f t="shared" si="65"/>
        <v>2</v>
      </c>
      <c r="C336">
        <f t="shared" si="66"/>
        <v>2</v>
      </c>
      <c r="D336" t="s">
        <v>10</v>
      </c>
      <c r="E336" t="str">
        <f t="shared" si="67"/>
        <v>Jaz3HigSsh5.mp3</v>
      </c>
      <c r="F336" s="1">
        <v>5</v>
      </c>
      <c r="G336">
        <v>2</v>
      </c>
      <c r="H336" t="str">
        <f t="shared" si="68"/>
        <v>Hig</v>
      </c>
      <c r="I336">
        <v>4</v>
      </c>
      <c r="J336" t="str">
        <f t="shared" si="69"/>
        <v>Ssh</v>
      </c>
      <c r="K336">
        <f t="shared" si="70"/>
        <v>1</v>
      </c>
      <c r="L336">
        <f t="shared" si="71"/>
        <v>1</v>
      </c>
      <c r="M336">
        <f t="shared" si="72"/>
        <v>1</v>
      </c>
      <c r="N336">
        <v>3</v>
      </c>
      <c r="O336">
        <f t="shared" si="73"/>
        <v>0.54545454545454541</v>
      </c>
      <c r="P336" t="s">
        <v>25</v>
      </c>
    </row>
    <row r="337" spans="1:16" x14ac:dyDescent="0.25">
      <c r="A337">
        <v>336</v>
      </c>
      <c r="B337">
        <f t="shared" si="65"/>
        <v>2</v>
      </c>
      <c r="C337">
        <f t="shared" si="66"/>
        <v>1</v>
      </c>
      <c r="D337" t="s">
        <v>10</v>
      </c>
      <c r="E337" t="str">
        <f t="shared" si="67"/>
        <v>Jaz3SshHig5.mp3</v>
      </c>
      <c r="F337" s="1">
        <v>5</v>
      </c>
      <c r="G337">
        <v>4</v>
      </c>
      <c r="H337" t="str">
        <f t="shared" si="68"/>
        <v>Ssh</v>
      </c>
      <c r="I337">
        <v>2</v>
      </c>
      <c r="J337" t="str">
        <f t="shared" si="69"/>
        <v>Hig</v>
      </c>
      <c r="K337">
        <f t="shared" si="70"/>
        <v>1</v>
      </c>
      <c r="L337">
        <f t="shared" si="71"/>
        <v>-1</v>
      </c>
      <c r="M337">
        <f t="shared" si="72"/>
        <v>1</v>
      </c>
      <c r="N337">
        <v>3</v>
      </c>
      <c r="O337">
        <f t="shared" si="73"/>
        <v>0.54545454545454541</v>
      </c>
      <c r="P337" t="s">
        <v>25</v>
      </c>
    </row>
    <row r="338" spans="1:16" x14ac:dyDescent="0.25">
      <c r="A338">
        <v>337</v>
      </c>
      <c r="B338">
        <f t="shared" si="65"/>
        <v>1</v>
      </c>
      <c r="C338" t="str">
        <f t="shared" si="66"/>
        <v>NA</v>
      </c>
      <c r="D338" t="s">
        <v>10</v>
      </c>
      <c r="E338" t="str">
        <f t="shared" si="67"/>
        <v>Jaz3LowLow10.mp3</v>
      </c>
      <c r="F338" s="1">
        <v>10</v>
      </c>
      <c r="G338">
        <v>0.5</v>
      </c>
      <c r="H338" t="str">
        <f t="shared" si="68"/>
        <v>Low</v>
      </c>
      <c r="I338">
        <v>0.5</v>
      </c>
      <c r="J338" t="str">
        <f t="shared" si="69"/>
        <v>Low</v>
      </c>
      <c r="K338">
        <f t="shared" si="70"/>
        <v>0</v>
      </c>
      <c r="L338">
        <f t="shared" si="71"/>
        <v>0</v>
      </c>
      <c r="M338">
        <f t="shared" si="72"/>
        <v>0</v>
      </c>
      <c r="N338">
        <v>3</v>
      </c>
      <c r="O338">
        <f t="shared" si="73"/>
        <v>0.54545454545454541</v>
      </c>
      <c r="P338" t="s">
        <v>25</v>
      </c>
    </row>
    <row r="339" spans="1:16" x14ac:dyDescent="0.25">
      <c r="A339">
        <v>338</v>
      </c>
      <c r="B339">
        <f t="shared" si="65"/>
        <v>1</v>
      </c>
      <c r="C339" t="str">
        <f t="shared" si="66"/>
        <v>NA</v>
      </c>
      <c r="D339" t="s">
        <v>10</v>
      </c>
      <c r="E339" t="str">
        <f t="shared" si="67"/>
        <v>Jaz3MedMed10.mp3</v>
      </c>
      <c r="F339" s="1">
        <v>10</v>
      </c>
      <c r="G339">
        <v>1</v>
      </c>
      <c r="H339" t="str">
        <f t="shared" si="68"/>
        <v>Med</v>
      </c>
      <c r="I339">
        <v>1</v>
      </c>
      <c r="J339" t="str">
        <f t="shared" si="69"/>
        <v>Med</v>
      </c>
      <c r="K339">
        <f t="shared" si="70"/>
        <v>0</v>
      </c>
      <c r="L339">
        <f t="shared" si="71"/>
        <v>0</v>
      </c>
      <c r="M339">
        <f t="shared" si="72"/>
        <v>0</v>
      </c>
      <c r="N339">
        <v>3</v>
      </c>
      <c r="O339">
        <f t="shared" si="73"/>
        <v>0.54545454545454541</v>
      </c>
      <c r="P339" t="s">
        <v>25</v>
      </c>
    </row>
    <row r="340" spans="1:16" x14ac:dyDescent="0.25">
      <c r="A340">
        <v>339</v>
      </c>
      <c r="B340">
        <f t="shared" si="65"/>
        <v>1</v>
      </c>
      <c r="C340" t="str">
        <f t="shared" si="66"/>
        <v>NA</v>
      </c>
      <c r="D340" t="s">
        <v>10</v>
      </c>
      <c r="E340" t="str">
        <f t="shared" si="67"/>
        <v>Jaz3HigHig10.mp3</v>
      </c>
      <c r="F340" s="1">
        <v>10</v>
      </c>
      <c r="G340">
        <v>2</v>
      </c>
      <c r="H340" t="str">
        <f t="shared" si="68"/>
        <v>Hig</v>
      </c>
      <c r="I340">
        <v>2</v>
      </c>
      <c r="J340" t="str">
        <f t="shared" si="69"/>
        <v>Hig</v>
      </c>
      <c r="K340">
        <f t="shared" si="70"/>
        <v>0</v>
      </c>
      <c r="L340">
        <f t="shared" si="71"/>
        <v>0</v>
      </c>
      <c r="M340">
        <f t="shared" si="72"/>
        <v>0</v>
      </c>
      <c r="N340">
        <v>3</v>
      </c>
      <c r="O340">
        <f t="shared" si="73"/>
        <v>0.54545454545454541</v>
      </c>
      <c r="P340" t="s">
        <v>25</v>
      </c>
    </row>
    <row r="341" spans="1:16" x14ac:dyDescent="0.25">
      <c r="A341">
        <v>340</v>
      </c>
      <c r="B341">
        <f t="shared" si="65"/>
        <v>1</v>
      </c>
      <c r="C341" t="str">
        <f t="shared" si="66"/>
        <v>NA</v>
      </c>
      <c r="D341" t="s">
        <v>10</v>
      </c>
      <c r="E341" t="str">
        <f t="shared" si="67"/>
        <v>Jaz3SshSsh10.mp3</v>
      </c>
      <c r="F341" s="1">
        <v>10</v>
      </c>
      <c r="G341">
        <v>4</v>
      </c>
      <c r="H341" t="str">
        <f t="shared" si="68"/>
        <v>Ssh</v>
      </c>
      <c r="I341">
        <v>4</v>
      </c>
      <c r="J341" t="str">
        <f t="shared" si="69"/>
        <v>Ssh</v>
      </c>
      <c r="K341">
        <f t="shared" si="70"/>
        <v>0</v>
      </c>
      <c r="L341">
        <f t="shared" si="71"/>
        <v>0</v>
      </c>
      <c r="M341">
        <f t="shared" si="72"/>
        <v>0</v>
      </c>
      <c r="N341">
        <v>3</v>
      </c>
      <c r="O341">
        <f t="shared" si="73"/>
        <v>0.54545454545454541</v>
      </c>
      <c r="P341" t="s">
        <v>25</v>
      </c>
    </row>
    <row r="342" spans="1:16" x14ac:dyDescent="0.25">
      <c r="A342">
        <v>341</v>
      </c>
      <c r="B342">
        <f t="shared" si="65"/>
        <v>2</v>
      </c>
      <c r="C342">
        <f t="shared" si="66"/>
        <v>2</v>
      </c>
      <c r="D342" t="s">
        <v>10</v>
      </c>
      <c r="E342" t="str">
        <f t="shared" si="67"/>
        <v>Jaz3LowMed10.mp3</v>
      </c>
      <c r="F342" s="1">
        <v>10</v>
      </c>
      <c r="G342">
        <v>0.5</v>
      </c>
      <c r="H342" t="str">
        <f t="shared" si="68"/>
        <v>Low</v>
      </c>
      <c r="I342">
        <v>1</v>
      </c>
      <c r="J342" t="str">
        <f t="shared" si="69"/>
        <v>Med</v>
      </c>
      <c r="K342">
        <f t="shared" si="70"/>
        <v>1</v>
      </c>
      <c r="L342">
        <f t="shared" si="71"/>
        <v>1</v>
      </c>
      <c r="M342">
        <f t="shared" si="72"/>
        <v>1</v>
      </c>
      <c r="N342">
        <v>3</v>
      </c>
      <c r="O342">
        <f t="shared" si="73"/>
        <v>0.54545454545454541</v>
      </c>
      <c r="P342" t="s">
        <v>25</v>
      </c>
    </row>
    <row r="343" spans="1:16" x14ac:dyDescent="0.25">
      <c r="A343">
        <v>342</v>
      </c>
      <c r="B343">
        <f t="shared" si="65"/>
        <v>2</v>
      </c>
      <c r="C343">
        <f t="shared" si="66"/>
        <v>1</v>
      </c>
      <c r="D343" t="s">
        <v>10</v>
      </c>
      <c r="E343" t="str">
        <f t="shared" si="67"/>
        <v>Jaz3MedLow10.mp3</v>
      </c>
      <c r="F343" s="1">
        <v>10</v>
      </c>
      <c r="G343">
        <v>1</v>
      </c>
      <c r="H343" t="str">
        <f t="shared" si="68"/>
        <v>Med</v>
      </c>
      <c r="I343">
        <v>0.5</v>
      </c>
      <c r="J343" t="str">
        <f t="shared" si="69"/>
        <v>Low</v>
      </c>
      <c r="K343">
        <f t="shared" si="70"/>
        <v>1</v>
      </c>
      <c r="L343">
        <f t="shared" si="71"/>
        <v>-1</v>
      </c>
      <c r="M343">
        <f t="shared" si="72"/>
        <v>1</v>
      </c>
      <c r="N343">
        <v>3</v>
      </c>
      <c r="O343">
        <f t="shared" si="73"/>
        <v>0.54545454545454541</v>
      </c>
      <c r="P343" t="s">
        <v>25</v>
      </c>
    </row>
    <row r="344" spans="1:16" x14ac:dyDescent="0.25">
      <c r="A344">
        <v>343</v>
      </c>
      <c r="B344">
        <f t="shared" si="65"/>
        <v>2</v>
      </c>
      <c r="C344">
        <f t="shared" si="66"/>
        <v>2</v>
      </c>
      <c r="D344" t="s">
        <v>10</v>
      </c>
      <c r="E344" t="str">
        <f t="shared" si="67"/>
        <v>Jaz3LowHig10.mp3</v>
      </c>
      <c r="F344" s="1">
        <v>10</v>
      </c>
      <c r="G344">
        <v>0.5</v>
      </c>
      <c r="H344" t="str">
        <f t="shared" si="68"/>
        <v>Low</v>
      </c>
      <c r="I344">
        <v>2</v>
      </c>
      <c r="J344" t="str">
        <f t="shared" si="69"/>
        <v>Hig</v>
      </c>
      <c r="K344">
        <f t="shared" si="70"/>
        <v>2</v>
      </c>
      <c r="L344">
        <f t="shared" si="71"/>
        <v>1</v>
      </c>
      <c r="M344">
        <f t="shared" si="72"/>
        <v>1</v>
      </c>
      <c r="N344">
        <v>3</v>
      </c>
      <c r="O344">
        <f t="shared" si="73"/>
        <v>0.54545454545454541</v>
      </c>
      <c r="P344" t="s">
        <v>25</v>
      </c>
    </row>
    <row r="345" spans="1:16" x14ac:dyDescent="0.25">
      <c r="A345">
        <v>344</v>
      </c>
      <c r="B345">
        <f t="shared" si="65"/>
        <v>2</v>
      </c>
      <c r="C345">
        <f t="shared" si="66"/>
        <v>1</v>
      </c>
      <c r="D345" t="s">
        <v>10</v>
      </c>
      <c r="E345" t="str">
        <f t="shared" si="67"/>
        <v>Jaz3HigLow10.mp3</v>
      </c>
      <c r="F345" s="1">
        <v>10</v>
      </c>
      <c r="G345">
        <v>2</v>
      </c>
      <c r="H345" t="str">
        <f t="shared" si="68"/>
        <v>Hig</v>
      </c>
      <c r="I345">
        <v>0.5</v>
      </c>
      <c r="J345" t="str">
        <f t="shared" si="69"/>
        <v>Low</v>
      </c>
      <c r="K345">
        <f t="shared" si="70"/>
        <v>2</v>
      </c>
      <c r="L345">
        <f t="shared" si="71"/>
        <v>-1</v>
      </c>
      <c r="M345">
        <f t="shared" si="72"/>
        <v>1</v>
      </c>
      <c r="N345">
        <v>3</v>
      </c>
      <c r="O345">
        <f t="shared" si="73"/>
        <v>0.54545454545454541</v>
      </c>
      <c r="P345" t="s">
        <v>25</v>
      </c>
    </row>
    <row r="346" spans="1:16" x14ac:dyDescent="0.25">
      <c r="A346">
        <v>345</v>
      </c>
      <c r="B346">
        <f t="shared" si="65"/>
        <v>2</v>
      </c>
      <c r="C346">
        <f t="shared" si="66"/>
        <v>2</v>
      </c>
      <c r="D346" t="s">
        <v>10</v>
      </c>
      <c r="E346" t="str">
        <f t="shared" si="67"/>
        <v>Jaz3LowSsh10.mp3</v>
      </c>
      <c r="F346" s="1">
        <v>10</v>
      </c>
      <c r="G346">
        <v>0.5</v>
      </c>
      <c r="H346" t="str">
        <f t="shared" si="68"/>
        <v>Low</v>
      </c>
      <c r="I346">
        <v>4</v>
      </c>
      <c r="J346" t="str">
        <f t="shared" si="69"/>
        <v>Ssh</v>
      </c>
      <c r="K346">
        <f t="shared" si="70"/>
        <v>4</v>
      </c>
      <c r="L346">
        <f t="shared" si="71"/>
        <v>1</v>
      </c>
      <c r="M346">
        <f t="shared" si="72"/>
        <v>1</v>
      </c>
      <c r="N346">
        <v>3</v>
      </c>
      <c r="O346">
        <f t="shared" si="73"/>
        <v>0.54545454545454541</v>
      </c>
      <c r="P346" t="s">
        <v>25</v>
      </c>
    </row>
    <row r="347" spans="1:16" x14ac:dyDescent="0.25">
      <c r="A347">
        <v>346</v>
      </c>
      <c r="B347">
        <f t="shared" si="65"/>
        <v>2</v>
      </c>
      <c r="C347">
        <f t="shared" si="66"/>
        <v>1</v>
      </c>
      <c r="D347" t="s">
        <v>10</v>
      </c>
      <c r="E347" t="str">
        <f t="shared" si="67"/>
        <v>Jaz3SshLow10.mp3</v>
      </c>
      <c r="F347" s="1">
        <v>10</v>
      </c>
      <c r="G347">
        <v>4</v>
      </c>
      <c r="H347" t="str">
        <f t="shared" si="68"/>
        <v>Ssh</v>
      </c>
      <c r="I347">
        <v>0.5</v>
      </c>
      <c r="J347" t="str">
        <f t="shared" si="69"/>
        <v>Low</v>
      </c>
      <c r="K347">
        <f t="shared" si="70"/>
        <v>4</v>
      </c>
      <c r="L347">
        <f t="shared" si="71"/>
        <v>-1</v>
      </c>
      <c r="M347">
        <f t="shared" si="72"/>
        <v>1</v>
      </c>
      <c r="N347">
        <v>3</v>
      </c>
      <c r="O347">
        <f t="shared" si="73"/>
        <v>0.54545454545454541</v>
      </c>
      <c r="P347" t="s">
        <v>25</v>
      </c>
    </row>
    <row r="348" spans="1:16" x14ac:dyDescent="0.25">
      <c r="A348">
        <v>347</v>
      </c>
      <c r="B348">
        <f t="shared" si="65"/>
        <v>2</v>
      </c>
      <c r="C348">
        <f t="shared" si="66"/>
        <v>2</v>
      </c>
      <c r="D348" t="s">
        <v>10</v>
      </c>
      <c r="E348" t="str">
        <f t="shared" si="67"/>
        <v>Jaz3MedHig10.mp3</v>
      </c>
      <c r="F348" s="1">
        <v>10</v>
      </c>
      <c r="G348">
        <v>1</v>
      </c>
      <c r="H348" t="str">
        <f t="shared" si="68"/>
        <v>Med</v>
      </c>
      <c r="I348">
        <v>2</v>
      </c>
      <c r="J348" t="str">
        <f t="shared" si="69"/>
        <v>Hig</v>
      </c>
      <c r="K348">
        <f t="shared" si="70"/>
        <v>1</v>
      </c>
      <c r="L348">
        <f t="shared" si="71"/>
        <v>1</v>
      </c>
      <c r="M348">
        <f t="shared" si="72"/>
        <v>1</v>
      </c>
      <c r="N348">
        <v>3</v>
      </c>
      <c r="O348">
        <f t="shared" si="73"/>
        <v>0.54545454545454541</v>
      </c>
      <c r="P348" t="s">
        <v>25</v>
      </c>
    </row>
    <row r="349" spans="1:16" x14ac:dyDescent="0.25">
      <c r="A349">
        <v>348</v>
      </c>
      <c r="B349">
        <f t="shared" si="65"/>
        <v>2</v>
      </c>
      <c r="C349">
        <f t="shared" si="66"/>
        <v>1</v>
      </c>
      <c r="D349" t="s">
        <v>10</v>
      </c>
      <c r="E349" t="str">
        <f t="shared" si="67"/>
        <v>Jaz3HigMed10.mp3</v>
      </c>
      <c r="F349" s="1">
        <v>10</v>
      </c>
      <c r="G349">
        <v>2</v>
      </c>
      <c r="H349" t="str">
        <f t="shared" si="68"/>
        <v>Hig</v>
      </c>
      <c r="I349">
        <v>1</v>
      </c>
      <c r="J349" t="str">
        <f t="shared" si="69"/>
        <v>Med</v>
      </c>
      <c r="K349">
        <f t="shared" si="70"/>
        <v>1</v>
      </c>
      <c r="L349">
        <f t="shared" si="71"/>
        <v>-1</v>
      </c>
      <c r="M349">
        <f t="shared" si="72"/>
        <v>1</v>
      </c>
      <c r="N349">
        <v>3</v>
      </c>
      <c r="O349">
        <f t="shared" si="73"/>
        <v>0.54545454545454541</v>
      </c>
      <c r="P349" t="s">
        <v>25</v>
      </c>
    </row>
    <row r="350" spans="1:16" x14ac:dyDescent="0.25">
      <c r="A350">
        <v>349</v>
      </c>
      <c r="B350">
        <f t="shared" si="65"/>
        <v>2</v>
      </c>
      <c r="C350">
        <f t="shared" si="66"/>
        <v>2</v>
      </c>
      <c r="D350" t="s">
        <v>10</v>
      </c>
      <c r="E350" t="str">
        <f t="shared" si="67"/>
        <v>Jaz3MedSsh10.mp3</v>
      </c>
      <c r="F350" s="1">
        <v>10</v>
      </c>
      <c r="G350">
        <v>1</v>
      </c>
      <c r="H350" t="str">
        <f t="shared" si="68"/>
        <v>Med</v>
      </c>
      <c r="I350">
        <v>4</v>
      </c>
      <c r="J350" t="str">
        <f t="shared" si="69"/>
        <v>Ssh</v>
      </c>
      <c r="K350">
        <f t="shared" si="70"/>
        <v>2</v>
      </c>
      <c r="L350">
        <f t="shared" si="71"/>
        <v>1</v>
      </c>
      <c r="M350">
        <f t="shared" si="72"/>
        <v>1</v>
      </c>
      <c r="N350">
        <v>3</v>
      </c>
      <c r="O350">
        <f t="shared" si="73"/>
        <v>0.54545454545454541</v>
      </c>
      <c r="P350" t="s">
        <v>25</v>
      </c>
    </row>
    <row r="351" spans="1:16" x14ac:dyDescent="0.25">
      <c r="A351">
        <v>350</v>
      </c>
      <c r="B351">
        <f t="shared" si="65"/>
        <v>2</v>
      </c>
      <c r="C351">
        <f t="shared" si="66"/>
        <v>1</v>
      </c>
      <c r="D351" t="s">
        <v>10</v>
      </c>
      <c r="E351" t="str">
        <f t="shared" si="67"/>
        <v>Jaz3SshMed10.mp3</v>
      </c>
      <c r="F351" s="1">
        <v>10</v>
      </c>
      <c r="G351">
        <v>4</v>
      </c>
      <c r="H351" t="str">
        <f t="shared" si="68"/>
        <v>Ssh</v>
      </c>
      <c r="I351">
        <v>1</v>
      </c>
      <c r="J351" t="str">
        <f t="shared" si="69"/>
        <v>Med</v>
      </c>
      <c r="K351">
        <f t="shared" si="70"/>
        <v>2</v>
      </c>
      <c r="L351">
        <f t="shared" si="71"/>
        <v>-1</v>
      </c>
      <c r="M351">
        <f t="shared" si="72"/>
        <v>1</v>
      </c>
      <c r="N351">
        <v>3</v>
      </c>
      <c r="O351">
        <f t="shared" si="73"/>
        <v>0.54545454545454541</v>
      </c>
      <c r="P351" t="s">
        <v>25</v>
      </c>
    </row>
    <row r="352" spans="1:16" x14ac:dyDescent="0.25">
      <c r="A352">
        <v>351</v>
      </c>
      <c r="B352">
        <f t="shared" si="65"/>
        <v>2</v>
      </c>
      <c r="C352">
        <f t="shared" si="66"/>
        <v>2</v>
      </c>
      <c r="D352" t="s">
        <v>10</v>
      </c>
      <c r="E352" t="str">
        <f t="shared" si="67"/>
        <v>Jaz3HigSsh10.mp3</v>
      </c>
      <c r="F352" s="1">
        <v>10</v>
      </c>
      <c r="G352">
        <v>2</v>
      </c>
      <c r="H352" t="str">
        <f t="shared" si="68"/>
        <v>Hig</v>
      </c>
      <c r="I352">
        <v>4</v>
      </c>
      <c r="J352" t="str">
        <f t="shared" si="69"/>
        <v>Ssh</v>
      </c>
      <c r="K352">
        <f t="shared" si="70"/>
        <v>1</v>
      </c>
      <c r="L352">
        <f t="shared" si="71"/>
        <v>1</v>
      </c>
      <c r="M352">
        <f t="shared" si="72"/>
        <v>1</v>
      </c>
      <c r="N352">
        <v>3</v>
      </c>
      <c r="O352">
        <f t="shared" si="73"/>
        <v>0.54545454545454541</v>
      </c>
      <c r="P352" t="s">
        <v>25</v>
      </c>
    </row>
    <row r="353" spans="1:16" x14ac:dyDescent="0.25">
      <c r="A353">
        <v>352</v>
      </c>
      <c r="B353">
        <f t="shared" si="65"/>
        <v>2</v>
      </c>
      <c r="C353">
        <f t="shared" si="66"/>
        <v>1</v>
      </c>
      <c r="D353" t="s">
        <v>10</v>
      </c>
      <c r="E353" t="str">
        <f t="shared" si="67"/>
        <v>Jaz3SshHig10.mp3</v>
      </c>
      <c r="F353" s="1">
        <v>10</v>
      </c>
      <c r="G353">
        <v>4</v>
      </c>
      <c r="H353" t="str">
        <f t="shared" si="68"/>
        <v>Ssh</v>
      </c>
      <c r="I353">
        <v>2</v>
      </c>
      <c r="J353" t="str">
        <f t="shared" si="69"/>
        <v>Hig</v>
      </c>
      <c r="K353">
        <f t="shared" si="70"/>
        <v>1</v>
      </c>
      <c r="L353">
        <f t="shared" si="71"/>
        <v>-1</v>
      </c>
      <c r="M353">
        <f t="shared" si="72"/>
        <v>1</v>
      </c>
      <c r="N353">
        <v>3</v>
      </c>
      <c r="O353">
        <f t="shared" si="73"/>
        <v>0.54545454545454541</v>
      </c>
      <c r="P353" t="s">
        <v>25</v>
      </c>
    </row>
    <row r="354" spans="1:16" x14ac:dyDescent="0.25">
      <c r="A354">
        <v>353</v>
      </c>
      <c r="B354">
        <f t="shared" si="65"/>
        <v>1</v>
      </c>
      <c r="C354" t="str">
        <f t="shared" si="66"/>
        <v>NA</v>
      </c>
      <c r="D354" t="s">
        <v>11</v>
      </c>
      <c r="E354" t="str">
        <f t="shared" si="67"/>
        <v>Jaz4LowLow5.mp3</v>
      </c>
      <c r="F354" s="1">
        <v>5</v>
      </c>
      <c r="G354">
        <v>0.5</v>
      </c>
      <c r="H354" t="str">
        <f t="shared" si="68"/>
        <v>Low</v>
      </c>
      <c r="I354">
        <v>0.5</v>
      </c>
      <c r="J354" t="str">
        <f t="shared" si="69"/>
        <v>Low</v>
      </c>
      <c r="K354">
        <f>IF(I354=G354,0,IF(I354/G354&gt;1,I354/G354/2,G354/I354/2))</f>
        <v>0</v>
      </c>
      <c r="L354">
        <f>IF(I354=G354,0,IF(I354/G354&gt;1,1,-1))</f>
        <v>0</v>
      </c>
      <c r="M354">
        <f>IF(I354=G354,0,1)</f>
        <v>0</v>
      </c>
      <c r="N354">
        <v>2</v>
      </c>
      <c r="O354">
        <f>29/34</f>
        <v>0.8529411764705882</v>
      </c>
      <c r="P354" t="s">
        <v>25</v>
      </c>
    </row>
    <row r="355" spans="1:16" x14ac:dyDescent="0.25">
      <c r="A355">
        <v>354</v>
      </c>
      <c r="B355">
        <f t="shared" si="65"/>
        <v>1</v>
      </c>
      <c r="C355" t="str">
        <f t="shared" si="66"/>
        <v>NA</v>
      </c>
      <c r="D355" t="s">
        <v>11</v>
      </c>
      <c r="E355" t="str">
        <f t="shared" si="67"/>
        <v>Jaz4MedMed5.mp3</v>
      </c>
      <c r="F355" s="1">
        <v>5</v>
      </c>
      <c r="G355">
        <v>1</v>
      </c>
      <c r="H355" t="str">
        <f t="shared" si="68"/>
        <v>Med</v>
      </c>
      <c r="I355">
        <v>1</v>
      </c>
      <c r="J355" t="str">
        <f t="shared" si="69"/>
        <v>Med</v>
      </c>
      <c r="K355">
        <f t="shared" ref="K355:K385" si="74">IF(I355=G355,0,IF(I355/G355&gt;1,I355/G355/2,G355/I355/2))</f>
        <v>0</v>
      </c>
      <c r="L355">
        <f t="shared" ref="L355:L385" si="75">IF(I355=G355,0,IF(I355/G355&gt;1,1,-1))</f>
        <v>0</v>
      </c>
      <c r="M355">
        <f t="shared" ref="M355:M385" si="76">IF(I355=G355,0,1)</f>
        <v>0</v>
      </c>
      <c r="N355">
        <v>2</v>
      </c>
      <c r="O355">
        <f t="shared" ref="O355:O385" si="77">29/34</f>
        <v>0.8529411764705882</v>
      </c>
      <c r="P355" t="s">
        <v>25</v>
      </c>
    </row>
    <row r="356" spans="1:16" x14ac:dyDescent="0.25">
      <c r="A356">
        <v>355</v>
      </c>
      <c r="B356">
        <f t="shared" si="65"/>
        <v>1</v>
      </c>
      <c r="C356" t="str">
        <f t="shared" si="66"/>
        <v>NA</v>
      </c>
      <c r="D356" t="s">
        <v>11</v>
      </c>
      <c r="E356" t="str">
        <f t="shared" si="67"/>
        <v>Jaz4HigHig5.mp3</v>
      </c>
      <c r="F356" s="1">
        <v>5</v>
      </c>
      <c r="G356">
        <v>2</v>
      </c>
      <c r="H356" t="str">
        <f t="shared" si="68"/>
        <v>Hig</v>
      </c>
      <c r="I356">
        <v>2</v>
      </c>
      <c r="J356" t="str">
        <f t="shared" si="69"/>
        <v>Hig</v>
      </c>
      <c r="K356">
        <f t="shared" si="74"/>
        <v>0</v>
      </c>
      <c r="L356">
        <f t="shared" si="75"/>
        <v>0</v>
      </c>
      <c r="M356">
        <f t="shared" si="76"/>
        <v>0</v>
      </c>
      <c r="N356">
        <v>2</v>
      </c>
      <c r="O356">
        <f t="shared" si="77"/>
        <v>0.8529411764705882</v>
      </c>
      <c r="P356" t="s">
        <v>25</v>
      </c>
    </row>
    <row r="357" spans="1:16" x14ac:dyDescent="0.25">
      <c r="A357">
        <v>356</v>
      </c>
      <c r="B357">
        <f t="shared" si="65"/>
        <v>1</v>
      </c>
      <c r="C357" t="str">
        <f t="shared" si="66"/>
        <v>NA</v>
      </c>
      <c r="D357" t="s">
        <v>11</v>
      </c>
      <c r="E357" t="str">
        <f t="shared" si="67"/>
        <v>Jaz4SshSsh5.mp3</v>
      </c>
      <c r="F357" s="1">
        <v>5</v>
      </c>
      <c r="G357">
        <v>4</v>
      </c>
      <c r="H357" t="str">
        <f t="shared" si="68"/>
        <v>Ssh</v>
      </c>
      <c r="I357">
        <v>4</v>
      </c>
      <c r="J357" t="str">
        <f t="shared" si="69"/>
        <v>Ssh</v>
      </c>
      <c r="K357">
        <f t="shared" si="74"/>
        <v>0</v>
      </c>
      <c r="L357">
        <f t="shared" si="75"/>
        <v>0</v>
      </c>
      <c r="M357">
        <f t="shared" si="76"/>
        <v>0</v>
      </c>
      <c r="N357">
        <v>2</v>
      </c>
      <c r="O357">
        <f t="shared" si="77"/>
        <v>0.8529411764705882</v>
      </c>
      <c r="P357" t="s">
        <v>25</v>
      </c>
    </row>
    <row r="358" spans="1:16" x14ac:dyDescent="0.25">
      <c r="A358">
        <v>357</v>
      </c>
      <c r="B358">
        <f t="shared" si="65"/>
        <v>2</v>
      </c>
      <c r="C358">
        <f t="shared" si="66"/>
        <v>2</v>
      </c>
      <c r="D358" t="s">
        <v>11</v>
      </c>
      <c r="E358" t="str">
        <f t="shared" si="67"/>
        <v>Jaz4LowMed5.mp3</v>
      </c>
      <c r="F358" s="1">
        <v>5</v>
      </c>
      <c r="G358">
        <v>0.5</v>
      </c>
      <c r="H358" t="str">
        <f t="shared" si="68"/>
        <v>Low</v>
      </c>
      <c r="I358">
        <v>1</v>
      </c>
      <c r="J358" t="str">
        <f t="shared" si="69"/>
        <v>Med</v>
      </c>
      <c r="K358">
        <f t="shared" si="74"/>
        <v>1</v>
      </c>
      <c r="L358">
        <f t="shared" si="75"/>
        <v>1</v>
      </c>
      <c r="M358">
        <f t="shared" si="76"/>
        <v>1</v>
      </c>
      <c r="N358">
        <v>2</v>
      </c>
      <c r="O358">
        <f t="shared" si="77"/>
        <v>0.8529411764705882</v>
      </c>
      <c r="P358" t="s">
        <v>25</v>
      </c>
    </row>
    <row r="359" spans="1:16" x14ac:dyDescent="0.25">
      <c r="A359">
        <v>358</v>
      </c>
      <c r="B359">
        <f t="shared" si="65"/>
        <v>2</v>
      </c>
      <c r="C359">
        <f t="shared" si="66"/>
        <v>1</v>
      </c>
      <c r="D359" t="s">
        <v>11</v>
      </c>
      <c r="E359" t="str">
        <f t="shared" si="67"/>
        <v>Jaz4MedLow5.mp3</v>
      </c>
      <c r="F359" s="1">
        <v>5</v>
      </c>
      <c r="G359">
        <v>1</v>
      </c>
      <c r="H359" t="str">
        <f t="shared" si="68"/>
        <v>Med</v>
      </c>
      <c r="I359">
        <v>0.5</v>
      </c>
      <c r="J359" t="str">
        <f t="shared" si="69"/>
        <v>Low</v>
      </c>
      <c r="K359">
        <f t="shared" si="74"/>
        <v>1</v>
      </c>
      <c r="L359">
        <f t="shared" si="75"/>
        <v>-1</v>
      </c>
      <c r="M359">
        <f t="shared" si="76"/>
        <v>1</v>
      </c>
      <c r="N359">
        <v>2</v>
      </c>
      <c r="O359">
        <f t="shared" si="77"/>
        <v>0.8529411764705882</v>
      </c>
      <c r="P359" t="s">
        <v>25</v>
      </c>
    </row>
    <row r="360" spans="1:16" x14ac:dyDescent="0.25">
      <c r="A360">
        <v>359</v>
      </c>
      <c r="B360">
        <f t="shared" si="65"/>
        <v>2</v>
      </c>
      <c r="C360">
        <f t="shared" si="66"/>
        <v>2</v>
      </c>
      <c r="D360" t="s">
        <v>11</v>
      </c>
      <c r="E360" t="str">
        <f t="shared" si="67"/>
        <v>Jaz4LowHig5.mp3</v>
      </c>
      <c r="F360" s="1">
        <v>5</v>
      </c>
      <c r="G360">
        <v>0.5</v>
      </c>
      <c r="H360" t="str">
        <f t="shared" si="68"/>
        <v>Low</v>
      </c>
      <c r="I360">
        <v>2</v>
      </c>
      <c r="J360" t="str">
        <f t="shared" si="69"/>
        <v>Hig</v>
      </c>
      <c r="K360">
        <f t="shared" si="74"/>
        <v>2</v>
      </c>
      <c r="L360">
        <f t="shared" si="75"/>
        <v>1</v>
      </c>
      <c r="M360">
        <f t="shared" si="76"/>
        <v>1</v>
      </c>
      <c r="N360">
        <v>2</v>
      </c>
      <c r="O360">
        <f t="shared" si="77"/>
        <v>0.8529411764705882</v>
      </c>
      <c r="P360" t="s">
        <v>25</v>
      </c>
    </row>
    <row r="361" spans="1:16" x14ac:dyDescent="0.25">
      <c r="A361">
        <v>360</v>
      </c>
      <c r="B361">
        <f t="shared" si="65"/>
        <v>2</v>
      </c>
      <c r="C361">
        <f t="shared" si="66"/>
        <v>1</v>
      </c>
      <c r="D361" t="s">
        <v>11</v>
      </c>
      <c r="E361" t="str">
        <f t="shared" si="67"/>
        <v>Jaz4HigLow5.mp3</v>
      </c>
      <c r="F361" s="1">
        <v>5</v>
      </c>
      <c r="G361">
        <v>2</v>
      </c>
      <c r="H361" t="str">
        <f t="shared" si="68"/>
        <v>Hig</v>
      </c>
      <c r="I361">
        <v>0.5</v>
      </c>
      <c r="J361" t="str">
        <f t="shared" si="69"/>
        <v>Low</v>
      </c>
      <c r="K361">
        <f t="shared" si="74"/>
        <v>2</v>
      </c>
      <c r="L361">
        <f t="shared" si="75"/>
        <v>-1</v>
      </c>
      <c r="M361">
        <f t="shared" si="76"/>
        <v>1</v>
      </c>
      <c r="N361">
        <v>2</v>
      </c>
      <c r="O361">
        <f t="shared" si="77"/>
        <v>0.8529411764705882</v>
      </c>
      <c r="P361" t="s">
        <v>25</v>
      </c>
    </row>
    <row r="362" spans="1:16" x14ac:dyDescent="0.25">
      <c r="A362">
        <v>361</v>
      </c>
      <c r="B362">
        <f t="shared" si="65"/>
        <v>2</v>
      </c>
      <c r="C362">
        <f t="shared" si="66"/>
        <v>2</v>
      </c>
      <c r="D362" t="s">
        <v>11</v>
      </c>
      <c r="E362" t="str">
        <f t="shared" si="67"/>
        <v>Jaz4LowSsh5.mp3</v>
      </c>
      <c r="F362" s="1">
        <v>5</v>
      </c>
      <c r="G362">
        <v>0.5</v>
      </c>
      <c r="H362" t="str">
        <f t="shared" si="68"/>
        <v>Low</v>
      </c>
      <c r="I362">
        <v>4</v>
      </c>
      <c r="J362" t="str">
        <f t="shared" si="69"/>
        <v>Ssh</v>
      </c>
      <c r="K362">
        <f t="shared" si="74"/>
        <v>4</v>
      </c>
      <c r="L362">
        <f t="shared" si="75"/>
        <v>1</v>
      </c>
      <c r="M362">
        <f t="shared" si="76"/>
        <v>1</v>
      </c>
      <c r="N362">
        <v>2</v>
      </c>
      <c r="O362">
        <f t="shared" si="77"/>
        <v>0.8529411764705882</v>
      </c>
      <c r="P362" t="s">
        <v>25</v>
      </c>
    </row>
    <row r="363" spans="1:16" x14ac:dyDescent="0.25">
      <c r="A363">
        <v>362</v>
      </c>
      <c r="B363">
        <f t="shared" si="65"/>
        <v>2</v>
      </c>
      <c r="C363">
        <f t="shared" si="66"/>
        <v>1</v>
      </c>
      <c r="D363" t="s">
        <v>11</v>
      </c>
      <c r="E363" t="str">
        <f t="shared" si="67"/>
        <v>Jaz4SshLow5.mp3</v>
      </c>
      <c r="F363" s="1">
        <v>5</v>
      </c>
      <c r="G363">
        <v>4</v>
      </c>
      <c r="H363" t="str">
        <f t="shared" si="68"/>
        <v>Ssh</v>
      </c>
      <c r="I363">
        <v>0.5</v>
      </c>
      <c r="J363" t="str">
        <f t="shared" si="69"/>
        <v>Low</v>
      </c>
      <c r="K363">
        <f t="shared" si="74"/>
        <v>4</v>
      </c>
      <c r="L363">
        <f t="shared" si="75"/>
        <v>-1</v>
      </c>
      <c r="M363">
        <f t="shared" si="76"/>
        <v>1</v>
      </c>
      <c r="N363">
        <v>2</v>
      </c>
      <c r="O363">
        <f t="shared" si="77"/>
        <v>0.8529411764705882</v>
      </c>
      <c r="P363" t="s">
        <v>25</v>
      </c>
    </row>
    <row r="364" spans="1:16" x14ac:dyDescent="0.25">
      <c r="A364">
        <v>363</v>
      </c>
      <c r="B364">
        <f t="shared" si="65"/>
        <v>2</v>
      </c>
      <c r="C364">
        <f t="shared" si="66"/>
        <v>2</v>
      </c>
      <c r="D364" t="s">
        <v>11</v>
      </c>
      <c r="E364" t="str">
        <f t="shared" si="67"/>
        <v>Jaz4MedHig5.mp3</v>
      </c>
      <c r="F364" s="1">
        <v>5</v>
      </c>
      <c r="G364">
        <v>1</v>
      </c>
      <c r="H364" t="str">
        <f t="shared" si="68"/>
        <v>Med</v>
      </c>
      <c r="I364">
        <v>2</v>
      </c>
      <c r="J364" t="str">
        <f t="shared" si="69"/>
        <v>Hig</v>
      </c>
      <c r="K364">
        <f t="shared" si="74"/>
        <v>1</v>
      </c>
      <c r="L364">
        <f t="shared" si="75"/>
        <v>1</v>
      </c>
      <c r="M364">
        <f t="shared" si="76"/>
        <v>1</v>
      </c>
      <c r="N364">
        <v>2</v>
      </c>
      <c r="O364">
        <f t="shared" si="77"/>
        <v>0.8529411764705882</v>
      </c>
      <c r="P364" t="s">
        <v>25</v>
      </c>
    </row>
    <row r="365" spans="1:16" x14ac:dyDescent="0.25">
      <c r="A365">
        <v>364</v>
      </c>
      <c r="B365">
        <f t="shared" si="65"/>
        <v>2</v>
      </c>
      <c r="C365">
        <f t="shared" si="66"/>
        <v>1</v>
      </c>
      <c r="D365" t="s">
        <v>11</v>
      </c>
      <c r="E365" t="str">
        <f t="shared" si="67"/>
        <v>Jaz4HigMed5.mp3</v>
      </c>
      <c r="F365" s="1">
        <v>5</v>
      </c>
      <c r="G365">
        <v>2</v>
      </c>
      <c r="H365" t="str">
        <f t="shared" si="68"/>
        <v>Hig</v>
      </c>
      <c r="I365">
        <v>1</v>
      </c>
      <c r="J365" t="str">
        <f t="shared" si="69"/>
        <v>Med</v>
      </c>
      <c r="K365">
        <f t="shared" si="74"/>
        <v>1</v>
      </c>
      <c r="L365">
        <f t="shared" si="75"/>
        <v>-1</v>
      </c>
      <c r="M365">
        <f t="shared" si="76"/>
        <v>1</v>
      </c>
      <c r="N365">
        <v>2</v>
      </c>
      <c r="O365">
        <f t="shared" si="77"/>
        <v>0.8529411764705882</v>
      </c>
      <c r="P365" t="s">
        <v>25</v>
      </c>
    </row>
    <row r="366" spans="1:16" x14ac:dyDescent="0.25">
      <c r="A366">
        <v>365</v>
      </c>
      <c r="B366">
        <f t="shared" si="65"/>
        <v>2</v>
      </c>
      <c r="C366">
        <f t="shared" si="66"/>
        <v>2</v>
      </c>
      <c r="D366" t="s">
        <v>11</v>
      </c>
      <c r="E366" t="str">
        <f t="shared" si="67"/>
        <v>Jaz4MedSsh5.mp3</v>
      </c>
      <c r="F366" s="1">
        <v>5</v>
      </c>
      <c r="G366">
        <v>1</v>
      </c>
      <c r="H366" t="str">
        <f t="shared" si="68"/>
        <v>Med</v>
      </c>
      <c r="I366">
        <v>4</v>
      </c>
      <c r="J366" t="str">
        <f t="shared" si="69"/>
        <v>Ssh</v>
      </c>
      <c r="K366">
        <f t="shared" si="74"/>
        <v>2</v>
      </c>
      <c r="L366">
        <f t="shared" si="75"/>
        <v>1</v>
      </c>
      <c r="M366">
        <f t="shared" si="76"/>
        <v>1</v>
      </c>
      <c r="N366">
        <v>2</v>
      </c>
      <c r="O366">
        <f t="shared" si="77"/>
        <v>0.8529411764705882</v>
      </c>
      <c r="P366" t="s">
        <v>25</v>
      </c>
    </row>
    <row r="367" spans="1:16" x14ac:dyDescent="0.25">
      <c r="A367">
        <v>366</v>
      </c>
      <c r="B367">
        <f t="shared" si="65"/>
        <v>2</v>
      </c>
      <c r="C367">
        <f t="shared" si="66"/>
        <v>1</v>
      </c>
      <c r="D367" t="s">
        <v>11</v>
      </c>
      <c r="E367" t="str">
        <f t="shared" si="67"/>
        <v>Jaz4SshMed5.mp3</v>
      </c>
      <c r="F367" s="1">
        <v>5</v>
      </c>
      <c r="G367">
        <v>4</v>
      </c>
      <c r="H367" t="str">
        <f t="shared" si="68"/>
        <v>Ssh</v>
      </c>
      <c r="I367">
        <v>1</v>
      </c>
      <c r="J367" t="str">
        <f t="shared" si="69"/>
        <v>Med</v>
      </c>
      <c r="K367">
        <f t="shared" si="74"/>
        <v>2</v>
      </c>
      <c r="L367">
        <f t="shared" si="75"/>
        <v>-1</v>
      </c>
      <c r="M367">
        <f t="shared" si="76"/>
        <v>1</v>
      </c>
      <c r="N367">
        <v>2</v>
      </c>
      <c r="O367">
        <f t="shared" si="77"/>
        <v>0.8529411764705882</v>
      </c>
      <c r="P367" t="s">
        <v>25</v>
      </c>
    </row>
    <row r="368" spans="1:16" x14ac:dyDescent="0.25">
      <c r="A368">
        <v>367</v>
      </c>
      <c r="B368">
        <f t="shared" si="65"/>
        <v>2</v>
      </c>
      <c r="C368">
        <f t="shared" si="66"/>
        <v>2</v>
      </c>
      <c r="D368" t="s">
        <v>11</v>
      </c>
      <c r="E368" t="str">
        <f t="shared" si="67"/>
        <v>Jaz4HigSsh5.mp3</v>
      </c>
      <c r="F368" s="1">
        <v>5</v>
      </c>
      <c r="G368">
        <v>2</v>
      </c>
      <c r="H368" t="str">
        <f t="shared" si="68"/>
        <v>Hig</v>
      </c>
      <c r="I368">
        <v>4</v>
      </c>
      <c r="J368" t="str">
        <f t="shared" si="69"/>
        <v>Ssh</v>
      </c>
      <c r="K368">
        <f t="shared" si="74"/>
        <v>1</v>
      </c>
      <c r="L368">
        <f t="shared" si="75"/>
        <v>1</v>
      </c>
      <c r="M368">
        <f t="shared" si="76"/>
        <v>1</v>
      </c>
      <c r="N368">
        <v>2</v>
      </c>
      <c r="O368">
        <f t="shared" si="77"/>
        <v>0.8529411764705882</v>
      </c>
      <c r="P368" t="s">
        <v>25</v>
      </c>
    </row>
    <row r="369" spans="1:16" x14ac:dyDescent="0.25">
      <c r="A369">
        <v>368</v>
      </c>
      <c r="B369">
        <f t="shared" si="65"/>
        <v>2</v>
      </c>
      <c r="C369">
        <f t="shared" si="66"/>
        <v>1</v>
      </c>
      <c r="D369" t="s">
        <v>11</v>
      </c>
      <c r="E369" t="str">
        <f t="shared" si="67"/>
        <v>Jaz4SshHig5.mp3</v>
      </c>
      <c r="F369" s="1">
        <v>5</v>
      </c>
      <c r="G369">
        <v>4</v>
      </c>
      <c r="H369" t="str">
        <f t="shared" si="68"/>
        <v>Ssh</v>
      </c>
      <c r="I369">
        <v>2</v>
      </c>
      <c r="J369" t="str">
        <f t="shared" si="69"/>
        <v>Hig</v>
      </c>
      <c r="K369">
        <f t="shared" si="74"/>
        <v>1</v>
      </c>
      <c r="L369">
        <f t="shared" si="75"/>
        <v>-1</v>
      </c>
      <c r="M369">
        <f t="shared" si="76"/>
        <v>1</v>
      </c>
      <c r="N369">
        <v>2</v>
      </c>
      <c r="O369">
        <f t="shared" si="77"/>
        <v>0.8529411764705882</v>
      </c>
      <c r="P369" t="s">
        <v>25</v>
      </c>
    </row>
    <row r="370" spans="1:16" x14ac:dyDescent="0.25">
      <c r="A370">
        <v>369</v>
      </c>
      <c r="B370">
        <f t="shared" si="65"/>
        <v>1</v>
      </c>
      <c r="C370" t="str">
        <f t="shared" si="66"/>
        <v>NA</v>
      </c>
      <c r="D370" t="s">
        <v>11</v>
      </c>
      <c r="E370" t="str">
        <f t="shared" si="67"/>
        <v>Jaz4LowLow10.mp3</v>
      </c>
      <c r="F370" s="1">
        <v>10</v>
      </c>
      <c r="G370">
        <v>0.5</v>
      </c>
      <c r="H370" t="str">
        <f t="shared" si="68"/>
        <v>Low</v>
      </c>
      <c r="I370">
        <v>0.5</v>
      </c>
      <c r="J370" t="str">
        <f t="shared" si="69"/>
        <v>Low</v>
      </c>
      <c r="K370">
        <f t="shared" si="74"/>
        <v>0</v>
      </c>
      <c r="L370">
        <f t="shared" si="75"/>
        <v>0</v>
      </c>
      <c r="M370">
        <f t="shared" si="76"/>
        <v>0</v>
      </c>
      <c r="N370">
        <v>2</v>
      </c>
      <c r="O370">
        <f t="shared" si="77"/>
        <v>0.8529411764705882</v>
      </c>
      <c r="P370" t="s">
        <v>25</v>
      </c>
    </row>
    <row r="371" spans="1:16" x14ac:dyDescent="0.25">
      <c r="A371">
        <v>370</v>
      </c>
      <c r="B371">
        <f t="shared" si="65"/>
        <v>1</v>
      </c>
      <c r="C371" t="str">
        <f t="shared" si="66"/>
        <v>NA</v>
      </c>
      <c r="D371" t="s">
        <v>11</v>
      </c>
      <c r="E371" t="str">
        <f t="shared" si="67"/>
        <v>Jaz4MedMed10.mp3</v>
      </c>
      <c r="F371" s="1">
        <v>10</v>
      </c>
      <c r="G371">
        <v>1</v>
      </c>
      <c r="H371" t="str">
        <f t="shared" si="68"/>
        <v>Med</v>
      </c>
      <c r="I371">
        <v>1</v>
      </c>
      <c r="J371" t="str">
        <f t="shared" si="69"/>
        <v>Med</v>
      </c>
      <c r="K371">
        <f t="shared" si="74"/>
        <v>0</v>
      </c>
      <c r="L371">
        <f t="shared" si="75"/>
        <v>0</v>
      </c>
      <c r="M371">
        <f t="shared" si="76"/>
        <v>0</v>
      </c>
      <c r="N371">
        <v>2</v>
      </c>
      <c r="O371">
        <f t="shared" si="77"/>
        <v>0.8529411764705882</v>
      </c>
      <c r="P371" t="s">
        <v>25</v>
      </c>
    </row>
    <row r="372" spans="1:16" x14ac:dyDescent="0.25">
      <c r="A372">
        <v>371</v>
      </c>
      <c r="B372">
        <f t="shared" si="65"/>
        <v>1</v>
      </c>
      <c r="C372" t="str">
        <f t="shared" si="66"/>
        <v>NA</v>
      </c>
      <c r="D372" t="s">
        <v>11</v>
      </c>
      <c r="E372" t="str">
        <f t="shared" si="67"/>
        <v>Jaz4HigHig10.mp3</v>
      </c>
      <c r="F372" s="1">
        <v>10</v>
      </c>
      <c r="G372">
        <v>2</v>
      </c>
      <c r="H372" t="str">
        <f t="shared" si="68"/>
        <v>Hig</v>
      </c>
      <c r="I372">
        <v>2</v>
      </c>
      <c r="J372" t="str">
        <f t="shared" si="69"/>
        <v>Hig</v>
      </c>
      <c r="K372">
        <f t="shared" si="74"/>
        <v>0</v>
      </c>
      <c r="L372">
        <f t="shared" si="75"/>
        <v>0</v>
      </c>
      <c r="M372">
        <f t="shared" si="76"/>
        <v>0</v>
      </c>
      <c r="N372">
        <v>2</v>
      </c>
      <c r="O372">
        <f t="shared" si="77"/>
        <v>0.8529411764705882</v>
      </c>
      <c r="P372" t="s">
        <v>25</v>
      </c>
    </row>
    <row r="373" spans="1:16" x14ac:dyDescent="0.25">
      <c r="A373">
        <v>372</v>
      </c>
      <c r="B373">
        <f t="shared" si="65"/>
        <v>1</v>
      </c>
      <c r="C373" t="str">
        <f t="shared" si="66"/>
        <v>NA</v>
      </c>
      <c r="D373" t="s">
        <v>11</v>
      </c>
      <c r="E373" t="str">
        <f t="shared" si="67"/>
        <v>Jaz4SshSsh10.mp3</v>
      </c>
      <c r="F373" s="1">
        <v>10</v>
      </c>
      <c r="G373">
        <v>4</v>
      </c>
      <c r="H373" t="str">
        <f t="shared" si="68"/>
        <v>Ssh</v>
      </c>
      <c r="I373">
        <v>4</v>
      </c>
      <c r="J373" t="str">
        <f t="shared" si="69"/>
        <v>Ssh</v>
      </c>
      <c r="K373">
        <f t="shared" si="74"/>
        <v>0</v>
      </c>
      <c r="L373">
        <f t="shared" si="75"/>
        <v>0</v>
      </c>
      <c r="M373">
        <f t="shared" si="76"/>
        <v>0</v>
      </c>
      <c r="N373">
        <v>2</v>
      </c>
      <c r="O373">
        <f t="shared" si="77"/>
        <v>0.8529411764705882</v>
      </c>
      <c r="P373" t="s">
        <v>25</v>
      </c>
    </row>
    <row r="374" spans="1:16" x14ac:dyDescent="0.25">
      <c r="A374">
        <v>373</v>
      </c>
      <c r="B374">
        <f t="shared" si="65"/>
        <v>2</v>
      </c>
      <c r="C374">
        <f t="shared" si="66"/>
        <v>2</v>
      </c>
      <c r="D374" t="s">
        <v>11</v>
      </c>
      <c r="E374" t="str">
        <f t="shared" si="67"/>
        <v>Jaz4LowMed10.mp3</v>
      </c>
      <c r="F374" s="1">
        <v>10</v>
      </c>
      <c r="G374">
        <v>0.5</v>
      </c>
      <c r="H374" t="str">
        <f t="shared" si="68"/>
        <v>Low</v>
      </c>
      <c r="I374">
        <v>1</v>
      </c>
      <c r="J374" t="str">
        <f t="shared" si="69"/>
        <v>Med</v>
      </c>
      <c r="K374">
        <f t="shared" si="74"/>
        <v>1</v>
      </c>
      <c r="L374">
        <f t="shared" si="75"/>
        <v>1</v>
      </c>
      <c r="M374">
        <f t="shared" si="76"/>
        <v>1</v>
      </c>
      <c r="N374">
        <v>2</v>
      </c>
      <c r="O374">
        <f t="shared" si="77"/>
        <v>0.8529411764705882</v>
      </c>
      <c r="P374" t="s">
        <v>25</v>
      </c>
    </row>
    <row r="375" spans="1:16" x14ac:dyDescent="0.25">
      <c r="A375">
        <v>374</v>
      </c>
      <c r="B375">
        <f t="shared" si="65"/>
        <v>2</v>
      </c>
      <c r="C375">
        <f t="shared" si="66"/>
        <v>1</v>
      </c>
      <c r="D375" t="s">
        <v>11</v>
      </c>
      <c r="E375" t="str">
        <f t="shared" si="67"/>
        <v>Jaz4MedLow10.mp3</v>
      </c>
      <c r="F375" s="1">
        <v>10</v>
      </c>
      <c r="G375">
        <v>1</v>
      </c>
      <c r="H375" t="str">
        <f t="shared" si="68"/>
        <v>Med</v>
      </c>
      <c r="I375">
        <v>0.5</v>
      </c>
      <c r="J375" t="str">
        <f t="shared" si="69"/>
        <v>Low</v>
      </c>
      <c r="K375">
        <f t="shared" si="74"/>
        <v>1</v>
      </c>
      <c r="L375">
        <f t="shared" si="75"/>
        <v>-1</v>
      </c>
      <c r="M375">
        <f t="shared" si="76"/>
        <v>1</v>
      </c>
      <c r="N375">
        <v>2</v>
      </c>
      <c r="O375">
        <f t="shared" si="77"/>
        <v>0.8529411764705882</v>
      </c>
      <c r="P375" t="s">
        <v>25</v>
      </c>
    </row>
    <row r="376" spans="1:16" x14ac:dyDescent="0.25">
      <c r="A376">
        <v>375</v>
      </c>
      <c r="B376">
        <f t="shared" si="65"/>
        <v>2</v>
      </c>
      <c r="C376">
        <f t="shared" si="66"/>
        <v>2</v>
      </c>
      <c r="D376" t="s">
        <v>11</v>
      </c>
      <c r="E376" t="str">
        <f t="shared" si="67"/>
        <v>Jaz4LowHig10.mp3</v>
      </c>
      <c r="F376" s="1">
        <v>10</v>
      </c>
      <c r="G376">
        <v>0.5</v>
      </c>
      <c r="H376" t="str">
        <f t="shared" si="68"/>
        <v>Low</v>
      </c>
      <c r="I376">
        <v>2</v>
      </c>
      <c r="J376" t="str">
        <f t="shared" si="69"/>
        <v>Hig</v>
      </c>
      <c r="K376">
        <f t="shared" si="74"/>
        <v>2</v>
      </c>
      <c r="L376">
        <f t="shared" si="75"/>
        <v>1</v>
      </c>
      <c r="M376">
        <f t="shared" si="76"/>
        <v>1</v>
      </c>
      <c r="N376">
        <v>2</v>
      </c>
      <c r="O376">
        <f t="shared" si="77"/>
        <v>0.8529411764705882</v>
      </c>
      <c r="P376" t="s">
        <v>25</v>
      </c>
    </row>
    <row r="377" spans="1:16" x14ac:dyDescent="0.25">
      <c r="A377">
        <v>376</v>
      </c>
      <c r="B377">
        <f t="shared" si="65"/>
        <v>2</v>
      </c>
      <c r="C377">
        <f t="shared" si="66"/>
        <v>1</v>
      </c>
      <c r="D377" t="s">
        <v>11</v>
      </c>
      <c r="E377" t="str">
        <f t="shared" si="67"/>
        <v>Jaz4HigLow10.mp3</v>
      </c>
      <c r="F377" s="1">
        <v>10</v>
      </c>
      <c r="G377">
        <v>2</v>
      </c>
      <c r="H377" t="str">
        <f t="shared" si="68"/>
        <v>Hig</v>
      </c>
      <c r="I377">
        <v>0.5</v>
      </c>
      <c r="J377" t="str">
        <f t="shared" si="69"/>
        <v>Low</v>
      </c>
      <c r="K377">
        <f t="shared" si="74"/>
        <v>2</v>
      </c>
      <c r="L377">
        <f t="shared" si="75"/>
        <v>-1</v>
      </c>
      <c r="M377">
        <f t="shared" si="76"/>
        <v>1</v>
      </c>
      <c r="N377">
        <v>2</v>
      </c>
      <c r="O377">
        <f t="shared" si="77"/>
        <v>0.8529411764705882</v>
      </c>
      <c r="P377" t="s">
        <v>25</v>
      </c>
    </row>
    <row r="378" spans="1:16" x14ac:dyDescent="0.25">
      <c r="A378">
        <v>377</v>
      </c>
      <c r="B378">
        <f t="shared" si="65"/>
        <v>2</v>
      </c>
      <c r="C378">
        <f t="shared" si="66"/>
        <v>2</v>
      </c>
      <c r="D378" t="s">
        <v>11</v>
      </c>
      <c r="E378" t="str">
        <f t="shared" si="67"/>
        <v>Jaz4LowSsh10.mp3</v>
      </c>
      <c r="F378" s="1">
        <v>10</v>
      </c>
      <c r="G378">
        <v>0.5</v>
      </c>
      <c r="H378" t="str">
        <f t="shared" si="68"/>
        <v>Low</v>
      </c>
      <c r="I378">
        <v>4</v>
      </c>
      <c r="J378" t="str">
        <f t="shared" si="69"/>
        <v>Ssh</v>
      </c>
      <c r="K378">
        <f t="shared" si="74"/>
        <v>4</v>
      </c>
      <c r="L378">
        <f t="shared" si="75"/>
        <v>1</v>
      </c>
      <c r="M378">
        <f t="shared" si="76"/>
        <v>1</v>
      </c>
      <c r="N378">
        <v>2</v>
      </c>
      <c r="O378">
        <f t="shared" si="77"/>
        <v>0.8529411764705882</v>
      </c>
      <c r="P378" t="s">
        <v>25</v>
      </c>
    </row>
    <row r="379" spans="1:16" x14ac:dyDescent="0.25">
      <c r="A379">
        <v>378</v>
      </c>
      <c r="B379">
        <f t="shared" si="65"/>
        <v>2</v>
      </c>
      <c r="C379">
        <f t="shared" si="66"/>
        <v>1</v>
      </c>
      <c r="D379" t="s">
        <v>11</v>
      </c>
      <c r="E379" t="str">
        <f t="shared" si="67"/>
        <v>Jaz4SshLow10.mp3</v>
      </c>
      <c r="F379" s="1">
        <v>10</v>
      </c>
      <c r="G379">
        <v>4</v>
      </c>
      <c r="H379" t="str">
        <f t="shared" si="68"/>
        <v>Ssh</v>
      </c>
      <c r="I379">
        <v>0.5</v>
      </c>
      <c r="J379" t="str">
        <f t="shared" si="69"/>
        <v>Low</v>
      </c>
      <c r="K379">
        <f t="shared" si="74"/>
        <v>4</v>
      </c>
      <c r="L379">
        <f t="shared" si="75"/>
        <v>-1</v>
      </c>
      <c r="M379">
        <f t="shared" si="76"/>
        <v>1</v>
      </c>
      <c r="N379">
        <v>2</v>
      </c>
      <c r="O379">
        <f t="shared" si="77"/>
        <v>0.8529411764705882</v>
      </c>
      <c r="P379" t="s">
        <v>25</v>
      </c>
    </row>
    <row r="380" spans="1:16" x14ac:dyDescent="0.25">
      <c r="A380">
        <v>379</v>
      </c>
      <c r="B380">
        <f t="shared" si="65"/>
        <v>2</v>
      </c>
      <c r="C380">
        <f t="shared" si="66"/>
        <v>2</v>
      </c>
      <c r="D380" t="s">
        <v>11</v>
      </c>
      <c r="E380" t="str">
        <f t="shared" si="67"/>
        <v>Jaz4MedHig10.mp3</v>
      </c>
      <c r="F380" s="1">
        <v>10</v>
      </c>
      <c r="G380">
        <v>1</v>
      </c>
      <c r="H380" t="str">
        <f t="shared" si="68"/>
        <v>Med</v>
      </c>
      <c r="I380">
        <v>2</v>
      </c>
      <c r="J380" t="str">
        <f t="shared" si="69"/>
        <v>Hig</v>
      </c>
      <c r="K380">
        <f t="shared" si="74"/>
        <v>1</v>
      </c>
      <c r="L380">
        <f t="shared" si="75"/>
        <v>1</v>
      </c>
      <c r="M380">
        <f t="shared" si="76"/>
        <v>1</v>
      </c>
      <c r="N380">
        <v>2</v>
      </c>
      <c r="O380">
        <f t="shared" si="77"/>
        <v>0.8529411764705882</v>
      </c>
      <c r="P380" t="s">
        <v>25</v>
      </c>
    </row>
    <row r="381" spans="1:16" x14ac:dyDescent="0.25">
      <c r="A381">
        <v>380</v>
      </c>
      <c r="B381">
        <f t="shared" si="65"/>
        <v>2</v>
      </c>
      <c r="C381">
        <f t="shared" si="66"/>
        <v>1</v>
      </c>
      <c r="D381" t="s">
        <v>11</v>
      </c>
      <c r="E381" t="str">
        <f t="shared" si="67"/>
        <v>Jaz4HigMed10.mp3</v>
      </c>
      <c r="F381" s="1">
        <v>10</v>
      </c>
      <c r="G381">
        <v>2</v>
      </c>
      <c r="H381" t="str">
        <f t="shared" si="68"/>
        <v>Hig</v>
      </c>
      <c r="I381">
        <v>1</v>
      </c>
      <c r="J381" t="str">
        <f t="shared" si="69"/>
        <v>Med</v>
      </c>
      <c r="K381">
        <f t="shared" si="74"/>
        <v>1</v>
      </c>
      <c r="L381">
        <f t="shared" si="75"/>
        <v>-1</v>
      </c>
      <c r="M381">
        <f t="shared" si="76"/>
        <v>1</v>
      </c>
      <c r="N381">
        <v>2</v>
      </c>
      <c r="O381">
        <f t="shared" si="77"/>
        <v>0.8529411764705882</v>
      </c>
      <c r="P381" t="s">
        <v>25</v>
      </c>
    </row>
    <row r="382" spans="1:16" x14ac:dyDescent="0.25">
      <c r="A382">
        <v>381</v>
      </c>
      <c r="B382">
        <f t="shared" si="65"/>
        <v>2</v>
      </c>
      <c r="C382">
        <f t="shared" si="66"/>
        <v>2</v>
      </c>
      <c r="D382" t="s">
        <v>11</v>
      </c>
      <c r="E382" t="str">
        <f t="shared" si="67"/>
        <v>Jaz4MedSsh10.mp3</v>
      </c>
      <c r="F382" s="1">
        <v>10</v>
      </c>
      <c r="G382">
        <v>1</v>
      </c>
      <c r="H382" t="str">
        <f t="shared" si="68"/>
        <v>Med</v>
      </c>
      <c r="I382">
        <v>4</v>
      </c>
      <c r="J382" t="str">
        <f t="shared" si="69"/>
        <v>Ssh</v>
      </c>
      <c r="K382">
        <f t="shared" si="74"/>
        <v>2</v>
      </c>
      <c r="L382">
        <f t="shared" si="75"/>
        <v>1</v>
      </c>
      <c r="M382">
        <f t="shared" si="76"/>
        <v>1</v>
      </c>
      <c r="N382">
        <v>2</v>
      </c>
      <c r="O382">
        <f t="shared" si="77"/>
        <v>0.8529411764705882</v>
      </c>
      <c r="P382" t="s">
        <v>25</v>
      </c>
    </row>
    <row r="383" spans="1:16" x14ac:dyDescent="0.25">
      <c r="A383">
        <v>382</v>
      </c>
      <c r="B383">
        <f t="shared" si="65"/>
        <v>2</v>
      </c>
      <c r="C383">
        <f t="shared" si="66"/>
        <v>1</v>
      </c>
      <c r="D383" t="s">
        <v>11</v>
      </c>
      <c r="E383" t="str">
        <f t="shared" si="67"/>
        <v>Jaz4SshMed10.mp3</v>
      </c>
      <c r="F383" s="1">
        <v>10</v>
      </c>
      <c r="G383">
        <v>4</v>
      </c>
      <c r="H383" t="str">
        <f t="shared" si="68"/>
        <v>Ssh</v>
      </c>
      <c r="I383">
        <v>1</v>
      </c>
      <c r="J383" t="str">
        <f t="shared" si="69"/>
        <v>Med</v>
      </c>
      <c r="K383">
        <f t="shared" si="74"/>
        <v>2</v>
      </c>
      <c r="L383">
        <f t="shared" si="75"/>
        <v>-1</v>
      </c>
      <c r="M383">
        <f t="shared" si="76"/>
        <v>1</v>
      </c>
      <c r="N383">
        <v>2</v>
      </c>
      <c r="O383">
        <f t="shared" si="77"/>
        <v>0.8529411764705882</v>
      </c>
      <c r="P383" t="s">
        <v>25</v>
      </c>
    </row>
    <row r="384" spans="1:16" x14ac:dyDescent="0.25">
      <c r="A384">
        <v>383</v>
      </c>
      <c r="B384">
        <f t="shared" si="65"/>
        <v>2</v>
      </c>
      <c r="C384">
        <f t="shared" si="66"/>
        <v>2</v>
      </c>
      <c r="D384" t="s">
        <v>11</v>
      </c>
      <c r="E384" t="str">
        <f t="shared" si="67"/>
        <v>Jaz4HigSsh10.mp3</v>
      </c>
      <c r="F384" s="1">
        <v>10</v>
      </c>
      <c r="G384">
        <v>2</v>
      </c>
      <c r="H384" t="str">
        <f t="shared" si="68"/>
        <v>Hig</v>
      </c>
      <c r="I384">
        <v>4</v>
      </c>
      <c r="J384" t="str">
        <f t="shared" si="69"/>
        <v>Ssh</v>
      </c>
      <c r="K384">
        <f t="shared" si="74"/>
        <v>1</v>
      </c>
      <c r="L384">
        <f t="shared" si="75"/>
        <v>1</v>
      </c>
      <c r="M384">
        <f t="shared" si="76"/>
        <v>1</v>
      </c>
      <c r="N384">
        <v>2</v>
      </c>
      <c r="O384">
        <f t="shared" si="77"/>
        <v>0.8529411764705882</v>
      </c>
      <c r="P384" t="s">
        <v>25</v>
      </c>
    </row>
    <row r="385" spans="1:16" x14ac:dyDescent="0.25">
      <c r="A385">
        <v>384</v>
      </c>
      <c r="B385">
        <f t="shared" si="65"/>
        <v>2</v>
      </c>
      <c r="C385">
        <f t="shared" si="66"/>
        <v>1</v>
      </c>
      <c r="D385" t="s">
        <v>11</v>
      </c>
      <c r="E385" t="str">
        <f t="shared" si="67"/>
        <v>Jaz4SshHig10.mp3</v>
      </c>
      <c r="F385" s="1">
        <v>10</v>
      </c>
      <c r="G385">
        <v>4</v>
      </c>
      <c r="H385" t="str">
        <f t="shared" si="68"/>
        <v>Ssh</v>
      </c>
      <c r="I385">
        <v>2</v>
      </c>
      <c r="J385" t="str">
        <f t="shared" si="69"/>
        <v>Hig</v>
      </c>
      <c r="K385">
        <f t="shared" si="74"/>
        <v>1</v>
      </c>
      <c r="L385">
        <f t="shared" si="75"/>
        <v>-1</v>
      </c>
      <c r="M385">
        <f t="shared" si="76"/>
        <v>1</v>
      </c>
      <c r="N385">
        <v>2</v>
      </c>
      <c r="O385">
        <f t="shared" si="77"/>
        <v>0.8529411764705882</v>
      </c>
      <c r="P385" t="s">
        <v>25</v>
      </c>
    </row>
    <row r="386" spans="1:16" x14ac:dyDescent="0.25">
      <c r="A386">
        <v>385</v>
      </c>
      <c r="B386">
        <f t="shared" si="65"/>
        <v>1</v>
      </c>
      <c r="C386" t="str">
        <f t="shared" si="66"/>
        <v>NA</v>
      </c>
      <c r="D386" t="s">
        <v>12</v>
      </c>
      <c r="E386" t="str">
        <f t="shared" si="67"/>
        <v>Jaz5LowLow5.mp3</v>
      </c>
      <c r="F386" s="1">
        <v>5</v>
      </c>
      <c r="G386">
        <v>0.5</v>
      </c>
      <c r="H386" t="str">
        <f t="shared" si="68"/>
        <v>Low</v>
      </c>
      <c r="I386">
        <v>0.5</v>
      </c>
      <c r="J386" t="str">
        <f t="shared" si="69"/>
        <v>Low</v>
      </c>
      <c r="K386">
        <f>IF(I386=G386,0,IF(I386/G386&gt;1,I386/G386/2,G386/I386/2))</f>
        <v>0</v>
      </c>
      <c r="L386">
        <f>IF(I386=G386,0,IF(I386/G386&gt;1,1,-1))</f>
        <v>0</v>
      </c>
      <c r="M386">
        <f>IF(I386=G386,0,1)</f>
        <v>0</v>
      </c>
      <c r="N386">
        <v>2.5</v>
      </c>
      <c r="O386">
        <f>39/32</f>
        <v>1.21875</v>
      </c>
      <c r="P386" t="s">
        <v>25</v>
      </c>
    </row>
    <row r="387" spans="1:16" x14ac:dyDescent="0.25">
      <c r="A387">
        <v>386</v>
      </c>
      <c r="B387">
        <f t="shared" ref="B387:B450" si="78">IF(L387=0,1,2)</f>
        <v>1</v>
      </c>
      <c r="C387" t="str">
        <f t="shared" ref="C387:C450" si="79">IF(L387=0,"NA",IF(L387=1,2,1))</f>
        <v>NA</v>
      </c>
      <c r="D387" t="s">
        <v>12</v>
      </c>
      <c r="E387" t="str">
        <f t="shared" ref="E387:E450" si="80">D387&amp;H387&amp;J387&amp;F387&amp;".mp3"</f>
        <v>Jaz5MedMed5.mp3</v>
      </c>
      <c r="F387" s="1">
        <v>5</v>
      </c>
      <c r="G387">
        <v>1</v>
      </c>
      <c r="H387" t="str">
        <f t="shared" ref="H387:H450" si="81">IF(G387=0.5,"Low",IF(G387=1,"Med",IF(G387=2,"Hig","Ssh")))</f>
        <v>Med</v>
      </c>
      <c r="I387">
        <v>1</v>
      </c>
      <c r="J387" t="str">
        <f t="shared" ref="J387:J450" si="82">IF(I387=0.5,"Low",IF(I387=1,"Med",IF(I387=2,"Hig","Ssh")))</f>
        <v>Med</v>
      </c>
      <c r="K387">
        <f t="shared" ref="K387:K417" si="83">IF(I387=G387,0,IF(I387/G387&gt;1,I387/G387/2,G387/I387/2))</f>
        <v>0</v>
      </c>
      <c r="L387">
        <f t="shared" ref="L387:L417" si="84">IF(I387=G387,0,IF(I387/G387&gt;1,1,-1))</f>
        <v>0</v>
      </c>
      <c r="M387">
        <f t="shared" ref="M387:M417" si="85">IF(I387=G387,0,1)</f>
        <v>0</v>
      </c>
      <c r="N387">
        <v>2.5</v>
      </c>
      <c r="O387">
        <f t="shared" ref="O387:O417" si="86">39/32</f>
        <v>1.21875</v>
      </c>
      <c r="P387" t="s">
        <v>25</v>
      </c>
    </row>
    <row r="388" spans="1:16" x14ac:dyDescent="0.25">
      <c r="A388">
        <v>387</v>
      </c>
      <c r="B388">
        <f t="shared" si="78"/>
        <v>1</v>
      </c>
      <c r="C388" t="str">
        <f t="shared" si="79"/>
        <v>NA</v>
      </c>
      <c r="D388" t="s">
        <v>12</v>
      </c>
      <c r="E388" t="str">
        <f t="shared" si="80"/>
        <v>Jaz5HigHig5.mp3</v>
      </c>
      <c r="F388" s="1">
        <v>5</v>
      </c>
      <c r="G388">
        <v>2</v>
      </c>
      <c r="H388" t="str">
        <f t="shared" si="81"/>
        <v>Hig</v>
      </c>
      <c r="I388">
        <v>2</v>
      </c>
      <c r="J388" t="str">
        <f t="shared" si="82"/>
        <v>Hig</v>
      </c>
      <c r="K388">
        <f t="shared" si="83"/>
        <v>0</v>
      </c>
      <c r="L388">
        <f t="shared" si="84"/>
        <v>0</v>
      </c>
      <c r="M388">
        <f t="shared" si="85"/>
        <v>0</v>
      </c>
      <c r="N388">
        <v>2.5</v>
      </c>
      <c r="O388">
        <f t="shared" si="86"/>
        <v>1.21875</v>
      </c>
      <c r="P388" t="s">
        <v>25</v>
      </c>
    </row>
    <row r="389" spans="1:16" x14ac:dyDescent="0.25">
      <c r="A389">
        <v>388</v>
      </c>
      <c r="B389">
        <f t="shared" si="78"/>
        <v>1</v>
      </c>
      <c r="C389" t="str">
        <f t="shared" si="79"/>
        <v>NA</v>
      </c>
      <c r="D389" t="s">
        <v>12</v>
      </c>
      <c r="E389" t="str">
        <f t="shared" si="80"/>
        <v>Jaz5SshSsh5.mp3</v>
      </c>
      <c r="F389" s="1">
        <v>5</v>
      </c>
      <c r="G389">
        <v>4</v>
      </c>
      <c r="H389" t="str">
        <f t="shared" si="81"/>
        <v>Ssh</v>
      </c>
      <c r="I389">
        <v>4</v>
      </c>
      <c r="J389" t="str">
        <f t="shared" si="82"/>
        <v>Ssh</v>
      </c>
      <c r="K389">
        <f t="shared" si="83"/>
        <v>0</v>
      </c>
      <c r="L389">
        <f t="shared" si="84"/>
        <v>0</v>
      </c>
      <c r="M389">
        <f t="shared" si="85"/>
        <v>0</v>
      </c>
      <c r="N389">
        <v>2.5</v>
      </c>
      <c r="O389">
        <f t="shared" si="86"/>
        <v>1.21875</v>
      </c>
      <c r="P389" t="s">
        <v>25</v>
      </c>
    </row>
    <row r="390" spans="1:16" x14ac:dyDescent="0.25">
      <c r="A390">
        <v>389</v>
      </c>
      <c r="B390">
        <f t="shared" si="78"/>
        <v>2</v>
      </c>
      <c r="C390">
        <f t="shared" si="79"/>
        <v>2</v>
      </c>
      <c r="D390" t="s">
        <v>12</v>
      </c>
      <c r="E390" t="str">
        <f t="shared" si="80"/>
        <v>Jaz5LowMed5.mp3</v>
      </c>
      <c r="F390" s="1">
        <v>5</v>
      </c>
      <c r="G390">
        <v>0.5</v>
      </c>
      <c r="H390" t="str">
        <f t="shared" si="81"/>
        <v>Low</v>
      </c>
      <c r="I390">
        <v>1</v>
      </c>
      <c r="J390" t="str">
        <f t="shared" si="82"/>
        <v>Med</v>
      </c>
      <c r="K390">
        <f t="shared" si="83"/>
        <v>1</v>
      </c>
      <c r="L390">
        <f t="shared" si="84"/>
        <v>1</v>
      </c>
      <c r="M390">
        <f t="shared" si="85"/>
        <v>1</v>
      </c>
      <c r="N390">
        <v>2.5</v>
      </c>
      <c r="O390">
        <f t="shared" si="86"/>
        <v>1.21875</v>
      </c>
      <c r="P390" t="s">
        <v>25</v>
      </c>
    </row>
    <row r="391" spans="1:16" x14ac:dyDescent="0.25">
      <c r="A391">
        <v>390</v>
      </c>
      <c r="B391">
        <f t="shared" si="78"/>
        <v>2</v>
      </c>
      <c r="C391">
        <f t="shared" si="79"/>
        <v>1</v>
      </c>
      <c r="D391" t="s">
        <v>12</v>
      </c>
      <c r="E391" t="str">
        <f t="shared" si="80"/>
        <v>Jaz5MedLow5.mp3</v>
      </c>
      <c r="F391" s="1">
        <v>5</v>
      </c>
      <c r="G391">
        <v>1</v>
      </c>
      <c r="H391" t="str">
        <f t="shared" si="81"/>
        <v>Med</v>
      </c>
      <c r="I391">
        <v>0.5</v>
      </c>
      <c r="J391" t="str">
        <f t="shared" si="82"/>
        <v>Low</v>
      </c>
      <c r="K391">
        <f t="shared" si="83"/>
        <v>1</v>
      </c>
      <c r="L391">
        <f t="shared" si="84"/>
        <v>-1</v>
      </c>
      <c r="M391">
        <f t="shared" si="85"/>
        <v>1</v>
      </c>
      <c r="N391">
        <v>2.5</v>
      </c>
      <c r="O391">
        <f t="shared" si="86"/>
        <v>1.21875</v>
      </c>
      <c r="P391" t="s">
        <v>25</v>
      </c>
    </row>
    <row r="392" spans="1:16" x14ac:dyDescent="0.25">
      <c r="A392">
        <v>391</v>
      </c>
      <c r="B392">
        <f t="shared" si="78"/>
        <v>2</v>
      </c>
      <c r="C392">
        <f t="shared" si="79"/>
        <v>2</v>
      </c>
      <c r="D392" t="s">
        <v>12</v>
      </c>
      <c r="E392" t="str">
        <f t="shared" si="80"/>
        <v>Jaz5LowHig5.mp3</v>
      </c>
      <c r="F392" s="1">
        <v>5</v>
      </c>
      <c r="G392">
        <v>0.5</v>
      </c>
      <c r="H392" t="str">
        <f t="shared" si="81"/>
        <v>Low</v>
      </c>
      <c r="I392">
        <v>2</v>
      </c>
      <c r="J392" t="str">
        <f t="shared" si="82"/>
        <v>Hig</v>
      </c>
      <c r="K392">
        <f t="shared" si="83"/>
        <v>2</v>
      </c>
      <c r="L392">
        <f t="shared" si="84"/>
        <v>1</v>
      </c>
      <c r="M392">
        <f t="shared" si="85"/>
        <v>1</v>
      </c>
      <c r="N392">
        <v>2.5</v>
      </c>
      <c r="O392">
        <f t="shared" si="86"/>
        <v>1.21875</v>
      </c>
      <c r="P392" t="s">
        <v>25</v>
      </c>
    </row>
    <row r="393" spans="1:16" x14ac:dyDescent="0.25">
      <c r="A393">
        <v>392</v>
      </c>
      <c r="B393">
        <f t="shared" si="78"/>
        <v>2</v>
      </c>
      <c r="C393">
        <f t="shared" si="79"/>
        <v>1</v>
      </c>
      <c r="D393" t="s">
        <v>12</v>
      </c>
      <c r="E393" t="str">
        <f t="shared" si="80"/>
        <v>Jaz5HigLow5.mp3</v>
      </c>
      <c r="F393" s="1">
        <v>5</v>
      </c>
      <c r="G393">
        <v>2</v>
      </c>
      <c r="H393" t="str">
        <f t="shared" si="81"/>
        <v>Hig</v>
      </c>
      <c r="I393">
        <v>0.5</v>
      </c>
      <c r="J393" t="str">
        <f t="shared" si="82"/>
        <v>Low</v>
      </c>
      <c r="K393">
        <f t="shared" si="83"/>
        <v>2</v>
      </c>
      <c r="L393">
        <f t="shared" si="84"/>
        <v>-1</v>
      </c>
      <c r="M393">
        <f t="shared" si="85"/>
        <v>1</v>
      </c>
      <c r="N393">
        <v>2.5</v>
      </c>
      <c r="O393">
        <f t="shared" si="86"/>
        <v>1.21875</v>
      </c>
      <c r="P393" t="s">
        <v>25</v>
      </c>
    </row>
    <row r="394" spans="1:16" x14ac:dyDescent="0.25">
      <c r="A394">
        <v>393</v>
      </c>
      <c r="B394">
        <f t="shared" si="78"/>
        <v>2</v>
      </c>
      <c r="C394">
        <f t="shared" si="79"/>
        <v>2</v>
      </c>
      <c r="D394" t="s">
        <v>12</v>
      </c>
      <c r="E394" t="str">
        <f t="shared" si="80"/>
        <v>Jaz5LowSsh5.mp3</v>
      </c>
      <c r="F394" s="1">
        <v>5</v>
      </c>
      <c r="G394">
        <v>0.5</v>
      </c>
      <c r="H394" t="str">
        <f t="shared" si="81"/>
        <v>Low</v>
      </c>
      <c r="I394">
        <v>4</v>
      </c>
      <c r="J394" t="str">
        <f t="shared" si="82"/>
        <v>Ssh</v>
      </c>
      <c r="K394">
        <f t="shared" si="83"/>
        <v>4</v>
      </c>
      <c r="L394">
        <f t="shared" si="84"/>
        <v>1</v>
      </c>
      <c r="M394">
        <f t="shared" si="85"/>
        <v>1</v>
      </c>
      <c r="N394">
        <v>2.5</v>
      </c>
      <c r="O394">
        <f t="shared" si="86"/>
        <v>1.21875</v>
      </c>
      <c r="P394" t="s">
        <v>25</v>
      </c>
    </row>
    <row r="395" spans="1:16" x14ac:dyDescent="0.25">
      <c r="A395">
        <v>394</v>
      </c>
      <c r="B395">
        <f t="shared" si="78"/>
        <v>2</v>
      </c>
      <c r="C395">
        <f t="shared" si="79"/>
        <v>1</v>
      </c>
      <c r="D395" t="s">
        <v>12</v>
      </c>
      <c r="E395" t="str">
        <f t="shared" si="80"/>
        <v>Jaz5SshLow5.mp3</v>
      </c>
      <c r="F395" s="1">
        <v>5</v>
      </c>
      <c r="G395">
        <v>4</v>
      </c>
      <c r="H395" t="str">
        <f t="shared" si="81"/>
        <v>Ssh</v>
      </c>
      <c r="I395">
        <v>0.5</v>
      </c>
      <c r="J395" t="str">
        <f t="shared" si="82"/>
        <v>Low</v>
      </c>
      <c r="K395">
        <f t="shared" si="83"/>
        <v>4</v>
      </c>
      <c r="L395">
        <f t="shared" si="84"/>
        <v>-1</v>
      </c>
      <c r="M395">
        <f t="shared" si="85"/>
        <v>1</v>
      </c>
      <c r="N395">
        <v>2.5</v>
      </c>
      <c r="O395">
        <f t="shared" si="86"/>
        <v>1.21875</v>
      </c>
      <c r="P395" t="s">
        <v>25</v>
      </c>
    </row>
    <row r="396" spans="1:16" x14ac:dyDescent="0.25">
      <c r="A396">
        <v>395</v>
      </c>
      <c r="B396">
        <f t="shared" si="78"/>
        <v>2</v>
      </c>
      <c r="C396">
        <f t="shared" si="79"/>
        <v>2</v>
      </c>
      <c r="D396" t="s">
        <v>12</v>
      </c>
      <c r="E396" t="str">
        <f t="shared" si="80"/>
        <v>Jaz5MedHig5.mp3</v>
      </c>
      <c r="F396" s="1">
        <v>5</v>
      </c>
      <c r="G396">
        <v>1</v>
      </c>
      <c r="H396" t="str">
        <f t="shared" si="81"/>
        <v>Med</v>
      </c>
      <c r="I396">
        <v>2</v>
      </c>
      <c r="J396" t="str">
        <f t="shared" si="82"/>
        <v>Hig</v>
      </c>
      <c r="K396">
        <f t="shared" si="83"/>
        <v>1</v>
      </c>
      <c r="L396">
        <f t="shared" si="84"/>
        <v>1</v>
      </c>
      <c r="M396">
        <f t="shared" si="85"/>
        <v>1</v>
      </c>
      <c r="N396">
        <v>2.5</v>
      </c>
      <c r="O396">
        <f t="shared" si="86"/>
        <v>1.21875</v>
      </c>
      <c r="P396" t="s">
        <v>25</v>
      </c>
    </row>
    <row r="397" spans="1:16" x14ac:dyDescent="0.25">
      <c r="A397">
        <v>396</v>
      </c>
      <c r="B397">
        <f t="shared" si="78"/>
        <v>2</v>
      </c>
      <c r="C397">
        <f t="shared" si="79"/>
        <v>1</v>
      </c>
      <c r="D397" t="s">
        <v>12</v>
      </c>
      <c r="E397" t="str">
        <f t="shared" si="80"/>
        <v>Jaz5HigMed5.mp3</v>
      </c>
      <c r="F397" s="1">
        <v>5</v>
      </c>
      <c r="G397">
        <v>2</v>
      </c>
      <c r="H397" t="str">
        <f t="shared" si="81"/>
        <v>Hig</v>
      </c>
      <c r="I397">
        <v>1</v>
      </c>
      <c r="J397" t="str">
        <f t="shared" si="82"/>
        <v>Med</v>
      </c>
      <c r="K397">
        <f t="shared" si="83"/>
        <v>1</v>
      </c>
      <c r="L397">
        <f t="shared" si="84"/>
        <v>-1</v>
      </c>
      <c r="M397">
        <f t="shared" si="85"/>
        <v>1</v>
      </c>
      <c r="N397">
        <v>2.5</v>
      </c>
      <c r="O397">
        <f t="shared" si="86"/>
        <v>1.21875</v>
      </c>
      <c r="P397" t="s">
        <v>25</v>
      </c>
    </row>
    <row r="398" spans="1:16" x14ac:dyDescent="0.25">
      <c r="A398">
        <v>397</v>
      </c>
      <c r="B398">
        <f t="shared" si="78"/>
        <v>2</v>
      </c>
      <c r="C398">
        <f t="shared" si="79"/>
        <v>2</v>
      </c>
      <c r="D398" t="s">
        <v>12</v>
      </c>
      <c r="E398" t="str">
        <f t="shared" si="80"/>
        <v>Jaz5MedSsh5.mp3</v>
      </c>
      <c r="F398" s="1">
        <v>5</v>
      </c>
      <c r="G398">
        <v>1</v>
      </c>
      <c r="H398" t="str">
        <f t="shared" si="81"/>
        <v>Med</v>
      </c>
      <c r="I398">
        <v>4</v>
      </c>
      <c r="J398" t="str">
        <f t="shared" si="82"/>
        <v>Ssh</v>
      </c>
      <c r="K398">
        <f t="shared" si="83"/>
        <v>2</v>
      </c>
      <c r="L398">
        <f t="shared" si="84"/>
        <v>1</v>
      </c>
      <c r="M398">
        <f t="shared" si="85"/>
        <v>1</v>
      </c>
      <c r="N398">
        <v>2.5</v>
      </c>
      <c r="O398">
        <f t="shared" si="86"/>
        <v>1.21875</v>
      </c>
      <c r="P398" t="s">
        <v>25</v>
      </c>
    </row>
    <row r="399" spans="1:16" x14ac:dyDescent="0.25">
      <c r="A399">
        <v>398</v>
      </c>
      <c r="B399">
        <f t="shared" si="78"/>
        <v>2</v>
      </c>
      <c r="C399">
        <f t="shared" si="79"/>
        <v>1</v>
      </c>
      <c r="D399" t="s">
        <v>12</v>
      </c>
      <c r="E399" t="str">
        <f t="shared" si="80"/>
        <v>Jaz5SshMed5.mp3</v>
      </c>
      <c r="F399" s="1">
        <v>5</v>
      </c>
      <c r="G399">
        <v>4</v>
      </c>
      <c r="H399" t="str">
        <f t="shared" si="81"/>
        <v>Ssh</v>
      </c>
      <c r="I399">
        <v>1</v>
      </c>
      <c r="J399" t="str">
        <f t="shared" si="82"/>
        <v>Med</v>
      </c>
      <c r="K399">
        <f t="shared" si="83"/>
        <v>2</v>
      </c>
      <c r="L399">
        <f t="shared" si="84"/>
        <v>-1</v>
      </c>
      <c r="M399">
        <f t="shared" si="85"/>
        <v>1</v>
      </c>
      <c r="N399">
        <v>2.5</v>
      </c>
      <c r="O399">
        <f t="shared" si="86"/>
        <v>1.21875</v>
      </c>
      <c r="P399" t="s">
        <v>25</v>
      </c>
    </row>
    <row r="400" spans="1:16" x14ac:dyDescent="0.25">
      <c r="A400">
        <v>399</v>
      </c>
      <c r="B400">
        <f t="shared" si="78"/>
        <v>2</v>
      </c>
      <c r="C400">
        <f t="shared" si="79"/>
        <v>2</v>
      </c>
      <c r="D400" t="s">
        <v>12</v>
      </c>
      <c r="E400" t="str">
        <f t="shared" si="80"/>
        <v>Jaz5HigSsh5.mp3</v>
      </c>
      <c r="F400" s="1">
        <v>5</v>
      </c>
      <c r="G400">
        <v>2</v>
      </c>
      <c r="H400" t="str">
        <f t="shared" si="81"/>
        <v>Hig</v>
      </c>
      <c r="I400">
        <v>4</v>
      </c>
      <c r="J400" t="str">
        <f t="shared" si="82"/>
        <v>Ssh</v>
      </c>
      <c r="K400">
        <f t="shared" si="83"/>
        <v>1</v>
      </c>
      <c r="L400">
        <f t="shared" si="84"/>
        <v>1</v>
      </c>
      <c r="M400">
        <f t="shared" si="85"/>
        <v>1</v>
      </c>
      <c r="N400">
        <v>2.5</v>
      </c>
      <c r="O400">
        <f t="shared" si="86"/>
        <v>1.21875</v>
      </c>
      <c r="P400" t="s">
        <v>25</v>
      </c>
    </row>
    <row r="401" spans="1:16" x14ac:dyDescent="0.25">
      <c r="A401">
        <v>400</v>
      </c>
      <c r="B401">
        <f t="shared" si="78"/>
        <v>2</v>
      </c>
      <c r="C401">
        <f t="shared" si="79"/>
        <v>1</v>
      </c>
      <c r="D401" t="s">
        <v>12</v>
      </c>
      <c r="E401" t="str">
        <f t="shared" si="80"/>
        <v>Jaz5SshHig5.mp3</v>
      </c>
      <c r="F401" s="1">
        <v>5</v>
      </c>
      <c r="G401">
        <v>4</v>
      </c>
      <c r="H401" t="str">
        <f t="shared" si="81"/>
        <v>Ssh</v>
      </c>
      <c r="I401">
        <v>2</v>
      </c>
      <c r="J401" t="str">
        <f t="shared" si="82"/>
        <v>Hig</v>
      </c>
      <c r="K401">
        <f t="shared" si="83"/>
        <v>1</v>
      </c>
      <c r="L401">
        <f t="shared" si="84"/>
        <v>-1</v>
      </c>
      <c r="M401">
        <f t="shared" si="85"/>
        <v>1</v>
      </c>
      <c r="N401">
        <v>2.5</v>
      </c>
      <c r="O401">
        <f t="shared" si="86"/>
        <v>1.21875</v>
      </c>
      <c r="P401" t="s">
        <v>25</v>
      </c>
    </row>
    <row r="402" spans="1:16" x14ac:dyDescent="0.25">
      <c r="A402">
        <v>401</v>
      </c>
      <c r="B402">
        <f t="shared" si="78"/>
        <v>1</v>
      </c>
      <c r="C402" t="str">
        <f t="shared" si="79"/>
        <v>NA</v>
      </c>
      <c r="D402" t="s">
        <v>12</v>
      </c>
      <c r="E402" t="str">
        <f t="shared" si="80"/>
        <v>Jaz5LowLow10.mp3</v>
      </c>
      <c r="F402" s="1">
        <v>10</v>
      </c>
      <c r="G402">
        <v>0.5</v>
      </c>
      <c r="H402" t="str">
        <f t="shared" si="81"/>
        <v>Low</v>
      </c>
      <c r="I402">
        <v>0.5</v>
      </c>
      <c r="J402" t="str">
        <f t="shared" si="82"/>
        <v>Low</v>
      </c>
      <c r="K402">
        <f t="shared" si="83"/>
        <v>0</v>
      </c>
      <c r="L402">
        <f t="shared" si="84"/>
        <v>0</v>
      </c>
      <c r="M402">
        <f t="shared" si="85"/>
        <v>0</v>
      </c>
      <c r="N402">
        <v>2.5</v>
      </c>
      <c r="O402">
        <f t="shared" si="86"/>
        <v>1.21875</v>
      </c>
      <c r="P402" t="s">
        <v>25</v>
      </c>
    </row>
    <row r="403" spans="1:16" x14ac:dyDescent="0.25">
      <c r="A403">
        <v>402</v>
      </c>
      <c r="B403">
        <f t="shared" si="78"/>
        <v>1</v>
      </c>
      <c r="C403" t="str">
        <f t="shared" si="79"/>
        <v>NA</v>
      </c>
      <c r="D403" t="s">
        <v>12</v>
      </c>
      <c r="E403" t="str">
        <f t="shared" si="80"/>
        <v>Jaz5MedMed10.mp3</v>
      </c>
      <c r="F403" s="1">
        <v>10</v>
      </c>
      <c r="G403">
        <v>1</v>
      </c>
      <c r="H403" t="str">
        <f t="shared" si="81"/>
        <v>Med</v>
      </c>
      <c r="I403">
        <v>1</v>
      </c>
      <c r="J403" t="str">
        <f t="shared" si="82"/>
        <v>Med</v>
      </c>
      <c r="K403">
        <f t="shared" si="83"/>
        <v>0</v>
      </c>
      <c r="L403">
        <f t="shared" si="84"/>
        <v>0</v>
      </c>
      <c r="M403">
        <f t="shared" si="85"/>
        <v>0</v>
      </c>
      <c r="N403">
        <v>2.5</v>
      </c>
      <c r="O403">
        <f t="shared" si="86"/>
        <v>1.21875</v>
      </c>
      <c r="P403" t="s">
        <v>25</v>
      </c>
    </row>
    <row r="404" spans="1:16" x14ac:dyDescent="0.25">
      <c r="A404">
        <v>403</v>
      </c>
      <c r="B404">
        <f t="shared" si="78"/>
        <v>1</v>
      </c>
      <c r="C404" t="str">
        <f t="shared" si="79"/>
        <v>NA</v>
      </c>
      <c r="D404" t="s">
        <v>12</v>
      </c>
      <c r="E404" t="str">
        <f t="shared" si="80"/>
        <v>Jaz5HigHig10.mp3</v>
      </c>
      <c r="F404" s="1">
        <v>10</v>
      </c>
      <c r="G404">
        <v>2</v>
      </c>
      <c r="H404" t="str">
        <f t="shared" si="81"/>
        <v>Hig</v>
      </c>
      <c r="I404">
        <v>2</v>
      </c>
      <c r="J404" t="str">
        <f t="shared" si="82"/>
        <v>Hig</v>
      </c>
      <c r="K404">
        <f t="shared" si="83"/>
        <v>0</v>
      </c>
      <c r="L404">
        <f t="shared" si="84"/>
        <v>0</v>
      </c>
      <c r="M404">
        <f t="shared" si="85"/>
        <v>0</v>
      </c>
      <c r="N404">
        <v>2.5</v>
      </c>
      <c r="O404">
        <f t="shared" si="86"/>
        <v>1.21875</v>
      </c>
      <c r="P404" t="s">
        <v>25</v>
      </c>
    </row>
    <row r="405" spans="1:16" x14ac:dyDescent="0.25">
      <c r="A405">
        <v>404</v>
      </c>
      <c r="B405">
        <f t="shared" si="78"/>
        <v>1</v>
      </c>
      <c r="C405" t="str">
        <f t="shared" si="79"/>
        <v>NA</v>
      </c>
      <c r="D405" t="s">
        <v>12</v>
      </c>
      <c r="E405" t="str">
        <f t="shared" si="80"/>
        <v>Jaz5SshSsh10.mp3</v>
      </c>
      <c r="F405" s="1">
        <v>10</v>
      </c>
      <c r="G405">
        <v>4</v>
      </c>
      <c r="H405" t="str">
        <f t="shared" si="81"/>
        <v>Ssh</v>
      </c>
      <c r="I405">
        <v>4</v>
      </c>
      <c r="J405" t="str">
        <f t="shared" si="82"/>
        <v>Ssh</v>
      </c>
      <c r="K405">
        <f t="shared" si="83"/>
        <v>0</v>
      </c>
      <c r="L405">
        <f t="shared" si="84"/>
        <v>0</v>
      </c>
      <c r="M405">
        <f t="shared" si="85"/>
        <v>0</v>
      </c>
      <c r="N405">
        <v>2.5</v>
      </c>
      <c r="O405">
        <f t="shared" si="86"/>
        <v>1.21875</v>
      </c>
      <c r="P405" t="s">
        <v>25</v>
      </c>
    </row>
    <row r="406" spans="1:16" x14ac:dyDescent="0.25">
      <c r="A406">
        <v>405</v>
      </c>
      <c r="B406">
        <f t="shared" si="78"/>
        <v>2</v>
      </c>
      <c r="C406">
        <f t="shared" si="79"/>
        <v>2</v>
      </c>
      <c r="D406" t="s">
        <v>12</v>
      </c>
      <c r="E406" t="str">
        <f t="shared" si="80"/>
        <v>Jaz5LowMed10.mp3</v>
      </c>
      <c r="F406" s="1">
        <v>10</v>
      </c>
      <c r="G406">
        <v>0.5</v>
      </c>
      <c r="H406" t="str">
        <f t="shared" si="81"/>
        <v>Low</v>
      </c>
      <c r="I406">
        <v>1</v>
      </c>
      <c r="J406" t="str">
        <f t="shared" si="82"/>
        <v>Med</v>
      </c>
      <c r="K406">
        <f t="shared" si="83"/>
        <v>1</v>
      </c>
      <c r="L406">
        <f t="shared" si="84"/>
        <v>1</v>
      </c>
      <c r="M406">
        <f t="shared" si="85"/>
        <v>1</v>
      </c>
      <c r="N406">
        <v>2.5</v>
      </c>
      <c r="O406">
        <f t="shared" si="86"/>
        <v>1.21875</v>
      </c>
      <c r="P406" t="s">
        <v>25</v>
      </c>
    </row>
    <row r="407" spans="1:16" x14ac:dyDescent="0.25">
      <c r="A407">
        <v>406</v>
      </c>
      <c r="B407">
        <f t="shared" si="78"/>
        <v>2</v>
      </c>
      <c r="C407">
        <f t="shared" si="79"/>
        <v>1</v>
      </c>
      <c r="D407" t="s">
        <v>12</v>
      </c>
      <c r="E407" t="str">
        <f t="shared" si="80"/>
        <v>Jaz5MedLow10.mp3</v>
      </c>
      <c r="F407" s="1">
        <v>10</v>
      </c>
      <c r="G407">
        <v>1</v>
      </c>
      <c r="H407" t="str">
        <f t="shared" si="81"/>
        <v>Med</v>
      </c>
      <c r="I407">
        <v>0.5</v>
      </c>
      <c r="J407" t="str">
        <f t="shared" si="82"/>
        <v>Low</v>
      </c>
      <c r="K407">
        <f t="shared" si="83"/>
        <v>1</v>
      </c>
      <c r="L407">
        <f t="shared" si="84"/>
        <v>-1</v>
      </c>
      <c r="M407">
        <f t="shared" si="85"/>
        <v>1</v>
      </c>
      <c r="N407">
        <v>2.5</v>
      </c>
      <c r="O407">
        <f t="shared" si="86"/>
        <v>1.21875</v>
      </c>
      <c r="P407" t="s">
        <v>25</v>
      </c>
    </row>
    <row r="408" spans="1:16" x14ac:dyDescent="0.25">
      <c r="A408">
        <v>407</v>
      </c>
      <c r="B408">
        <f t="shared" si="78"/>
        <v>2</v>
      </c>
      <c r="C408">
        <f t="shared" si="79"/>
        <v>2</v>
      </c>
      <c r="D408" t="s">
        <v>12</v>
      </c>
      <c r="E408" t="str">
        <f t="shared" si="80"/>
        <v>Jaz5LowHig10.mp3</v>
      </c>
      <c r="F408" s="1">
        <v>10</v>
      </c>
      <c r="G408">
        <v>0.5</v>
      </c>
      <c r="H408" t="str">
        <f t="shared" si="81"/>
        <v>Low</v>
      </c>
      <c r="I408">
        <v>2</v>
      </c>
      <c r="J408" t="str">
        <f t="shared" si="82"/>
        <v>Hig</v>
      </c>
      <c r="K408">
        <f t="shared" si="83"/>
        <v>2</v>
      </c>
      <c r="L408">
        <f t="shared" si="84"/>
        <v>1</v>
      </c>
      <c r="M408">
        <f t="shared" si="85"/>
        <v>1</v>
      </c>
      <c r="N408">
        <v>2.5</v>
      </c>
      <c r="O408">
        <f t="shared" si="86"/>
        <v>1.21875</v>
      </c>
      <c r="P408" t="s">
        <v>25</v>
      </c>
    </row>
    <row r="409" spans="1:16" x14ac:dyDescent="0.25">
      <c r="A409">
        <v>408</v>
      </c>
      <c r="B409">
        <f t="shared" si="78"/>
        <v>2</v>
      </c>
      <c r="C409">
        <f t="shared" si="79"/>
        <v>1</v>
      </c>
      <c r="D409" t="s">
        <v>12</v>
      </c>
      <c r="E409" t="str">
        <f t="shared" si="80"/>
        <v>Jaz5HigLow10.mp3</v>
      </c>
      <c r="F409" s="1">
        <v>10</v>
      </c>
      <c r="G409">
        <v>2</v>
      </c>
      <c r="H409" t="str">
        <f t="shared" si="81"/>
        <v>Hig</v>
      </c>
      <c r="I409">
        <v>0.5</v>
      </c>
      <c r="J409" t="str">
        <f t="shared" si="82"/>
        <v>Low</v>
      </c>
      <c r="K409">
        <f t="shared" si="83"/>
        <v>2</v>
      </c>
      <c r="L409">
        <f t="shared" si="84"/>
        <v>-1</v>
      </c>
      <c r="M409">
        <f t="shared" si="85"/>
        <v>1</v>
      </c>
      <c r="N409">
        <v>2.5</v>
      </c>
      <c r="O409">
        <f t="shared" si="86"/>
        <v>1.21875</v>
      </c>
      <c r="P409" t="s">
        <v>25</v>
      </c>
    </row>
    <row r="410" spans="1:16" x14ac:dyDescent="0.25">
      <c r="A410">
        <v>409</v>
      </c>
      <c r="B410">
        <f t="shared" si="78"/>
        <v>2</v>
      </c>
      <c r="C410">
        <f t="shared" si="79"/>
        <v>2</v>
      </c>
      <c r="D410" t="s">
        <v>12</v>
      </c>
      <c r="E410" t="str">
        <f t="shared" si="80"/>
        <v>Jaz5LowSsh10.mp3</v>
      </c>
      <c r="F410" s="1">
        <v>10</v>
      </c>
      <c r="G410">
        <v>0.5</v>
      </c>
      <c r="H410" t="str">
        <f t="shared" si="81"/>
        <v>Low</v>
      </c>
      <c r="I410">
        <v>4</v>
      </c>
      <c r="J410" t="str">
        <f t="shared" si="82"/>
        <v>Ssh</v>
      </c>
      <c r="K410">
        <f t="shared" si="83"/>
        <v>4</v>
      </c>
      <c r="L410">
        <f t="shared" si="84"/>
        <v>1</v>
      </c>
      <c r="M410">
        <f t="shared" si="85"/>
        <v>1</v>
      </c>
      <c r="N410">
        <v>2.5</v>
      </c>
      <c r="O410">
        <f t="shared" si="86"/>
        <v>1.21875</v>
      </c>
      <c r="P410" t="s">
        <v>25</v>
      </c>
    </row>
    <row r="411" spans="1:16" x14ac:dyDescent="0.25">
      <c r="A411">
        <v>410</v>
      </c>
      <c r="B411">
        <f t="shared" si="78"/>
        <v>2</v>
      </c>
      <c r="C411">
        <f t="shared" si="79"/>
        <v>1</v>
      </c>
      <c r="D411" t="s">
        <v>12</v>
      </c>
      <c r="E411" t="str">
        <f t="shared" si="80"/>
        <v>Jaz5SshLow10.mp3</v>
      </c>
      <c r="F411" s="1">
        <v>10</v>
      </c>
      <c r="G411">
        <v>4</v>
      </c>
      <c r="H411" t="str">
        <f t="shared" si="81"/>
        <v>Ssh</v>
      </c>
      <c r="I411">
        <v>0.5</v>
      </c>
      <c r="J411" t="str">
        <f t="shared" si="82"/>
        <v>Low</v>
      </c>
      <c r="K411">
        <f t="shared" si="83"/>
        <v>4</v>
      </c>
      <c r="L411">
        <f t="shared" si="84"/>
        <v>-1</v>
      </c>
      <c r="M411">
        <f t="shared" si="85"/>
        <v>1</v>
      </c>
      <c r="N411">
        <v>2.5</v>
      </c>
      <c r="O411">
        <f t="shared" si="86"/>
        <v>1.21875</v>
      </c>
      <c r="P411" t="s">
        <v>25</v>
      </c>
    </row>
    <row r="412" spans="1:16" x14ac:dyDescent="0.25">
      <c r="A412">
        <v>411</v>
      </c>
      <c r="B412">
        <f t="shared" si="78"/>
        <v>2</v>
      </c>
      <c r="C412">
        <f t="shared" si="79"/>
        <v>2</v>
      </c>
      <c r="D412" t="s">
        <v>12</v>
      </c>
      <c r="E412" t="str">
        <f t="shared" si="80"/>
        <v>Jaz5MedHig10.mp3</v>
      </c>
      <c r="F412" s="1">
        <v>10</v>
      </c>
      <c r="G412">
        <v>1</v>
      </c>
      <c r="H412" t="str">
        <f t="shared" si="81"/>
        <v>Med</v>
      </c>
      <c r="I412">
        <v>2</v>
      </c>
      <c r="J412" t="str">
        <f t="shared" si="82"/>
        <v>Hig</v>
      </c>
      <c r="K412">
        <f t="shared" si="83"/>
        <v>1</v>
      </c>
      <c r="L412">
        <f t="shared" si="84"/>
        <v>1</v>
      </c>
      <c r="M412">
        <f t="shared" si="85"/>
        <v>1</v>
      </c>
      <c r="N412">
        <v>2.5</v>
      </c>
      <c r="O412">
        <f t="shared" si="86"/>
        <v>1.21875</v>
      </c>
      <c r="P412" t="s">
        <v>25</v>
      </c>
    </row>
    <row r="413" spans="1:16" x14ac:dyDescent="0.25">
      <c r="A413">
        <v>412</v>
      </c>
      <c r="B413">
        <f t="shared" si="78"/>
        <v>2</v>
      </c>
      <c r="C413">
        <f t="shared" si="79"/>
        <v>1</v>
      </c>
      <c r="D413" t="s">
        <v>12</v>
      </c>
      <c r="E413" t="str">
        <f t="shared" si="80"/>
        <v>Jaz5HigMed10.mp3</v>
      </c>
      <c r="F413" s="1">
        <v>10</v>
      </c>
      <c r="G413">
        <v>2</v>
      </c>
      <c r="H413" t="str">
        <f t="shared" si="81"/>
        <v>Hig</v>
      </c>
      <c r="I413">
        <v>1</v>
      </c>
      <c r="J413" t="str">
        <f t="shared" si="82"/>
        <v>Med</v>
      </c>
      <c r="K413">
        <f t="shared" si="83"/>
        <v>1</v>
      </c>
      <c r="L413">
        <f t="shared" si="84"/>
        <v>-1</v>
      </c>
      <c r="M413">
        <f t="shared" si="85"/>
        <v>1</v>
      </c>
      <c r="N413">
        <v>2.5</v>
      </c>
      <c r="O413">
        <f t="shared" si="86"/>
        <v>1.21875</v>
      </c>
      <c r="P413" t="s">
        <v>25</v>
      </c>
    </row>
    <row r="414" spans="1:16" x14ac:dyDescent="0.25">
      <c r="A414">
        <v>413</v>
      </c>
      <c r="B414">
        <f t="shared" si="78"/>
        <v>2</v>
      </c>
      <c r="C414">
        <f t="shared" si="79"/>
        <v>2</v>
      </c>
      <c r="D414" t="s">
        <v>12</v>
      </c>
      <c r="E414" t="str">
        <f t="shared" si="80"/>
        <v>Jaz5MedSsh10.mp3</v>
      </c>
      <c r="F414" s="1">
        <v>10</v>
      </c>
      <c r="G414">
        <v>1</v>
      </c>
      <c r="H414" t="str">
        <f t="shared" si="81"/>
        <v>Med</v>
      </c>
      <c r="I414">
        <v>4</v>
      </c>
      <c r="J414" t="str">
        <f t="shared" si="82"/>
        <v>Ssh</v>
      </c>
      <c r="K414">
        <f t="shared" si="83"/>
        <v>2</v>
      </c>
      <c r="L414">
        <f t="shared" si="84"/>
        <v>1</v>
      </c>
      <c r="M414">
        <f t="shared" si="85"/>
        <v>1</v>
      </c>
      <c r="N414">
        <v>2.5</v>
      </c>
      <c r="O414">
        <f t="shared" si="86"/>
        <v>1.21875</v>
      </c>
      <c r="P414" t="s">
        <v>25</v>
      </c>
    </row>
    <row r="415" spans="1:16" x14ac:dyDescent="0.25">
      <c r="A415">
        <v>414</v>
      </c>
      <c r="B415">
        <f t="shared" si="78"/>
        <v>2</v>
      </c>
      <c r="C415">
        <f t="shared" si="79"/>
        <v>1</v>
      </c>
      <c r="D415" t="s">
        <v>12</v>
      </c>
      <c r="E415" t="str">
        <f t="shared" si="80"/>
        <v>Jaz5SshMed10.mp3</v>
      </c>
      <c r="F415" s="1">
        <v>10</v>
      </c>
      <c r="G415">
        <v>4</v>
      </c>
      <c r="H415" t="str">
        <f t="shared" si="81"/>
        <v>Ssh</v>
      </c>
      <c r="I415">
        <v>1</v>
      </c>
      <c r="J415" t="str">
        <f t="shared" si="82"/>
        <v>Med</v>
      </c>
      <c r="K415">
        <f t="shared" si="83"/>
        <v>2</v>
      </c>
      <c r="L415">
        <f t="shared" si="84"/>
        <v>-1</v>
      </c>
      <c r="M415">
        <f t="shared" si="85"/>
        <v>1</v>
      </c>
      <c r="N415">
        <v>2.5</v>
      </c>
      <c r="O415">
        <f t="shared" si="86"/>
        <v>1.21875</v>
      </c>
      <c r="P415" t="s">
        <v>25</v>
      </c>
    </row>
    <row r="416" spans="1:16" x14ac:dyDescent="0.25">
      <c r="A416">
        <v>415</v>
      </c>
      <c r="B416">
        <f t="shared" si="78"/>
        <v>2</v>
      </c>
      <c r="C416">
        <f t="shared" si="79"/>
        <v>2</v>
      </c>
      <c r="D416" t="s">
        <v>12</v>
      </c>
      <c r="E416" t="str">
        <f t="shared" si="80"/>
        <v>Jaz5HigSsh10.mp3</v>
      </c>
      <c r="F416" s="1">
        <v>10</v>
      </c>
      <c r="G416">
        <v>2</v>
      </c>
      <c r="H416" t="str">
        <f t="shared" si="81"/>
        <v>Hig</v>
      </c>
      <c r="I416">
        <v>4</v>
      </c>
      <c r="J416" t="str">
        <f t="shared" si="82"/>
        <v>Ssh</v>
      </c>
      <c r="K416">
        <f t="shared" si="83"/>
        <v>1</v>
      </c>
      <c r="L416">
        <f t="shared" si="84"/>
        <v>1</v>
      </c>
      <c r="M416">
        <f t="shared" si="85"/>
        <v>1</v>
      </c>
      <c r="N416">
        <v>2.5</v>
      </c>
      <c r="O416">
        <f t="shared" si="86"/>
        <v>1.21875</v>
      </c>
      <c r="P416" t="s">
        <v>25</v>
      </c>
    </row>
    <row r="417" spans="1:16" x14ac:dyDescent="0.25">
      <c r="A417">
        <v>416</v>
      </c>
      <c r="B417">
        <f t="shared" si="78"/>
        <v>2</v>
      </c>
      <c r="C417">
        <f t="shared" si="79"/>
        <v>1</v>
      </c>
      <c r="D417" t="s">
        <v>12</v>
      </c>
      <c r="E417" t="str">
        <f t="shared" si="80"/>
        <v>Jaz5SshHig10.mp3</v>
      </c>
      <c r="F417" s="1">
        <v>10</v>
      </c>
      <c r="G417">
        <v>4</v>
      </c>
      <c r="H417" t="str">
        <f t="shared" si="81"/>
        <v>Ssh</v>
      </c>
      <c r="I417">
        <v>2</v>
      </c>
      <c r="J417" t="str">
        <f t="shared" si="82"/>
        <v>Hig</v>
      </c>
      <c r="K417">
        <f t="shared" si="83"/>
        <v>1</v>
      </c>
      <c r="L417">
        <f t="shared" si="84"/>
        <v>-1</v>
      </c>
      <c r="M417">
        <f t="shared" si="85"/>
        <v>1</v>
      </c>
      <c r="N417">
        <v>2.5</v>
      </c>
      <c r="O417">
        <f t="shared" si="86"/>
        <v>1.21875</v>
      </c>
      <c r="P417" t="s">
        <v>25</v>
      </c>
    </row>
    <row r="418" spans="1:16" x14ac:dyDescent="0.25">
      <c r="A418">
        <v>417</v>
      </c>
      <c r="B418">
        <f t="shared" si="78"/>
        <v>1</v>
      </c>
      <c r="C418" t="str">
        <f t="shared" si="79"/>
        <v>NA</v>
      </c>
      <c r="D418" t="s">
        <v>13</v>
      </c>
      <c r="E418" t="str">
        <f t="shared" si="80"/>
        <v>Jaz6LowLow5.mp3</v>
      </c>
      <c r="F418" s="1">
        <v>5</v>
      </c>
      <c r="G418">
        <v>0.5</v>
      </c>
      <c r="H418" t="str">
        <f t="shared" si="81"/>
        <v>Low</v>
      </c>
      <c r="I418">
        <v>0.5</v>
      </c>
      <c r="J418" t="str">
        <f t="shared" si="82"/>
        <v>Low</v>
      </c>
      <c r="K418">
        <f>IF(I418=G418,0,IF(I418/G418&gt;1,I418/G418/2,G418/I418/2))</f>
        <v>0</v>
      </c>
      <c r="L418">
        <f>IF(I418=G418,0,IF(I418/G418&gt;1,1,-1))</f>
        <v>0</v>
      </c>
      <c r="M418">
        <f>IF(I418=G418,0,1)</f>
        <v>0</v>
      </c>
      <c r="N418">
        <v>3</v>
      </c>
      <c r="O418">
        <f>6/30</f>
        <v>0.2</v>
      </c>
      <c r="P418" t="s">
        <v>25</v>
      </c>
    </row>
    <row r="419" spans="1:16" x14ac:dyDescent="0.25">
      <c r="A419">
        <v>418</v>
      </c>
      <c r="B419">
        <f t="shared" si="78"/>
        <v>1</v>
      </c>
      <c r="C419" t="str">
        <f t="shared" si="79"/>
        <v>NA</v>
      </c>
      <c r="D419" t="s">
        <v>13</v>
      </c>
      <c r="E419" t="str">
        <f t="shared" si="80"/>
        <v>Jaz6MedMed5.mp3</v>
      </c>
      <c r="F419" s="1">
        <v>5</v>
      </c>
      <c r="G419">
        <v>1</v>
      </c>
      <c r="H419" t="str">
        <f t="shared" si="81"/>
        <v>Med</v>
      </c>
      <c r="I419">
        <v>1</v>
      </c>
      <c r="J419" t="str">
        <f t="shared" si="82"/>
        <v>Med</v>
      </c>
      <c r="K419">
        <f t="shared" ref="K419:K449" si="87">IF(I419=G419,0,IF(I419/G419&gt;1,I419/G419/2,G419/I419/2))</f>
        <v>0</v>
      </c>
      <c r="L419">
        <f t="shared" ref="L419:L449" si="88">IF(I419=G419,0,IF(I419/G419&gt;1,1,-1))</f>
        <v>0</v>
      </c>
      <c r="M419">
        <f t="shared" ref="M419:M449" si="89">IF(I419=G419,0,1)</f>
        <v>0</v>
      </c>
      <c r="N419">
        <v>3</v>
      </c>
      <c r="O419">
        <f t="shared" ref="O419:O449" si="90">6/30</f>
        <v>0.2</v>
      </c>
      <c r="P419" t="s">
        <v>25</v>
      </c>
    </row>
    <row r="420" spans="1:16" x14ac:dyDescent="0.25">
      <c r="A420">
        <v>419</v>
      </c>
      <c r="B420">
        <f t="shared" si="78"/>
        <v>1</v>
      </c>
      <c r="C420" t="str">
        <f t="shared" si="79"/>
        <v>NA</v>
      </c>
      <c r="D420" t="s">
        <v>13</v>
      </c>
      <c r="E420" t="str">
        <f t="shared" si="80"/>
        <v>Jaz6HigHig5.mp3</v>
      </c>
      <c r="F420" s="1">
        <v>5</v>
      </c>
      <c r="G420">
        <v>2</v>
      </c>
      <c r="H420" t="str">
        <f t="shared" si="81"/>
        <v>Hig</v>
      </c>
      <c r="I420">
        <v>2</v>
      </c>
      <c r="J420" t="str">
        <f t="shared" si="82"/>
        <v>Hig</v>
      </c>
      <c r="K420">
        <f t="shared" si="87"/>
        <v>0</v>
      </c>
      <c r="L420">
        <f t="shared" si="88"/>
        <v>0</v>
      </c>
      <c r="M420">
        <f t="shared" si="89"/>
        <v>0</v>
      </c>
      <c r="N420">
        <v>3</v>
      </c>
      <c r="O420">
        <f t="shared" si="90"/>
        <v>0.2</v>
      </c>
      <c r="P420" t="s">
        <v>25</v>
      </c>
    </row>
    <row r="421" spans="1:16" x14ac:dyDescent="0.25">
      <c r="A421">
        <v>420</v>
      </c>
      <c r="B421">
        <f t="shared" si="78"/>
        <v>1</v>
      </c>
      <c r="C421" t="str">
        <f t="shared" si="79"/>
        <v>NA</v>
      </c>
      <c r="D421" t="s">
        <v>13</v>
      </c>
      <c r="E421" t="str">
        <f t="shared" si="80"/>
        <v>Jaz6SshSsh5.mp3</v>
      </c>
      <c r="F421" s="1">
        <v>5</v>
      </c>
      <c r="G421">
        <v>4</v>
      </c>
      <c r="H421" t="str">
        <f t="shared" si="81"/>
        <v>Ssh</v>
      </c>
      <c r="I421">
        <v>4</v>
      </c>
      <c r="J421" t="str">
        <f t="shared" si="82"/>
        <v>Ssh</v>
      </c>
      <c r="K421">
        <f t="shared" si="87"/>
        <v>0</v>
      </c>
      <c r="L421">
        <f t="shared" si="88"/>
        <v>0</v>
      </c>
      <c r="M421">
        <f t="shared" si="89"/>
        <v>0</v>
      </c>
      <c r="N421">
        <v>3</v>
      </c>
      <c r="O421">
        <f t="shared" si="90"/>
        <v>0.2</v>
      </c>
      <c r="P421" t="s">
        <v>25</v>
      </c>
    </row>
    <row r="422" spans="1:16" x14ac:dyDescent="0.25">
      <c r="A422">
        <v>421</v>
      </c>
      <c r="B422">
        <f t="shared" si="78"/>
        <v>2</v>
      </c>
      <c r="C422">
        <f t="shared" si="79"/>
        <v>2</v>
      </c>
      <c r="D422" t="s">
        <v>13</v>
      </c>
      <c r="E422" t="str">
        <f t="shared" si="80"/>
        <v>Jaz6LowMed5.mp3</v>
      </c>
      <c r="F422" s="1">
        <v>5</v>
      </c>
      <c r="G422">
        <v>0.5</v>
      </c>
      <c r="H422" t="str">
        <f t="shared" si="81"/>
        <v>Low</v>
      </c>
      <c r="I422">
        <v>1</v>
      </c>
      <c r="J422" t="str">
        <f t="shared" si="82"/>
        <v>Med</v>
      </c>
      <c r="K422">
        <f t="shared" si="87"/>
        <v>1</v>
      </c>
      <c r="L422">
        <f t="shared" si="88"/>
        <v>1</v>
      </c>
      <c r="M422">
        <f t="shared" si="89"/>
        <v>1</v>
      </c>
      <c r="N422">
        <v>3</v>
      </c>
      <c r="O422">
        <f t="shared" si="90"/>
        <v>0.2</v>
      </c>
      <c r="P422" t="s">
        <v>25</v>
      </c>
    </row>
    <row r="423" spans="1:16" x14ac:dyDescent="0.25">
      <c r="A423">
        <v>422</v>
      </c>
      <c r="B423">
        <f t="shared" si="78"/>
        <v>2</v>
      </c>
      <c r="C423">
        <f t="shared" si="79"/>
        <v>1</v>
      </c>
      <c r="D423" t="s">
        <v>13</v>
      </c>
      <c r="E423" t="str">
        <f t="shared" si="80"/>
        <v>Jaz6MedLow5.mp3</v>
      </c>
      <c r="F423" s="1">
        <v>5</v>
      </c>
      <c r="G423">
        <v>1</v>
      </c>
      <c r="H423" t="str">
        <f t="shared" si="81"/>
        <v>Med</v>
      </c>
      <c r="I423">
        <v>0.5</v>
      </c>
      <c r="J423" t="str">
        <f t="shared" si="82"/>
        <v>Low</v>
      </c>
      <c r="K423">
        <f t="shared" si="87"/>
        <v>1</v>
      </c>
      <c r="L423">
        <f t="shared" si="88"/>
        <v>-1</v>
      </c>
      <c r="M423">
        <f t="shared" si="89"/>
        <v>1</v>
      </c>
      <c r="N423">
        <v>3</v>
      </c>
      <c r="O423">
        <f t="shared" si="90"/>
        <v>0.2</v>
      </c>
      <c r="P423" t="s">
        <v>25</v>
      </c>
    </row>
    <row r="424" spans="1:16" x14ac:dyDescent="0.25">
      <c r="A424">
        <v>423</v>
      </c>
      <c r="B424">
        <f t="shared" si="78"/>
        <v>2</v>
      </c>
      <c r="C424">
        <f t="shared" si="79"/>
        <v>2</v>
      </c>
      <c r="D424" t="s">
        <v>13</v>
      </c>
      <c r="E424" t="str">
        <f t="shared" si="80"/>
        <v>Jaz6LowHig5.mp3</v>
      </c>
      <c r="F424" s="1">
        <v>5</v>
      </c>
      <c r="G424">
        <v>0.5</v>
      </c>
      <c r="H424" t="str">
        <f t="shared" si="81"/>
        <v>Low</v>
      </c>
      <c r="I424">
        <v>2</v>
      </c>
      <c r="J424" t="str">
        <f t="shared" si="82"/>
        <v>Hig</v>
      </c>
      <c r="K424">
        <f t="shared" si="87"/>
        <v>2</v>
      </c>
      <c r="L424">
        <f t="shared" si="88"/>
        <v>1</v>
      </c>
      <c r="M424">
        <f t="shared" si="89"/>
        <v>1</v>
      </c>
      <c r="N424">
        <v>3</v>
      </c>
      <c r="O424">
        <f t="shared" si="90"/>
        <v>0.2</v>
      </c>
      <c r="P424" t="s">
        <v>25</v>
      </c>
    </row>
    <row r="425" spans="1:16" x14ac:dyDescent="0.25">
      <c r="A425">
        <v>424</v>
      </c>
      <c r="B425">
        <f t="shared" si="78"/>
        <v>2</v>
      </c>
      <c r="C425">
        <f t="shared" si="79"/>
        <v>1</v>
      </c>
      <c r="D425" t="s">
        <v>13</v>
      </c>
      <c r="E425" t="str">
        <f t="shared" si="80"/>
        <v>Jaz6HigLow5.mp3</v>
      </c>
      <c r="F425" s="1">
        <v>5</v>
      </c>
      <c r="G425">
        <v>2</v>
      </c>
      <c r="H425" t="str">
        <f t="shared" si="81"/>
        <v>Hig</v>
      </c>
      <c r="I425">
        <v>0.5</v>
      </c>
      <c r="J425" t="str">
        <f t="shared" si="82"/>
        <v>Low</v>
      </c>
      <c r="K425">
        <f t="shared" si="87"/>
        <v>2</v>
      </c>
      <c r="L425">
        <f t="shared" si="88"/>
        <v>-1</v>
      </c>
      <c r="M425">
        <f t="shared" si="89"/>
        <v>1</v>
      </c>
      <c r="N425">
        <v>3</v>
      </c>
      <c r="O425">
        <f t="shared" si="90"/>
        <v>0.2</v>
      </c>
      <c r="P425" t="s">
        <v>25</v>
      </c>
    </row>
    <row r="426" spans="1:16" x14ac:dyDescent="0.25">
      <c r="A426">
        <v>425</v>
      </c>
      <c r="B426">
        <f t="shared" si="78"/>
        <v>2</v>
      </c>
      <c r="C426">
        <f t="shared" si="79"/>
        <v>2</v>
      </c>
      <c r="D426" t="s">
        <v>13</v>
      </c>
      <c r="E426" t="str">
        <f t="shared" si="80"/>
        <v>Jaz6LowSsh5.mp3</v>
      </c>
      <c r="F426" s="1">
        <v>5</v>
      </c>
      <c r="G426">
        <v>0.5</v>
      </c>
      <c r="H426" t="str">
        <f t="shared" si="81"/>
        <v>Low</v>
      </c>
      <c r="I426">
        <v>4</v>
      </c>
      <c r="J426" t="str">
        <f t="shared" si="82"/>
        <v>Ssh</v>
      </c>
      <c r="K426">
        <f t="shared" si="87"/>
        <v>4</v>
      </c>
      <c r="L426">
        <f t="shared" si="88"/>
        <v>1</v>
      </c>
      <c r="M426">
        <f t="shared" si="89"/>
        <v>1</v>
      </c>
      <c r="N426">
        <v>3</v>
      </c>
      <c r="O426">
        <f t="shared" si="90"/>
        <v>0.2</v>
      </c>
      <c r="P426" t="s">
        <v>25</v>
      </c>
    </row>
    <row r="427" spans="1:16" x14ac:dyDescent="0.25">
      <c r="A427">
        <v>426</v>
      </c>
      <c r="B427">
        <f t="shared" si="78"/>
        <v>2</v>
      </c>
      <c r="C427">
        <f t="shared" si="79"/>
        <v>1</v>
      </c>
      <c r="D427" t="s">
        <v>13</v>
      </c>
      <c r="E427" t="str">
        <f t="shared" si="80"/>
        <v>Jaz6SshLow5.mp3</v>
      </c>
      <c r="F427" s="1">
        <v>5</v>
      </c>
      <c r="G427">
        <v>4</v>
      </c>
      <c r="H427" t="str">
        <f t="shared" si="81"/>
        <v>Ssh</v>
      </c>
      <c r="I427">
        <v>0.5</v>
      </c>
      <c r="J427" t="str">
        <f t="shared" si="82"/>
        <v>Low</v>
      </c>
      <c r="K427">
        <f t="shared" si="87"/>
        <v>4</v>
      </c>
      <c r="L427">
        <f t="shared" si="88"/>
        <v>-1</v>
      </c>
      <c r="M427">
        <f t="shared" si="89"/>
        <v>1</v>
      </c>
      <c r="N427">
        <v>3</v>
      </c>
      <c r="O427">
        <f t="shared" si="90"/>
        <v>0.2</v>
      </c>
      <c r="P427" t="s">
        <v>25</v>
      </c>
    </row>
    <row r="428" spans="1:16" x14ac:dyDescent="0.25">
      <c r="A428">
        <v>427</v>
      </c>
      <c r="B428">
        <f t="shared" si="78"/>
        <v>2</v>
      </c>
      <c r="C428">
        <f t="shared" si="79"/>
        <v>2</v>
      </c>
      <c r="D428" t="s">
        <v>13</v>
      </c>
      <c r="E428" t="str">
        <f t="shared" si="80"/>
        <v>Jaz6MedHig5.mp3</v>
      </c>
      <c r="F428" s="1">
        <v>5</v>
      </c>
      <c r="G428">
        <v>1</v>
      </c>
      <c r="H428" t="str">
        <f t="shared" si="81"/>
        <v>Med</v>
      </c>
      <c r="I428">
        <v>2</v>
      </c>
      <c r="J428" t="str">
        <f t="shared" si="82"/>
        <v>Hig</v>
      </c>
      <c r="K428">
        <f t="shared" si="87"/>
        <v>1</v>
      </c>
      <c r="L428">
        <f t="shared" si="88"/>
        <v>1</v>
      </c>
      <c r="M428">
        <f t="shared" si="89"/>
        <v>1</v>
      </c>
      <c r="N428">
        <v>3</v>
      </c>
      <c r="O428">
        <f t="shared" si="90"/>
        <v>0.2</v>
      </c>
      <c r="P428" t="s">
        <v>25</v>
      </c>
    </row>
    <row r="429" spans="1:16" x14ac:dyDescent="0.25">
      <c r="A429">
        <v>428</v>
      </c>
      <c r="B429">
        <f t="shared" si="78"/>
        <v>2</v>
      </c>
      <c r="C429">
        <f t="shared" si="79"/>
        <v>1</v>
      </c>
      <c r="D429" t="s">
        <v>13</v>
      </c>
      <c r="E429" t="str">
        <f t="shared" si="80"/>
        <v>Jaz6HigMed5.mp3</v>
      </c>
      <c r="F429" s="1">
        <v>5</v>
      </c>
      <c r="G429">
        <v>2</v>
      </c>
      <c r="H429" t="str">
        <f t="shared" si="81"/>
        <v>Hig</v>
      </c>
      <c r="I429">
        <v>1</v>
      </c>
      <c r="J429" t="str">
        <f t="shared" si="82"/>
        <v>Med</v>
      </c>
      <c r="K429">
        <f t="shared" si="87"/>
        <v>1</v>
      </c>
      <c r="L429">
        <f t="shared" si="88"/>
        <v>-1</v>
      </c>
      <c r="M429">
        <f t="shared" si="89"/>
        <v>1</v>
      </c>
      <c r="N429">
        <v>3</v>
      </c>
      <c r="O429">
        <f t="shared" si="90"/>
        <v>0.2</v>
      </c>
      <c r="P429" t="s">
        <v>25</v>
      </c>
    </row>
    <row r="430" spans="1:16" x14ac:dyDescent="0.25">
      <c r="A430">
        <v>429</v>
      </c>
      <c r="B430">
        <f t="shared" si="78"/>
        <v>2</v>
      </c>
      <c r="C430">
        <f t="shared" si="79"/>
        <v>2</v>
      </c>
      <c r="D430" t="s">
        <v>13</v>
      </c>
      <c r="E430" t="str">
        <f t="shared" si="80"/>
        <v>Jaz6MedSsh5.mp3</v>
      </c>
      <c r="F430" s="1">
        <v>5</v>
      </c>
      <c r="G430">
        <v>1</v>
      </c>
      <c r="H430" t="str">
        <f t="shared" si="81"/>
        <v>Med</v>
      </c>
      <c r="I430">
        <v>4</v>
      </c>
      <c r="J430" t="str">
        <f t="shared" si="82"/>
        <v>Ssh</v>
      </c>
      <c r="K430">
        <f t="shared" si="87"/>
        <v>2</v>
      </c>
      <c r="L430">
        <f t="shared" si="88"/>
        <v>1</v>
      </c>
      <c r="M430">
        <f t="shared" si="89"/>
        <v>1</v>
      </c>
      <c r="N430">
        <v>3</v>
      </c>
      <c r="O430">
        <f t="shared" si="90"/>
        <v>0.2</v>
      </c>
      <c r="P430" t="s">
        <v>25</v>
      </c>
    </row>
    <row r="431" spans="1:16" x14ac:dyDescent="0.25">
      <c r="A431">
        <v>430</v>
      </c>
      <c r="B431">
        <f t="shared" si="78"/>
        <v>2</v>
      </c>
      <c r="C431">
        <f t="shared" si="79"/>
        <v>1</v>
      </c>
      <c r="D431" t="s">
        <v>13</v>
      </c>
      <c r="E431" t="str">
        <f t="shared" si="80"/>
        <v>Jaz6SshMed5.mp3</v>
      </c>
      <c r="F431" s="1">
        <v>5</v>
      </c>
      <c r="G431">
        <v>4</v>
      </c>
      <c r="H431" t="str">
        <f t="shared" si="81"/>
        <v>Ssh</v>
      </c>
      <c r="I431">
        <v>1</v>
      </c>
      <c r="J431" t="str">
        <f t="shared" si="82"/>
        <v>Med</v>
      </c>
      <c r="K431">
        <f t="shared" si="87"/>
        <v>2</v>
      </c>
      <c r="L431">
        <f t="shared" si="88"/>
        <v>-1</v>
      </c>
      <c r="M431">
        <f t="shared" si="89"/>
        <v>1</v>
      </c>
      <c r="N431">
        <v>3</v>
      </c>
      <c r="O431">
        <f t="shared" si="90"/>
        <v>0.2</v>
      </c>
      <c r="P431" t="s">
        <v>25</v>
      </c>
    </row>
    <row r="432" spans="1:16" x14ac:dyDescent="0.25">
      <c r="A432">
        <v>431</v>
      </c>
      <c r="B432">
        <f t="shared" si="78"/>
        <v>2</v>
      </c>
      <c r="C432">
        <f t="shared" si="79"/>
        <v>2</v>
      </c>
      <c r="D432" t="s">
        <v>13</v>
      </c>
      <c r="E432" t="str">
        <f t="shared" si="80"/>
        <v>Jaz6HigSsh5.mp3</v>
      </c>
      <c r="F432" s="1">
        <v>5</v>
      </c>
      <c r="G432">
        <v>2</v>
      </c>
      <c r="H432" t="str">
        <f t="shared" si="81"/>
        <v>Hig</v>
      </c>
      <c r="I432">
        <v>4</v>
      </c>
      <c r="J432" t="str">
        <f t="shared" si="82"/>
        <v>Ssh</v>
      </c>
      <c r="K432">
        <f t="shared" si="87"/>
        <v>1</v>
      </c>
      <c r="L432">
        <f t="shared" si="88"/>
        <v>1</v>
      </c>
      <c r="M432">
        <f t="shared" si="89"/>
        <v>1</v>
      </c>
      <c r="N432">
        <v>3</v>
      </c>
      <c r="O432">
        <f t="shared" si="90"/>
        <v>0.2</v>
      </c>
      <c r="P432" t="s">
        <v>25</v>
      </c>
    </row>
    <row r="433" spans="1:16" x14ac:dyDescent="0.25">
      <c r="A433">
        <v>432</v>
      </c>
      <c r="B433">
        <f t="shared" si="78"/>
        <v>2</v>
      </c>
      <c r="C433">
        <f t="shared" si="79"/>
        <v>1</v>
      </c>
      <c r="D433" t="s">
        <v>13</v>
      </c>
      <c r="E433" t="str">
        <f t="shared" si="80"/>
        <v>Jaz6SshHig5.mp3</v>
      </c>
      <c r="F433" s="1">
        <v>5</v>
      </c>
      <c r="G433">
        <v>4</v>
      </c>
      <c r="H433" t="str">
        <f t="shared" si="81"/>
        <v>Ssh</v>
      </c>
      <c r="I433">
        <v>2</v>
      </c>
      <c r="J433" t="str">
        <f t="shared" si="82"/>
        <v>Hig</v>
      </c>
      <c r="K433">
        <f t="shared" si="87"/>
        <v>1</v>
      </c>
      <c r="L433">
        <f t="shared" si="88"/>
        <v>-1</v>
      </c>
      <c r="M433">
        <f t="shared" si="89"/>
        <v>1</v>
      </c>
      <c r="N433">
        <v>3</v>
      </c>
      <c r="O433">
        <f t="shared" si="90"/>
        <v>0.2</v>
      </c>
      <c r="P433" t="s">
        <v>25</v>
      </c>
    </row>
    <row r="434" spans="1:16" x14ac:dyDescent="0.25">
      <c r="A434">
        <v>433</v>
      </c>
      <c r="B434">
        <f t="shared" si="78"/>
        <v>1</v>
      </c>
      <c r="C434" t="str">
        <f t="shared" si="79"/>
        <v>NA</v>
      </c>
      <c r="D434" t="s">
        <v>13</v>
      </c>
      <c r="E434" t="str">
        <f t="shared" si="80"/>
        <v>Jaz6LowLow10.mp3</v>
      </c>
      <c r="F434" s="1">
        <v>10</v>
      </c>
      <c r="G434">
        <v>0.5</v>
      </c>
      <c r="H434" t="str">
        <f t="shared" si="81"/>
        <v>Low</v>
      </c>
      <c r="I434">
        <v>0.5</v>
      </c>
      <c r="J434" t="str">
        <f t="shared" si="82"/>
        <v>Low</v>
      </c>
      <c r="K434">
        <f t="shared" si="87"/>
        <v>0</v>
      </c>
      <c r="L434">
        <f t="shared" si="88"/>
        <v>0</v>
      </c>
      <c r="M434">
        <f t="shared" si="89"/>
        <v>0</v>
      </c>
      <c r="N434">
        <v>3</v>
      </c>
      <c r="O434">
        <f t="shared" si="90"/>
        <v>0.2</v>
      </c>
      <c r="P434" t="s">
        <v>25</v>
      </c>
    </row>
    <row r="435" spans="1:16" x14ac:dyDescent="0.25">
      <c r="A435">
        <v>434</v>
      </c>
      <c r="B435">
        <f t="shared" si="78"/>
        <v>1</v>
      </c>
      <c r="C435" t="str">
        <f t="shared" si="79"/>
        <v>NA</v>
      </c>
      <c r="D435" t="s">
        <v>13</v>
      </c>
      <c r="E435" t="str">
        <f t="shared" si="80"/>
        <v>Jaz6MedMed10.mp3</v>
      </c>
      <c r="F435" s="1">
        <v>10</v>
      </c>
      <c r="G435">
        <v>1</v>
      </c>
      <c r="H435" t="str">
        <f t="shared" si="81"/>
        <v>Med</v>
      </c>
      <c r="I435">
        <v>1</v>
      </c>
      <c r="J435" t="str">
        <f t="shared" si="82"/>
        <v>Med</v>
      </c>
      <c r="K435">
        <f t="shared" si="87"/>
        <v>0</v>
      </c>
      <c r="L435">
        <f t="shared" si="88"/>
        <v>0</v>
      </c>
      <c r="M435">
        <f t="shared" si="89"/>
        <v>0</v>
      </c>
      <c r="N435">
        <v>3</v>
      </c>
      <c r="O435">
        <f t="shared" si="90"/>
        <v>0.2</v>
      </c>
      <c r="P435" t="s">
        <v>25</v>
      </c>
    </row>
    <row r="436" spans="1:16" x14ac:dyDescent="0.25">
      <c r="A436">
        <v>435</v>
      </c>
      <c r="B436">
        <f t="shared" si="78"/>
        <v>1</v>
      </c>
      <c r="C436" t="str">
        <f t="shared" si="79"/>
        <v>NA</v>
      </c>
      <c r="D436" t="s">
        <v>13</v>
      </c>
      <c r="E436" t="str">
        <f t="shared" si="80"/>
        <v>Jaz6HigHig10.mp3</v>
      </c>
      <c r="F436" s="1">
        <v>10</v>
      </c>
      <c r="G436">
        <v>2</v>
      </c>
      <c r="H436" t="str">
        <f t="shared" si="81"/>
        <v>Hig</v>
      </c>
      <c r="I436">
        <v>2</v>
      </c>
      <c r="J436" t="str">
        <f t="shared" si="82"/>
        <v>Hig</v>
      </c>
      <c r="K436">
        <f t="shared" si="87"/>
        <v>0</v>
      </c>
      <c r="L436">
        <f t="shared" si="88"/>
        <v>0</v>
      </c>
      <c r="M436">
        <f t="shared" si="89"/>
        <v>0</v>
      </c>
      <c r="N436">
        <v>3</v>
      </c>
      <c r="O436">
        <f t="shared" si="90"/>
        <v>0.2</v>
      </c>
      <c r="P436" t="s">
        <v>25</v>
      </c>
    </row>
    <row r="437" spans="1:16" x14ac:dyDescent="0.25">
      <c r="A437">
        <v>436</v>
      </c>
      <c r="B437">
        <f t="shared" si="78"/>
        <v>1</v>
      </c>
      <c r="C437" t="str">
        <f t="shared" si="79"/>
        <v>NA</v>
      </c>
      <c r="D437" t="s">
        <v>13</v>
      </c>
      <c r="E437" t="str">
        <f t="shared" si="80"/>
        <v>Jaz6SshSsh10.mp3</v>
      </c>
      <c r="F437" s="1">
        <v>10</v>
      </c>
      <c r="G437">
        <v>4</v>
      </c>
      <c r="H437" t="str">
        <f t="shared" si="81"/>
        <v>Ssh</v>
      </c>
      <c r="I437">
        <v>4</v>
      </c>
      <c r="J437" t="str">
        <f t="shared" si="82"/>
        <v>Ssh</v>
      </c>
      <c r="K437">
        <f t="shared" si="87"/>
        <v>0</v>
      </c>
      <c r="L437">
        <f t="shared" si="88"/>
        <v>0</v>
      </c>
      <c r="M437">
        <f t="shared" si="89"/>
        <v>0</v>
      </c>
      <c r="N437">
        <v>3</v>
      </c>
      <c r="O437">
        <f t="shared" si="90"/>
        <v>0.2</v>
      </c>
      <c r="P437" t="s">
        <v>25</v>
      </c>
    </row>
    <row r="438" spans="1:16" x14ac:dyDescent="0.25">
      <c r="A438">
        <v>437</v>
      </c>
      <c r="B438">
        <f t="shared" si="78"/>
        <v>2</v>
      </c>
      <c r="C438">
        <f t="shared" si="79"/>
        <v>2</v>
      </c>
      <c r="D438" t="s">
        <v>13</v>
      </c>
      <c r="E438" t="str">
        <f t="shared" si="80"/>
        <v>Jaz6LowMed10.mp3</v>
      </c>
      <c r="F438" s="1">
        <v>10</v>
      </c>
      <c r="G438">
        <v>0.5</v>
      </c>
      <c r="H438" t="str">
        <f t="shared" si="81"/>
        <v>Low</v>
      </c>
      <c r="I438">
        <v>1</v>
      </c>
      <c r="J438" t="str">
        <f t="shared" si="82"/>
        <v>Med</v>
      </c>
      <c r="K438">
        <f t="shared" si="87"/>
        <v>1</v>
      </c>
      <c r="L438">
        <f t="shared" si="88"/>
        <v>1</v>
      </c>
      <c r="M438">
        <f t="shared" si="89"/>
        <v>1</v>
      </c>
      <c r="N438">
        <v>3</v>
      </c>
      <c r="O438">
        <f t="shared" si="90"/>
        <v>0.2</v>
      </c>
      <c r="P438" t="s">
        <v>25</v>
      </c>
    </row>
    <row r="439" spans="1:16" x14ac:dyDescent="0.25">
      <c r="A439">
        <v>438</v>
      </c>
      <c r="B439">
        <f t="shared" si="78"/>
        <v>2</v>
      </c>
      <c r="C439">
        <f t="shared" si="79"/>
        <v>1</v>
      </c>
      <c r="D439" t="s">
        <v>13</v>
      </c>
      <c r="E439" t="str">
        <f t="shared" si="80"/>
        <v>Jaz6MedLow10.mp3</v>
      </c>
      <c r="F439" s="1">
        <v>10</v>
      </c>
      <c r="G439">
        <v>1</v>
      </c>
      <c r="H439" t="str">
        <f t="shared" si="81"/>
        <v>Med</v>
      </c>
      <c r="I439">
        <v>0.5</v>
      </c>
      <c r="J439" t="str">
        <f t="shared" si="82"/>
        <v>Low</v>
      </c>
      <c r="K439">
        <f t="shared" si="87"/>
        <v>1</v>
      </c>
      <c r="L439">
        <f t="shared" si="88"/>
        <v>-1</v>
      </c>
      <c r="M439">
        <f t="shared" si="89"/>
        <v>1</v>
      </c>
      <c r="N439">
        <v>3</v>
      </c>
      <c r="O439">
        <f t="shared" si="90"/>
        <v>0.2</v>
      </c>
      <c r="P439" t="s">
        <v>25</v>
      </c>
    </row>
    <row r="440" spans="1:16" x14ac:dyDescent="0.25">
      <c r="A440">
        <v>439</v>
      </c>
      <c r="B440">
        <f t="shared" si="78"/>
        <v>2</v>
      </c>
      <c r="C440">
        <f t="shared" si="79"/>
        <v>2</v>
      </c>
      <c r="D440" t="s">
        <v>13</v>
      </c>
      <c r="E440" t="str">
        <f t="shared" si="80"/>
        <v>Jaz6LowHig10.mp3</v>
      </c>
      <c r="F440" s="1">
        <v>10</v>
      </c>
      <c r="G440">
        <v>0.5</v>
      </c>
      <c r="H440" t="str">
        <f t="shared" si="81"/>
        <v>Low</v>
      </c>
      <c r="I440">
        <v>2</v>
      </c>
      <c r="J440" t="str">
        <f t="shared" si="82"/>
        <v>Hig</v>
      </c>
      <c r="K440">
        <f t="shared" si="87"/>
        <v>2</v>
      </c>
      <c r="L440">
        <f t="shared" si="88"/>
        <v>1</v>
      </c>
      <c r="M440">
        <f t="shared" si="89"/>
        <v>1</v>
      </c>
      <c r="N440">
        <v>3</v>
      </c>
      <c r="O440">
        <f t="shared" si="90"/>
        <v>0.2</v>
      </c>
      <c r="P440" t="s">
        <v>25</v>
      </c>
    </row>
    <row r="441" spans="1:16" x14ac:dyDescent="0.25">
      <c r="A441">
        <v>440</v>
      </c>
      <c r="B441">
        <f t="shared" si="78"/>
        <v>2</v>
      </c>
      <c r="C441">
        <f t="shared" si="79"/>
        <v>1</v>
      </c>
      <c r="D441" t="s">
        <v>13</v>
      </c>
      <c r="E441" t="str">
        <f t="shared" si="80"/>
        <v>Jaz6HigLow10.mp3</v>
      </c>
      <c r="F441" s="1">
        <v>10</v>
      </c>
      <c r="G441">
        <v>2</v>
      </c>
      <c r="H441" t="str">
        <f t="shared" si="81"/>
        <v>Hig</v>
      </c>
      <c r="I441">
        <v>0.5</v>
      </c>
      <c r="J441" t="str">
        <f t="shared" si="82"/>
        <v>Low</v>
      </c>
      <c r="K441">
        <f t="shared" si="87"/>
        <v>2</v>
      </c>
      <c r="L441">
        <f t="shared" si="88"/>
        <v>-1</v>
      </c>
      <c r="M441">
        <f t="shared" si="89"/>
        <v>1</v>
      </c>
      <c r="N441">
        <v>3</v>
      </c>
      <c r="O441">
        <f t="shared" si="90"/>
        <v>0.2</v>
      </c>
      <c r="P441" t="s">
        <v>25</v>
      </c>
    </row>
    <row r="442" spans="1:16" x14ac:dyDescent="0.25">
      <c r="A442">
        <v>441</v>
      </c>
      <c r="B442">
        <f t="shared" si="78"/>
        <v>2</v>
      </c>
      <c r="C442">
        <f t="shared" si="79"/>
        <v>2</v>
      </c>
      <c r="D442" t="s">
        <v>13</v>
      </c>
      <c r="E442" t="str">
        <f t="shared" si="80"/>
        <v>Jaz6LowSsh10.mp3</v>
      </c>
      <c r="F442" s="1">
        <v>10</v>
      </c>
      <c r="G442">
        <v>0.5</v>
      </c>
      <c r="H442" t="str">
        <f t="shared" si="81"/>
        <v>Low</v>
      </c>
      <c r="I442">
        <v>4</v>
      </c>
      <c r="J442" t="str">
        <f t="shared" si="82"/>
        <v>Ssh</v>
      </c>
      <c r="K442">
        <f t="shared" si="87"/>
        <v>4</v>
      </c>
      <c r="L442">
        <f t="shared" si="88"/>
        <v>1</v>
      </c>
      <c r="M442">
        <f t="shared" si="89"/>
        <v>1</v>
      </c>
      <c r="N442">
        <v>3</v>
      </c>
      <c r="O442">
        <f t="shared" si="90"/>
        <v>0.2</v>
      </c>
      <c r="P442" t="s">
        <v>25</v>
      </c>
    </row>
    <row r="443" spans="1:16" x14ac:dyDescent="0.25">
      <c r="A443">
        <v>442</v>
      </c>
      <c r="B443">
        <f t="shared" si="78"/>
        <v>2</v>
      </c>
      <c r="C443">
        <f t="shared" si="79"/>
        <v>1</v>
      </c>
      <c r="D443" t="s">
        <v>13</v>
      </c>
      <c r="E443" t="str">
        <f t="shared" si="80"/>
        <v>Jaz6SshLow10.mp3</v>
      </c>
      <c r="F443" s="1">
        <v>10</v>
      </c>
      <c r="G443">
        <v>4</v>
      </c>
      <c r="H443" t="str">
        <f t="shared" si="81"/>
        <v>Ssh</v>
      </c>
      <c r="I443">
        <v>0.5</v>
      </c>
      <c r="J443" t="str">
        <f t="shared" si="82"/>
        <v>Low</v>
      </c>
      <c r="K443">
        <f t="shared" si="87"/>
        <v>4</v>
      </c>
      <c r="L443">
        <f t="shared" si="88"/>
        <v>-1</v>
      </c>
      <c r="M443">
        <f t="shared" si="89"/>
        <v>1</v>
      </c>
      <c r="N443">
        <v>3</v>
      </c>
      <c r="O443">
        <f t="shared" si="90"/>
        <v>0.2</v>
      </c>
      <c r="P443" t="s">
        <v>25</v>
      </c>
    </row>
    <row r="444" spans="1:16" x14ac:dyDescent="0.25">
      <c r="A444">
        <v>443</v>
      </c>
      <c r="B444">
        <f t="shared" si="78"/>
        <v>2</v>
      </c>
      <c r="C444">
        <f t="shared" si="79"/>
        <v>2</v>
      </c>
      <c r="D444" t="s">
        <v>13</v>
      </c>
      <c r="E444" t="str">
        <f t="shared" si="80"/>
        <v>Jaz6MedHig10.mp3</v>
      </c>
      <c r="F444" s="1">
        <v>10</v>
      </c>
      <c r="G444">
        <v>1</v>
      </c>
      <c r="H444" t="str">
        <f t="shared" si="81"/>
        <v>Med</v>
      </c>
      <c r="I444">
        <v>2</v>
      </c>
      <c r="J444" t="str">
        <f t="shared" si="82"/>
        <v>Hig</v>
      </c>
      <c r="K444">
        <f t="shared" si="87"/>
        <v>1</v>
      </c>
      <c r="L444">
        <f t="shared" si="88"/>
        <v>1</v>
      </c>
      <c r="M444">
        <f t="shared" si="89"/>
        <v>1</v>
      </c>
      <c r="N444">
        <v>3</v>
      </c>
      <c r="O444">
        <f t="shared" si="90"/>
        <v>0.2</v>
      </c>
      <c r="P444" t="s">
        <v>25</v>
      </c>
    </row>
    <row r="445" spans="1:16" x14ac:dyDescent="0.25">
      <c r="A445">
        <v>444</v>
      </c>
      <c r="B445">
        <f t="shared" si="78"/>
        <v>2</v>
      </c>
      <c r="C445">
        <f t="shared" si="79"/>
        <v>1</v>
      </c>
      <c r="D445" t="s">
        <v>13</v>
      </c>
      <c r="E445" t="str">
        <f t="shared" si="80"/>
        <v>Jaz6HigMed10.mp3</v>
      </c>
      <c r="F445" s="1">
        <v>10</v>
      </c>
      <c r="G445">
        <v>2</v>
      </c>
      <c r="H445" t="str">
        <f t="shared" si="81"/>
        <v>Hig</v>
      </c>
      <c r="I445">
        <v>1</v>
      </c>
      <c r="J445" t="str">
        <f t="shared" si="82"/>
        <v>Med</v>
      </c>
      <c r="K445">
        <f t="shared" si="87"/>
        <v>1</v>
      </c>
      <c r="L445">
        <f t="shared" si="88"/>
        <v>-1</v>
      </c>
      <c r="M445">
        <f t="shared" si="89"/>
        <v>1</v>
      </c>
      <c r="N445">
        <v>3</v>
      </c>
      <c r="O445">
        <f t="shared" si="90"/>
        <v>0.2</v>
      </c>
      <c r="P445" t="s">
        <v>25</v>
      </c>
    </row>
    <row r="446" spans="1:16" x14ac:dyDescent="0.25">
      <c r="A446">
        <v>445</v>
      </c>
      <c r="B446">
        <f t="shared" si="78"/>
        <v>2</v>
      </c>
      <c r="C446">
        <f t="shared" si="79"/>
        <v>2</v>
      </c>
      <c r="D446" t="s">
        <v>13</v>
      </c>
      <c r="E446" t="str">
        <f t="shared" si="80"/>
        <v>Jaz6MedSsh10.mp3</v>
      </c>
      <c r="F446" s="1">
        <v>10</v>
      </c>
      <c r="G446">
        <v>1</v>
      </c>
      <c r="H446" t="str">
        <f t="shared" si="81"/>
        <v>Med</v>
      </c>
      <c r="I446">
        <v>4</v>
      </c>
      <c r="J446" t="str">
        <f t="shared" si="82"/>
        <v>Ssh</v>
      </c>
      <c r="K446">
        <f t="shared" si="87"/>
        <v>2</v>
      </c>
      <c r="L446">
        <f t="shared" si="88"/>
        <v>1</v>
      </c>
      <c r="M446">
        <f t="shared" si="89"/>
        <v>1</v>
      </c>
      <c r="N446">
        <v>3</v>
      </c>
      <c r="O446">
        <f t="shared" si="90"/>
        <v>0.2</v>
      </c>
      <c r="P446" t="s">
        <v>25</v>
      </c>
    </row>
    <row r="447" spans="1:16" x14ac:dyDescent="0.25">
      <c r="A447">
        <v>446</v>
      </c>
      <c r="B447">
        <f t="shared" si="78"/>
        <v>2</v>
      </c>
      <c r="C447">
        <f t="shared" si="79"/>
        <v>1</v>
      </c>
      <c r="D447" t="s">
        <v>13</v>
      </c>
      <c r="E447" t="str">
        <f t="shared" si="80"/>
        <v>Jaz6SshMed10.mp3</v>
      </c>
      <c r="F447" s="1">
        <v>10</v>
      </c>
      <c r="G447">
        <v>4</v>
      </c>
      <c r="H447" t="str">
        <f t="shared" si="81"/>
        <v>Ssh</v>
      </c>
      <c r="I447">
        <v>1</v>
      </c>
      <c r="J447" t="str">
        <f t="shared" si="82"/>
        <v>Med</v>
      </c>
      <c r="K447">
        <f t="shared" si="87"/>
        <v>2</v>
      </c>
      <c r="L447">
        <f t="shared" si="88"/>
        <v>-1</v>
      </c>
      <c r="M447">
        <f t="shared" si="89"/>
        <v>1</v>
      </c>
      <c r="N447">
        <v>3</v>
      </c>
      <c r="O447">
        <f t="shared" si="90"/>
        <v>0.2</v>
      </c>
      <c r="P447" t="s">
        <v>25</v>
      </c>
    </row>
    <row r="448" spans="1:16" x14ac:dyDescent="0.25">
      <c r="A448">
        <v>447</v>
      </c>
      <c r="B448">
        <f t="shared" si="78"/>
        <v>2</v>
      </c>
      <c r="C448">
        <f t="shared" si="79"/>
        <v>2</v>
      </c>
      <c r="D448" t="s">
        <v>13</v>
      </c>
      <c r="E448" t="str">
        <f t="shared" si="80"/>
        <v>Jaz6HigSsh10.mp3</v>
      </c>
      <c r="F448" s="1">
        <v>10</v>
      </c>
      <c r="G448">
        <v>2</v>
      </c>
      <c r="H448" t="str">
        <f t="shared" si="81"/>
        <v>Hig</v>
      </c>
      <c r="I448">
        <v>4</v>
      </c>
      <c r="J448" t="str">
        <f t="shared" si="82"/>
        <v>Ssh</v>
      </c>
      <c r="K448">
        <f t="shared" si="87"/>
        <v>1</v>
      </c>
      <c r="L448">
        <f t="shared" si="88"/>
        <v>1</v>
      </c>
      <c r="M448">
        <f t="shared" si="89"/>
        <v>1</v>
      </c>
      <c r="N448">
        <v>3</v>
      </c>
      <c r="O448">
        <f t="shared" si="90"/>
        <v>0.2</v>
      </c>
      <c r="P448" t="s">
        <v>25</v>
      </c>
    </row>
    <row r="449" spans="1:16" x14ac:dyDescent="0.25">
      <c r="A449">
        <v>448</v>
      </c>
      <c r="B449">
        <f t="shared" si="78"/>
        <v>2</v>
      </c>
      <c r="C449">
        <f t="shared" si="79"/>
        <v>1</v>
      </c>
      <c r="D449" t="s">
        <v>13</v>
      </c>
      <c r="E449" t="str">
        <f t="shared" si="80"/>
        <v>Jaz6SshHig10.mp3</v>
      </c>
      <c r="F449" s="1">
        <v>10</v>
      </c>
      <c r="G449">
        <v>4</v>
      </c>
      <c r="H449" t="str">
        <f t="shared" si="81"/>
        <v>Ssh</v>
      </c>
      <c r="I449">
        <v>2</v>
      </c>
      <c r="J449" t="str">
        <f t="shared" si="82"/>
        <v>Hig</v>
      </c>
      <c r="K449">
        <f t="shared" si="87"/>
        <v>1</v>
      </c>
      <c r="L449">
        <f t="shared" si="88"/>
        <v>-1</v>
      </c>
      <c r="M449">
        <f t="shared" si="89"/>
        <v>1</v>
      </c>
      <c r="N449">
        <v>3</v>
      </c>
      <c r="O449">
        <f t="shared" si="90"/>
        <v>0.2</v>
      </c>
      <c r="P449" t="s">
        <v>25</v>
      </c>
    </row>
    <row r="450" spans="1:16" x14ac:dyDescent="0.25">
      <c r="A450">
        <v>449</v>
      </c>
      <c r="B450">
        <f t="shared" si="78"/>
        <v>1</v>
      </c>
      <c r="C450" t="str">
        <f t="shared" si="79"/>
        <v>NA</v>
      </c>
      <c r="D450" t="s">
        <v>14</v>
      </c>
      <c r="E450" t="str">
        <f t="shared" si="80"/>
        <v>Jaz7LowLow5.mp3</v>
      </c>
      <c r="F450" s="1">
        <v>5</v>
      </c>
      <c r="G450">
        <v>0.5</v>
      </c>
      <c r="H450" t="str">
        <f t="shared" si="81"/>
        <v>Low</v>
      </c>
      <c r="I450">
        <v>0.5</v>
      </c>
      <c r="J450" t="str">
        <f t="shared" si="82"/>
        <v>Low</v>
      </c>
      <c r="K450">
        <f>IF(I450=G450,0,IF(I450/G450&gt;1,I450/G450/2,G450/I450/2))</f>
        <v>0</v>
      </c>
      <c r="L450">
        <f>IF(I450=G450,0,IF(I450/G450&gt;1,1,-1))</f>
        <v>0</v>
      </c>
      <c r="M450">
        <f>IF(I450=G450,0,1)</f>
        <v>0</v>
      </c>
      <c r="N450">
        <v>2.5</v>
      </c>
      <c r="O450">
        <f>22/33</f>
        <v>0.66666666666666663</v>
      </c>
      <c r="P450" t="s">
        <v>25</v>
      </c>
    </row>
    <row r="451" spans="1:16" x14ac:dyDescent="0.25">
      <c r="A451">
        <v>450</v>
      </c>
      <c r="B451">
        <f t="shared" ref="B451:B514" si="91">IF(L451=0,1,2)</f>
        <v>1</v>
      </c>
      <c r="C451" t="str">
        <f t="shared" ref="C451:C514" si="92">IF(L451=0,"NA",IF(L451=1,2,1))</f>
        <v>NA</v>
      </c>
      <c r="D451" t="s">
        <v>14</v>
      </c>
      <c r="E451" t="str">
        <f t="shared" ref="E451:E514" si="93">D451&amp;H451&amp;J451&amp;F451&amp;".mp3"</f>
        <v>Jaz7MedMed5.mp3</v>
      </c>
      <c r="F451" s="1">
        <v>5</v>
      </c>
      <c r="G451">
        <v>1</v>
      </c>
      <c r="H451" t="str">
        <f t="shared" ref="H451:H514" si="94">IF(G451=0.5,"Low",IF(G451=1,"Med",IF(G451=2,"Hig","Ssh")))</f>
        <v>Med</v>
      </c>
      <c r="I451">
        <v>1</v>
      </c>
      <c r="J451" t="str">
        <f t="shared" ref="J451:J514" si="95">IF(I451=0.5,"Low",IF(I451=1,"Med",IF(I451=2,"Hig","Ssh")))</f>
        <v>Med</v>
      </c>
      <c r="K451">
        <f t="shared" ref="K451:K481" si="96">IF(I451=G451,0,IF(I451/G451&gt;1,I451/G451/2,G451/I451/2))</f>
        <v>0</v>
      </c>
      <c r="L451">
        <f t="shared" ref="L451:L481" si="97">IF(I451=G451,0,IF(I451/G451&gt;1,1,-1))</f>
        <v>0</v>
      </c>
      <c r="M451">
        <f t="shared" ref="M451:M481" si="98">IF(I451=G451,0,1)</f>
        <v>0</v>
      </c>
      <c r="N451">
        <v>2.5</v>
      </c>
      <c r="O451">
        <f t="shared" ref="O451:O481" si="99">22/33</f>
        <v>0.66666666666666663</v>
      </c>
      <c r="P451" t="s">
        <v>25</v>
      </c>
    </row>
    <row r="452" spans="1:16" x14ac:dyDescent="0.25">
      <c r="A452">
        <v>451</v>
      </c>
      <c r="B452">
        <f t="shared" si="91"/>
        <v>1</v>
      </c>
      <c r="C452" t="str">
        <f t="shared" si="92"/>
        <v>NA</v>
      </c>
      <c r="D452" t="s">
        <v>14</v>
      </c>
      <c r="E452" t="str">
        <f t="shared" si="93"/>
        <v>Jaz7HigHig5.mp3</v>
      </c>
      <c r="F452" s="1">
        <v>5</v>
      </c>
      <c r="G452">
        <v>2</v>
      </c>
      <c r="H452" t="str">
        <f t="shared" si="94"/>
        <v>Hig</v>
      </c>
      <c r="I452">
        <v>2</v>
      </c>
      <c r="J452" t="str">
        <f t="shared" si="95"/>
        <v>Hig</v>
      </c>
      <c r="K452">
        <f t="shared" si="96"/>
        <v>0</v>
      </c>
      <c r="L452">
        <f t="shared" si="97"/>
        <v>0</v>
      </c>
      <c r="M452">
        <f t="shared" si="98"/>
        <v>0</v>
      </c>
      <c r="N452">
        <v>2.5</v>
      </c>
      <c r="O452">
        <f t="shared" si="99"/>
        <v>0.66666666666666663</v>
      </c>
      <c r="P452" t="s">
        <v>25</v>
      </c>
    </row>
    <row r="453" spans="1:16" x14ac:dyDescent="0.25">
      <c r="A453">
        <v>452</v>
      </c>
      <c r="B453">
        <f t="shared" si="91"/>
        <v>1</v>
      </c>
      <c r="C453" t="str">
        <f t="shared" si="92"/>
        <v>NA</v>
      </c>
      <c r="D453" t="s">
        <v>14</v>
      </c>
      <c r="E453" t="str">
        <f t="shared" si="93"/>
        <v>Jaz7SshSsh5.mp3</v>
      </c>
      <c r="F453" s="1">
        <v>5</v>
      </c>
      <c r="G453">
        <v>4</v>
      </c>
      <c r="H453" t="str">
        <f t="shared" si="94"/>
        <v>Ssh</v>
      </c>
      <c r="I453">
        <v>4</v>
      </c>
      <c r="J453" t="str">
        <f t="shared" si="95"/>
        <v>Ssh</v>
      </c>
      <c r="K453">
        <f t="shared" si="96"/>
        <v>0</v>
      </c>
      <c r="L453">
        <f t="shared" si="97"/>
        <v>0</v>
      </c>
      <c r="M453">
        <f t="shared" si="98"/>
        <v>0</v>
      </c>
      <c r="N453">
        <v>2.5</v>
      </c>
      <c r="O453">
        <f t="shared" si="99"/>
        <v>0.66666666666666663</v>
      </c>
      <c r="P453" t="s">
        <v>25</v>
      </c>
    </row>
    <row r="454" spans="1:16" x14ac:dyDescent="0.25">
      <c r="A454">
        <v>453</v>
      </c>
      <c r="B454">
        <f t="shared" si="91"/>
        <v>2</v>
      </c>
      <c r="C454">
        <f t="shared" si="92"/>
        <v>2</v>
      </c>
      <c r="D454" t="s">
        <v>14</v>
      </c>
      <c r="E454" t="str">
        <f t="shared" si="93"/>
        <v>Jaz7LowMed5.mp3</v>
      </c>
      <c r="F454" s="1">
        <v>5</v>
      </c>
      <c r="G454">
        <v>0.5</v>
      </c>
      <c r="H454" t="str">
        <f t="shared" si="94"/>
        <v>Low</v>
      </c>
      <c r="I454">
        <v>1</v>
      </c>
      <c r="J454" t="str">
        <f t="shared" si="95"/>
        <v>Med</v>
      </c>
      <c r="K454">
        <f t="shared" si="96"/>
        <v>1</v>
      </c>
      <c r="L454">
        <f t="shared" si="97"/>
        <v>1</v>
      </c>
      <c r="M454">
        <f t="shared" si="98"/>
        <v>1</v>
      </c>
      <c r="N454">
        <v>2.5</v>
      </c>
      <c r="O454">
        <f t="shared" si="99"/>
        <v>0.66666666666666663</v>
      </c>
      <c r="P454" t="s">
        <v>25</v>
      </c>
    </row>
    <row r="455" spans="1:16" x14ac:dyDescent="0.25">
      <c r="A455">
        <v>454</v>
      </c>
      <c r="B455">
        <f t="shared" si="91"/>
        <v>2</v>
      </c>
      <c r="C455">
        <f t="shared" si="92"/>
        <v>1</v>
      </c>
      <c r="D455" t="s">
        <v>14</v>
      </c>
      <c r="E455" t="str">
        <f t="shared" si="93"/>
        <v>Jaz7MedLow5.mp3</v>
      </c>
      <c r="F455" s="1">
        <v>5</v>
      </c>
      <c r="G455">
        <v>1</v>
      </c>
      <c r="H455" t="str">
        <f t="shared" si="94"/>
        <v>Med</v>
      </c>
      <c r="I455">
        <v>0.5</v>
      </c>
      <c r="J455" t="str">
        <f t="shared" si="95"/>
        <v>Low</v>
      </c>
      <c r="K455">
        <f t="shared" si="96"/>
        <v>1</v>
      </c>
      <c r="L455">
        <f t="shared" si="97"/>
        <v>-1</v>
      </c>
      <c r="M455">
        <f t="shared" si="98"/>
        <v>1</v>
      </c>
      <c r="N455">
        <v>2.5</v>
      </c>
      <c r="O455">
        <f t="shared" si="99"/>
        <v>0.66666666666666663</v>
      </c>
      <c r="P455" t="s">
        <v>25</v>
      </c>
    </row>
    <row r="456" spans="1:16" x14ac:dyDescent="0.25">
      <c r="A456">
        <v>455</v>
      </c>
      <c r="B456">
        <f t="shared" si="91"/>
        <v>2</v>
      </c>
      <c r="C456">
        <f t="shared" si="92"/>
        <v>2</v>
      </c>
      <c r="D456" t="s">
        <v>14</v>
      </c>
      <c r="E456" t="str">
        <f t="shared" si="93"/>
        <v>Jaz7LowHig5.mp3</v>
      </c>
      <c r="F456" s="1">
        <v>5</v>
      </c>
      <c r="G456">
        <v>0.5</v>
      </c>
      <c r="H456" t="str">
        <f t="shared" si="94"/>
        <v>Low</v>
      </c>
      <c r="I456">
        <v>2</v>
      </c>
      <c r="J456" t="str">
        <f t="shared" si="95"/>
        <v>Hig</v>
      </c>
      <c r="K456">
        <f t="shared" si="96"/>
        <v>2</v>
      </c>
      <c r="L456">
        <f t="shared" si="97"/>
        <v>1</v>
      </c>
      <c r="M456">
        <f t="shared" si="98"/>
        <v>1</v>
      </c>
      <c r="N456">
        <v>2.5</v>
      </c>
      <c r="O456">
        <f t="shared" si="99"/>
        <v>0.66666666666666663</v>
      </c>
      <c r="P456" t="s">
        <v>25</v>
      </c>
    </row>
    <row r="457" spans="1:16" x14ac:dyDescent="0.25">
      <c r="A457">
        <v>456</v>
      </c>
      <c r="B457">
        <f t="shared" si="91"/>
        <v>2</v>
      </c>
      <c r="C457">
        <f t="shared" si="92"/>
        <v>1</v>
      </c>
      <c r="D457" t="s">
        <v>14</v>
      </c>
      <c r="E457" t="str">
        <f t="shared" si="93"/>
        <v>Jaz7HigLow5.mp3</v>
      </c>
      <c r="F457" s="1">
        <v>5</v>
      </c>
      <c r="G457">
        <v>2</v>
      </c>
      <c r="H457" t="str">
        <f t="shared" si="94"/>
        <v>Hig</v>
      </c>
      <c r="I457">
        <v>0.5</v>
      </c>
      <c r="J457" t="str">
        <f t="shared" si="95"/>
        <v>Low</v>
      </c>
      <c r="K457">
        <f t="shared" si="96"/>
        <v>2</v>
      </c>
      <c r="L457">
        <f t="shared" si="97"/>
        <v>-1</v>
      </c>
      <c r="M457">
        <f t="shared" si="98"/>
        <v>1</v>
      </c>
      <c r="N457">
        <v>2.5</v>
      </c>
      <c r="O457">
        <f t="shared" si="99"/>
        <v>0.66666666666666663</v>
      </c>
      <c r="P457" t="s">
        <v>25</v>
      </c>
    </row>
    <row r="458" spans="1:16" x14ac:dyDescent="0.25">
      <c r="A458">
        <v>457</v>
      </c>
      <c r="B458">
        <f t="shared" si="91"/>
        <v>2</v>
      </c>
      <c r="C458">
        <f t="shared" si="92"/>
        <v>2</v>
      </c>
      <c r="D458" t="s">
        <v>14</v>
      </c>
      <c r="E458" t="str">
        <f t="shared" si="93"/>
        <v>Jaz7LowSsh5.mp3</v>
      </c>
      <c r="F458" s="1">
        <v>5</v>
      </c>
      <c r="G458">
        <v>0.5</v>
      </c>
      <c r="H458" t="str">
        <f t="shared" si="94"/>
        <v>Low</v>
      </c>
      <c r="I458">
        <v>4</v>
      </c>
      <c r="J458" t="str">
        <f t="shared" si="95"/>
        <v>Ssh</v>
      </c>
      <c r="K458">
        <f t="shared" si="96"/>
        <v>4</v>
      </c>
      <c r="L458">
        <f t="shared" si="97"/>
        <v>1</v>
      </c>
      <c r="M458">
        <f t="shared" si="98"/>
        <v>1</v>
      </c>
      <c r="N458">
        <v>2.5</v>
      </c>
      <c r="O458">
        <f t="shared" si="99"/>
        <v>0.66666666666666663</v>
      </c>
      <c r="P458" t="s">
        <v>25</v>
      </c>
    </row>
    <row r="459" spans="1:16" x14ac:dyDescent="0.25">
      <c r="A459">
        <v>458</v>
      </c>
      <c r="B459">
        <f t="shared" si="91"/>
        <v>2</v>
      </c>
      <c r="C459">
        <f t="shared" si="92"/>
        <v>1</v>
      </c>
      <c r="D459" t="s">
        <v>14</v>
      </c>
      <c r="E459" t="str">
        <f t="shared" si="93"/>
        <v>Jaz7SshLow5.mp3</v>
      </c>
      <c r="F459" s="1">
        <v>5</v>
      </c>
      <c r="G459">
        <v>4</v>
      </c>
      <c r="H459" t="str">
        <f t="shared" si="94"/>
        <v>Ssh</v>
      </c>
      <c r="I459">
        <v>0.5</v>
      </c>
      <c r="J459" t="str">
        <f t="shared" si="95"/>
        <v>Low</v>
      </c>
      <c r="K459">
        <f t="shared" si="96"/>
        <v>4</v>
      </c>
      <c r="L459">
        <f t="shared" si="97"/>
        <v>-1</v>
      </c>
      <c r="M459">
        <f t="shared" si="98"/>
        <v>1</v>
      </c>
      <c r="N459">
        <v>2.5</v>
      </c>
      <c r="O459">
        <f t="shared" si="99"/>
        <v>0.66666666666666663</v>
      </c>
      <c r="P459" t="s">
        <v>25</v>
      </c>
    </row>
    <row r="460" spans="1:16" x14ac:dyDescent="0.25">
      <c r="A460">
        <v>459</v>
      </c>
      <c r="B460">
        <f t="shared" si="91"/>
        <v>2</v>
      </c>
      <c r="C460">
        <f t="shared" si="92"/>
        <v>2</v>
      </c>
      <c r="D460" t="s">
        <v>14</v>
      </c>
      <c r="E460" t="str">
        <f t="shared" si="93"/>
        <v>Jaz7MedHig5.mp3</v>
      </c>
      <c r="F460" s="1">
        <v>5</v>
      </c>
      <c r="G460">
        <v>1</v>
      </c>
      <c r="H460" t="str">
        <f t="shared" si="94"/>
        <v>Med</v>
      </c>
      <c r="I460">
        <v>2</v>
      </c>
      <c r="J460" t="str">
        <f t="shared" si="95"/>
        <v>Hig</v>
      </c>
      <c r="K460">
        <f t="shared" si="96"/>
        <v>1</v>
      </c>
      <c r="L460">
        <f t="shared" si="97"/>
        <v>1</v>
      </c>
      <c r="M460">
        <f t="shared" si="98"/>
        <v>1</v>
      </c>
      <c r="N460">
        <v>2.5</v>
      </c>
      <c r="O460">
        <f t="shared" si="99"/>
        <v>0.66666666666666663</v>
      </c>
      <c r="P460" t="s">
        <v>25</v>
      </c>
    </row>
    <row r="461" spans="1:16" x14ac:dyDescent="0.25">
      <c r="A461">
        <v>460</v>
      </c>
      <c r="B461">
        <f t="shared" si="91"/>
        <v>2</v>
      </c>
      <c r="C461">
        <f t="shared" si="92"/>
        <v>1</v>
      </c>
      <c r="D461" t="s">
        <v>14</v>
      </c>
      <c r="E461" t="str">
        <f t="shared" si="93"/>
        <v>Jaz7HigMed5.mp3</v>
      </c>
      <c r="F461" s="1">
        <v>5</v>
      </c>
      <c r="G461">
        <v>2</v>
      </c>
      <c r="H461" t="str">
        <f t="shared" si="94"/>
        <v>Hig</v>
      </c>
      <c r="I461">
        <v>1</v>
      </c>
      <c r="J461" t="str">
        <f t="shared" si="95"/>
        <v>Med</v>
      </c>
      <c r="K461">
        <f t="shared" si="96"/>
        <v>1</v>
      </c>
      <c r="L461">
        <f t="shared" si="97"/>
        <v>-1</v>
      </c>
      <c r="M461">
        <f t="shared" si="98"/>
        <v>1</v>
      </c>
      <c r="N461">
        <v>2.5</v>
      </c>
      <c r="O461">
        <f t="shared" si="99"/>
        <v>0.66666666666666663</v>
      </c>
      <c r="P461" t="s">
        <v>25</v>
      </c>
    </row>
    <row r="462" spans="1:16" x14ac:dyDescent="0.25">
      <c r="A462">
        <v>461</v>
      </c>
      <c r="B462">
        <f t="shared" si="91"/>
        <v>2</v>
      </c>
      <c r="C462">
        <f t="shared" si="92"/>
        <v>2</v>
      </c>
      <c r="D462" t="s">
        <v>14</v>
      </c>
      <c r="E462" t="str">
        <f t="shared" si="93"/>
        <v>Jaz7MedSsh5.mp3</v>
      </c>
      <c r="F462" s="1">
        <v>5</v>
      </c>
      <c r="G462">
        <v>1</v>
      </c>
      <c r="H462" t="str">
        <f t="shared" si="94"/>
        <v>Med</v>
      </c>
      <c r="I462">
        <v>4</v>
      </c>
      <c r="J462" t="str">
        <f t="shared" si="95"/>
        <v>Ssh</v>
      </c>
      <c r="K462">
        <f t="shared" si="96"/>
        <v>2</v>
      </c>
      <c r="L462">
        <f t="shared" si="97"/>
        <v>1</v>
      </c>
      <c r="M462">
        <f t="shared" si="98"/>
        <v>1</v>
      </c>
      <c r="N462">
        <v>2.5</v>
      </c>
      <c r="O462">
        <f t="shared" si="99"/>
        <v>0.66666666666666663</v>
      </c>
      <c r="P462" t="s">
        <v>25</v>
      </c>
    </row>
    <row r="463" spans="1:16" x14ac:dyDescent="0.25">
      <c r="A463">
        <v>462</v>
      </c>
      <c r="B463">
        <f t="shared" si="91"/>
        <v>2</v>
      </c>
      <c r="C463">
        <f t="shared" si="92"/>
        <v>1</v>
      </c>
      <c r="D463" t="s">
        <v>14</v>
      </c>
      <c r="E463" t="str">
        <f t="shared" si="93"/>
        <v>Jaz7SshMed5.mp3</v>
      </c>
      <c r="F463" s="1">
        <v>5</v>
      </c>
      <c r="G463">
        <v>4</v>
      </c>
      <c r="H463" t="str">
        <f t="shared" si="94"/>
        <v>Ssh</v>
      </c>
      <c r="I463">
        <v>1</v>
      </c>
      <c r="J463" t="str">
        <f t="shared" si="95"/>
        <v>Med</v>
      </c>
      <c r="K463">
        <f t="shared" si="96"/>
        <v>2</v>
      </c>
      <c r="L463">
        <f t="shared" si="97"/>
        <v>-1</v>
      </c>
      <c r="M463">
        <f t="shared" si="98"/>
        <v>1</v>
      </c>
      <c r="N463">
        <v>2.5</v>
      </c>
      <c r="O463">
        <f t="shared" si="99"/>
        <v>0.66666666666666663</v>
      </c>
      <c r="P463" t="s">
        <v>25</v>
      </c>
    </row>
    <row r="464" spans="1:16" x14ac:dyDescent="0.25">
      <c r="A464">
        <v>463</v>
      </c>
      <c r="B464">
        <f t="shared" si="91"/>
        <v>2</v>
      </c>
      <c r="C464">
        <f t="shared" si="92"/>
        <v>2</v>
      </c>
      <c r="D464" t="s">
        <v>14</v>
      </c>
      <c r="E464" t="str">
        <f t="shared" si="93"/>
        <v>Jaz7HigSsh5.mp3</v>
      </c>
      <c r="F464" s="1">
        <v>5</v>
      </c>
      <c r="G464">
        <v>2</v>
      </c>
      <c r="H464" t="str">
        <f t="shared" si="94"/>
        <v>Hig</v>
      </c>
      <c r="I464">
        <v>4</v>
      </c>
      <c r="J464" t="str">
        <f t="shared" si="95"/>
        <v>Ssh</v>
      </c>
      <c r="K464">
        <f t="shared" si="96"/>
        <v>1</v>
      </c>
      <c r="L464">
        <f t="shared" si="97"/>
        <v>1</v>
      </c>
      <c r="M464">
        <f t="shared" si="98"/>
        <v>1</v>
      </c>
      <c r="N464">
        <v>2.5</v>
      </c>
      <c r="O464">
        <f t="shared" si="99"/>
        <v>0.66666666666666663</v>
      </c>
      <c r="P464" t="s">
        <v>25</v>
      </c>
    </row>
    <row r="465" spans="1:16" x14ac:dyDescent="0.25">
      <c r="A465">
        <v>464</v>
      </c>
      <c r="B465">
        <f t="shared" si="91"/>
        <v>2</v>
      </c>
      <c r="C465">
        <f t="shared" si="92"/>
        <v>1</v>
      </c>
      <c r="D465" t="s">
        <v>14</v>
      </c>
      <c r="E465" t="str">
        <f t="shared" si="93"/>
        <v>Jaz7SshHig5.mp3</v>
      </c>
      <c r="F465" s="1">
        <v>5</v>
      </c>
      <c r="G465">
        <v>4</v>
      </c>
      <c r="H465" t="str">
        <f t="shared" si="94"/>
        <v>Ssh</v>
      </c>
      <c r="I465">
        <v>2</v>
      </c>
      <c r="J465" t="str">
        <f t="shared" si="95"/>
        <v>Hig</v>
      </c>
      <c r="K465">
        <f t="shared" si="96"/>
        <v>1</v>
      </c>
      <c r="L465">
        <f t="shared" si="97"/>
        <v>-1</v>
      </c>
      <c r="M465">
        <f t="shared" si="98"/>
        <v>1</v>
      </c>
      <c r="N465">
        <v>2.5</v>
      </c>
      <c r="O465">
        <f t="shared" si="99"/>
        <v>0.66666666666666663</v>
      </c>
      <c r="P465" t="s">
        <v>25</v>
      </c>
    </row>
    <row r="466" spans="1:16" x14ac:dyDescent="0.25">
      <c r="A466">
        <v>465</v>
      </c>
      <c r="B466">
        <f t="shared" si="91"/>
        <v>1</v>
      </c>
      <c r="C466" t="str">
        <f t="shared" si="92"/>
        <v>NA</v>
      </c>
      <c r="D466" t="s">
        <v>14</v>
      </c>
      <c r="E466" t="str">
        <f t="shared" si="93"/>
        <v>Jaz7LowLow10.mp3</v>
      </c>
      <c r="F466" s="1">
        <v>10</v>
      </c>
      <c r="G466">
        <v>0.5</v>
      </c>
      <c r="H466" t="str">
        <f t="shared" si="94"/>
        <v>Low</v>
      </c>
      <c r="I466">
        <v>0.5</v>
      </c>
      <c r="J466" t="str">
        <f t="shared" si="95"/>
        <v>Low</v>
      </c>
      <c r="K466">
        <f t="shared" si="96"/>
        <v>0</v>
      </c>
      <c r="L466">
        <f t="shared" si="97"/>
        <v>0</v>
      </c>
      <c r="M466">
        <f t="shared" si="98"/>
        <v>0</v>
      </c>
      <c r="N466">
        <v>2.5</v>
      </c>
      <c r="O466">
        <f t="shared" si="99"/>
        <v>0.66666666666666663</v>
      </c>
      <c r="P466" t="s">
        <v>25</v>
      </c>
    </row>
    <row r="467" spans="1:16" x14ac:dyDescent="0.25">
      <c r="A467">
        <v>466</v>
      </c>
      <c r="B467">
        <f t="shared" si="91"/>
        <v>1</v>
      </c>
      <c r="C467" t="str">
        <f t="shared" si="92"/>
        <v>NA</v>
      </c>
      <c r="D467" t="s">
        <v>14</v>
      </c>
      <c r="E467" t="str">
        <f t="shared" si="93"/>
        <v>Jaz7MedMed10.mp3</v>
      </c>
      <c r="F467" s="1">
        <v>10</v>
      </c>
      <c r="G467">
        <v>1</v>
      </c>
      <c r="H467" t="str">
        <f t="shared" si="94"/>
        <v>Med</v>
      </c>
      <c r="I467">
        <v>1</v>
      </c>
      <c r="J467" t="str">
        <f t="shared" si="95"/>
        <v>Med</v>
      </c>
      <c r="K467">
        <f t="shared" si="96"/>
        <v>0</v>
      </c>
      <c r="L467">
        <f t="shared" si="97"/>
        <v>0</v>
      </c>
      <c r="M467">
        <f t="shared" si="98"/>
        <v>0</v>
      </c>
      <c r="N467">
        <v>2.5</v>
      </c>
      <c r="O467">
        <f t="shared" si="99"/>
        <v>0.66666666666666663</v>
      </c>
      <c r="P467" t="s">
        <v>25</v>
      </c>
    </row>
    <row r="468" spans="1:16" x14ac:dyDescent="0.25">
      <c r="A468">
        <v>467</v>
      </c>
      <c r="B468">
        <f t="shared" si="91"/>
        <v>1</v>
      </c>
      <c r="C468" t="str">
        <f t="shared" si="92"/>
        <v>NA</v>
      </c>
      <c r="D468" t="s">
        <v>14</v>
      </c>
      <c r="E468" t="str">
        <f t="shared" si="93"/>
        <v>Jaz7HigHig10.mp3</v>
      </c>
      <c r="F468" s="1">
        <v>10</v>
      </c>
      <c r="G468">
        <v>2</v>
      </c>
      <c r="H468" t="str">
        <f t="shared" si="94"/>
        <v>Hig</v>
      </c>
      <c r="I468">
        <v>2</v>
      </c>
      <c r="J468" t="str">
        <f t="shared" si="95"/>
        <v>Hig</v>
      </c>
      <c r="K468">
        <f t="shared" si="96"/>
        <v>0</v>
      </c>
      <c r="L468">
        <f t="shared" si="97"/>
        <v>0</v>
      </c>
      <c r="M468">
        <f t="shared" si="98"/>
        <v>0</v>
      </c>
      <c r="N468">
        <v>2.5</v>
      </c>
      <c r="O468">
        <f t="shared" si="99"/>
        <v>0.66666666666666663</v>
      </c>
      <c r="P468" t="s">
        <v>25</v>
      </c>
    </row>
    <row r="469" spans="1:16" x14ac:dyDescent="0.25">
      <c r="A469">
        <v>468</v>
      </c>
      <c r="B469">
        <f t="shared" si="91"/>
        <v>1</v>
      </c>
      <c r="C469" t="str">
        <f t="shared" si="92"/>
        <v>NA</v>
      </c>
      <c r="D469" t="s">
        <v>14</v>
      </c>
      <c r="E469" t="str">
        <f t="shared" si="93"/>
        <v>Jaz7SshSsh10.mp3</v>
      </c>
      <c r="F469" s="1">
        <v>10</v>
      </c>
      <c r="G469">
        <v>4</v>
      </c>
      <c r="H469" t="str">
        <f t="shared" si="94"/>
        <v>Ssh</v>
      </c>
      <c r="I469">
        <v>4</v>
      </c>
      <c r="J469" t="str">
        <f t="shared" si="95"/>
        <v>Ssh</v>
      </c>
      <c r="K469">
        <f t="shared" si="96"/>
        <v>0</v>
      </c>
      <c r="L469">
        <f t="shared" si="97"/>
        <v>0</v>
      </c>
      <c r="M469">
        <f t="shared" si="98"/>
        <v>0</v>
      </c>
      <c r="N469">
        <v>2.5</v>
      </c>
      <c r="O469">
        <f t="shared" si="99"/>
        <v>0.66666666666666663</v>
      </c>
      <c r="P469" t="s">
        <v>25</v>
      </c>
    </row>
    <row r="470" spans="1:16" x14ac:dyDescent="0.25">
      <c r="A470">
        <v>469</v>
      </c>
      <c r="B470">
        <f t="shared" si="91"/>
        <v>2</v>
      </c>
      <c r="C470">
        <f t="shared" si="92"/>
        <v>2</v>
      </c>
      <c r="D470" t="s">
        <v>14</v>
      </c>
      <c r="E470" t="str">
        <f t="shared" si="93"/>
        <v>Jaz7LowMed10.mp3</v>
      </c>
      <c r="F470" s="1">
        <v>10</v>
      </c>
      <c r="G470">
        <v>0.5</v>
      </c>
      <c r="H470" t="str">
        <f t="shared" si="94"/>
        <v>Low</v>
      </c>
      <c r="I470">
        <v>1</v>
      </c>
      <c r="J470" t="str">
        <f t="shared" si="95"/>
        <v>Med</v>
      </c>
      <c r="K470">
        <f t="shared" si="96"/>
        <v>1</v>
      </c>
      <c r="L470">
        <f t="shared" si="97"/>
        <v>1</v>
      </c>
      <c r="M470">
        <f t="shared" si="98"/>
        <v>1</v>
      </c>
      <c r="N470">
        <v>2.5</v>
      </c>
      <c r="O470">
        <f t="shared" si="99"/>
        <v>0.66666666666666663</v>
      </c>
      <c r="P470" t="s">
        <v>25</v>
      </c>
    </row>
    <row r="471" spans="1:16" x14ac:dyDescent="0.25">
      <c r="A471">
        <v>470</v>
      </c>
      <c r="B471">
        <f t="shared" si="91"/>
        <v>2</v>
      </c>
      <c r="C471">
        <f t="shared" si="92"/>
        <v>1</v>
      </c>
      <c r="D471" t="s">
        <v>14</v>
      </c>
      <c r="E471" t="str">
        <f t="shared" si="93"/>
        <v>Jaz7MedLow10.mp3</v>
      </c>
      <c r="F471" s="1">
        <v>10</v>
      </c>
      <c r="G471">
        <v>1</v>
      </c>
      <c r="H471" t="str">
        <f t="shared" si="94"/>
        <v>Med</v>
      </c>
      <c r="I471">
        <v>0.5</v>
      </c>
      <c r="J471" t="str">
        <f t="shared" si="95"/>
        <v>Low</v>
      </c>
      <c r="K471">
        <f t="shared" si="96"/>
        <v>1</v>
      </c>
      <c r="L471">
        <f t="shared" si="97"/>
        <v>-1</v>
      </c>
      <c r="M471">
        <f t="shared" si="98"/>
        <v>1</v>
      </c>
      <c r="N471">
        <v>2.5</v>
      </c>
      <c r="O471">
        <f t="shared" si="99"/>
        <v>0.66666666666666663</v>
      </c>
      <c r="P471" t="s">
        <v>25</v>
      </c>
    </row>
    <row r="472" spans="1:16" x14ac:dyDescent="0.25">
      <c r="A472">
        <v>471</v>
      </c>
      <c r="B472">
        <f t="shared" si="91"/>
        <v>2</v>
      </c>
      <c r="C472">
        <f t="shared" si="92"/>
        <v>2</v>
      </c>
      <c r="D472" t="s">
        <v>14</v>
      </c>
      <c r="E472" t="str">
        <f t="shared" si="93"/>
        <v>Jaz7LowHig10.mp3</v>
      </c>
      <c r="F472" s="1">
        <v>10</v>
      </c>
      <c r="G472">
        <v>0.5</v>
      </c>
      <c r="H472" t="str">
        <f t="shared" si="94"/>
        <v>Low</v>
      </c>
      <c r="I472">
        <v>2</v>
      </c>
      <c r="J472" t="str">
        <f t="shared" si="95"/>
        <v>Hig</v>
      </c>
      <c r="K472">
        <f t="shared" si="96"/>
        <v>2</v>
      </c>
      <c r="L472">
        <f t="shared" si="97"/>
        <v>1</v>
      </c>
      <c r="M472">
        <f t="shared" si="98"/>
        <v>1</v>
      </c>
      <c r="N472">
        <v>2.5</v>
      </c>
      <c r="O472">
        <f t="shared" si="99"/>
        <v>0.66666666666666663</v>
      </c>
      <c r="P472" t="s">
        <v>25</v>
      </c>
    </row>
    <row r="473" spans="1:16" x14ac:dyDescent="0.25">
      <c r="A473">
        <v>472</v>
      </c>
      <c r="B473">
        <f t="shared" si="91"/>
        <v>2</v>
      </c>
      <c r="C473">
        <f t="shared" si="92"/>
        <v>1</v>
      </c>
      <c r="D473" t="s">
        <v>14</v>
      </c>
      <c r="E473" t="str">
        <f t="shared" si="93"/>
        <v>Jaz7HigLow10.mp3</v>
      </c>
      <c r="F473" s="1">
        <v>10</v>
      </c>
      <c r="G473">
        <v>2</v>
      </c>
      <c r="H473" t="str">
        <f t="shared" si="94"/>
        <v>Hig</v>
      </c>
      <c r="I473">
        <v>0.5</v>
      </c>
      <c r="J473" t="str">
        <f t="shared" si="95"/>
        <v>Low</v>
      </c>
      <c r="K473">
        <f t="shared" si="96"/>
        <v>2</v>
      </c>
      <c r="L473">
        <f t="shared" si="97"/>
        <v>-1</v>
      </c>
      <c r="M473">
        <f t="shared" si="98"/>
        <v>1</v>
      </c>
      <c r="N473">
        <v>2.5</v>
      </c>
      <c r="O473">
        <f t="shared" si="99"/>
        <v>0.66666666666666663</v>
      </c>
      <c r="P473" t="s">
        <v>25</v>
      </c>
    </row>
    <row r="474" spans="1:16" x14ac:dyDescent="0.25">
      <c r="A474">
        <v>473</v>
      </c>
      <c r="B474">
        <f t="shared" si="91"/>
        <v>2</v>
      </c>
      <c r="C474">
        <f t="shared" si="92"/>
        <v>2</v>
      </c>
      <c r="D474" t="s">
        <v>14</v>
      </c>
      <c r="E474" t="str">
        <f t="shared" si="93"/>
        <v>Jaz7LowSsh10.mp3</v>
      </c>
      <c r="F474" s="1">
        <v>10</v>
      </c>
      <c r="G474">
        <v>0.5</v>
      </c>
      <c r="H474" t="str">
        <f t="shared" si="94"/>
        <v>Low</v>
      </c>
      <c r="I474">
        <v>4</v>
      </c>
      <c r="J474" t="str">
        <f t="shared" si="95"/>
        <v>Ssh</v>
      </c>
      <c r="K474">
        <f t="shared" si="96"/>
        <v>4</v>
      </c>
      <c r="L474">
        <f t="shared" si="97"/>
        <v>1</v>
      </c>
      <c r="M474">
        <f t="shared" si="98"/>
        <v>1</v>
      </c>
      <c r="N474">
        <v>2.5</v>
      </c>
      <c r="O474">
        <f t="shared" si="99"/>
        <v>0.66666666666666663</v>
      </c>
      <c r="P474" t="s">
        <v>25</v>
      </c>
    </row>
    <row r="475" spans="1:16" x14ac:dyDescent="0.25">
      <c r="A475">
        <v>474</v>
      </c>
      <c r="B475">
        <f t="shared" si="91"/>
        <v>2</v>
      </c>
      <c r="C475">
        <f t="shared" si="92"/>
        <v>1</v>
      </c>
      <c r="D475" t="s">
        <v>14</v>
      </c>
      <c r="E475" t="str">
        <f t="shared" si="93"/>
        <v>Jaz7SshLow10.mp3</v>
      </c>
      <c r="F475" s="1">
        <v>10</v>
      </c>
      <c r="G475">
        <v>4</v>
      </c>
      <c r="H475" t="str">
        <f t="shared" si="94"/>
        <v>Ssh</v>
      </c>
      <c r="I475">
        <v>0.5</v>
      </c>
      <c r="J475" t="str">
        <f t="shared" si="95"/>
        <v>Low</v>
      </c>
      <c r="K475">
        <f t="shared" si="96"/>
        <v>4</v>
      </c>
      <c r="L475">
        <f t="shared" si="97"/>
        <v>-1</v>
      </c>
      <c r="M475">
        <f t="shared" si="98"/>
        <v>1</v>
      </c>
      <c r="N475">
        <v>2.5</v>
      </c>
      <c r="O475">
        <f t="shared" si="99"/>
        <v>0.66666666666666663</v>
      </c>
      <c r="P475" t="s">
        <v>25</v>
      </c>
    </row>
    <row r="476" spans="1:16" x14ac:dyDescent="0.25">
      <c r="A476">
        <v>475</v>
      </c>
      <c r="B476">
        <f t="shared" si="91"/>
        <v>2</v>
      </c>
      <c r="C476">
        <f t="shared" si="92"/>
        <v>2</v>
      </c>
      <c r="D476" t="s">
        <v>14</v>
      </c>
      <c r="E476" t="str">
        <f t="shared" si="93"/>
        <v>Jaz7MedHig10.mp3</v>
      </c>
      <c r="F476" s="1">
        <v>10</v>
      </c>
      <c r="G476">
        <v>1</v>
      </c>
      <c r="H476" t="str">
        <f t="shared" si="94"/>
        <v>Med</v>
      </c>
      <c r="I476">
        <v>2</v>
      </c>
      <c r="J476" t="str">
        <f t="shared" si="95"/>
        <v>Hig</v>
      </c>
      <c r="K476">
        <f t="shared" si="96"/>
        <v>1</v>
      </c>
      <c r="L476">
        <f t="shared" si="97"/>
        <v>1</v>
      </c>
      <c r="M476">
        <f t="shared" si="98"/>
        <v>1</v>
      </c>
      <c r="N476">
        <v>2.5</v>
      </c>
      <c r="O476">
        <f t="shared" si="99"/>
        <v>0.66666666666666663</v>
      </c>
      <c r="P476" t="s">
        <v>25</v>
      </c>
    </row>
    <row r="477" spans="1:16" x14ac:dyDescent="0.25">
      <c r="A477">
        <v>476</v>
      </c>
      <c r="B477">
        <f t="shared" si="91"/>
        <v>2</v>
      </c>
      <c r="C477">
        <f t="shared" si="92"/>
        <v>1</v>
      </c>
      <c r="D477" t="s">
        <v>14</v>
      </c>
      <c r="E477" t="str">
        <f t="shared" si="93"/>
        <v>Jaz7HigMed10.mp3</v>
      </c>
      <c r="F477" s="1">
        <v>10</v>
      </c>
      <c r="G477">
        <v>2</v>
      </c>
      <c r="H477" t="str">
        <f t="shared" si="94"/>
        <v>Hig</v>
      </c>
      <c r="I477">
        <v>1</v>
      </c>
      <c r="J477" t="str">
        <f t="shared" si="95"/>
        <v>Med</v>
      </c>
      <c r="K477">
        <f t="shared" si="96"/>
        <v>1</v>
      </c>
      <c r="L477">
        <f t="shared" si="97"/>
        <v>-1</v>
      </c>
      <c r="M477">
        <f t="shared" si="98"/>
        <v>1</v>
      </c>
      <c r="N477">
        <v>2.5</v>
      </c>
      <c r="O477">
        <f t="shared" si="99"/>
        <v>0.66666666666666663</v>
      </c>
      <c r="P477" t="s">
        <v>25</v>
      </c>
    </row>
    <row r="478" spans="1:16" x14ac:dyDescent="0.25">
      <c r="A478">
        <v>477</v>
      </c>
      <c r="B478">
        <f t="shared" si="91"/>
        <v>2</v>
      </c>
      <c r="C478">
        <f t="shared" si="92"/>
        <v>2</v>
      </c>
      <c r="D478" t="s">
        <v>14</v>
      </c>
      <c r="E478" t="str">
        <f t="shared" si="93"/>
        <v>Jaz7MedSsh10.mp3</v>
      </c>
      <c r="F478" s="1">
        <v>10</v>
      </c>
      <c r="G478">
        <v>1</v>
      </c>
      <c r="H478" t="str">
        <f t="shared" si="94"/>
        <v>Med</v>
      </c>
      <c r="I478">
        <v>4</v>
      </c>
      <c r="J478" t="str">
        <f t="shared" si="95"/>
        <v>Ssh</v>
      </c>
      <c r="K478">
        <f t="shared" si="96"/>
        <v>2</v>
      </c>
      <c r="L478">
        <f t="shared" si="97"/>
        <v>1</v>
      </c>
      <c r="M478">
        <f t="shared" si="98"/>
        <v>1</v>
      </c>
      <c r="N478">
        <v>2.5</v>
      </c>
      <c r="O478">
        <f t="shared" si="99"/>
        <v>0.66666666666666663</v>
      </c>
      <c r="P478" t="s">
        <v>25</v>
      </c>
    </row>
    <row r="479" spans="1:16" x14ac:dyDescent="0.25">
      <c r="A479">
        <v>478</v>
      </c>
      <c r="B479">
        <f t="shared" si="91"/>
        <v>2</v>
      </c>
      <c r="C479">
        <f t="shared" si="92"/>
        <v>1</v>
      </c>
      <c r="D479" t="s">
        <v>14</v>
      </c>
      <c r="E479" t="str">
        <f t="shared" si="93"/>
        <v>Jaz7SshMed10.mp3</v>
      </c>
      <c r="F479" s="1">
        <v>10</v>
      </c>
      <c r="G479">
        <v>4</v>
      </c>
      <c r="H479" t="str">
        <f t="shared" si="94"/>
        <v>Ssh</v>
      </c>
      <c r="I479">
        <v>1</v>
      </c>
      <c r="J479" t="str">
        <f t="shared" si="95"/>
        <v>Med</v>
      </c>
      <c r="K479">
        <f t="shared" si="96"/>
        <v>2</v>
      </c>
      <c r="L479">
        <f t="shared" si="97"/>
        <v>-1</v>
      </c>
      <c r="M479">
        <f t="shared" si="98"/>
        <v>1</v>
      </c>
      <c r="N479">
        <v>2.5</v>
      </c>
      <c r="O479">
        <f t="shared" si="99"/>
        <v>0.66666666666666663</v>
      </c>
      <c r="P479" t="s">
        <v>25</v>
      </c>
    </row>
    <row r="480" spans="1:16" x14ac:dyDescent="0.25">
      <c r="A480">
        <v>479</v>
      </c>
      <c r="B480">
        <f t="shared" si="91"/>
        <v>2</v>
      </c>
      <c r="C480">
        <f t="shared" si="92"/>
        <v>2</v>
      </c>
      <c r="D480" t="s">
        <v>14</v>
      </c>
      <c r="E480" t="str">
        <f t="shared" si="93"/>
        <v>Jaz7HigSsh10.mp3</v>
      </c>
      <c r="F480" s="1">
        <v>10</v>
      </c>
      <c r="G480">
        <v>2</v>
      </c>
      <c r="H480" t="str">
        <f t="shared" si="94"/>
        <v>Hig</v>
      </c>
      <c r="I480">
        <v>4</v>
      </c>
      <c r="J480" t="str">
        <f t="shared" si="95"/>
        <v>Ssh</v>
      </c>
      <c r="K480">
        <f t="shared" si="96"/>
        <v>1</v>
      </c>
      <c r="L480">
        <f t="shared" si="97"/>
        <v>1</v>
      </c>
      <c r="M480">
        <f t="shared" si="98"/>
        <v>1</v>
      </c>
      <c r="N480">
        <v>2.5</v>
      </c>
      <c r="O480">
        <f t="shared" si="99"/>
        <v>0.66666666666666663</v>
      </c>
      <c r="P480" t="s">
        <v>25</v>
      </c>
    </row>
    <row r="481" spans="1:16" x14ac:dyDescent="0.25">
      <c r="A481">
        <v>480</v>
      </c>
      <c r="B481">
        <f t="shared" si="91"/>
        <v>2</v>
      </c>
      <c r="C481">
        <f t="shared" si="92"/>
        <v>1</v>
      </c>
      <c r="D481" t="s">
        <v>14</v>
      </c>
      <c r="E481" t="str">
        <f t="shared" si="93"/>
        <v>Jaz7SshHig10.mp3</v>
      </c>
      <c r="F481" s="1">
        <v>10</v>
      </c>
      <c r="G481">
        <v>4</v>
      </c>
      <c r="H481" t="str">
        <f t="shared" si="94"/>
        <v>Ssh</v>
      </c>
      <c r="I481">
        <v>2</v>
      </c>
      <c r="J481" t="str">
        <f t="shared" si="95"/>
        <v>Hig</v>
      </c>
      <c r="K481">
        <f t="shared" si="96"/>
        <v>1</v>
      </c>
      <c r="L481">
        <f t="shared" si="97"/>
        <v>-1</v>
      </c>
      <c r="M481">
        <f t="shared" si="98"/>
        <v>1</v>
      </c>
      <c r="N481">
        <v>2.5</v>
      </c>
      <c r="O481">
        <f t="shared" si="99"/>
        <v>0.66666666666666663</v>
      </c>
      <c r="P481" t="s">
        <v>25</v>
      </c>
    </row>
    <row r="482" spans="1:16" x14ac:dyDescent="0.25">
      <c r="A482">
        <v>481</v>
      </c>
      <c r="B482">
        <f t="shared" si="91"/>
        <v>1</v>
      </c>
      <c r="C482" t="str">
        <f t="shared" si="92"/>
        <v>NA</v>
      </c>
      <c r="D482" t="s">
        <v>15</v>
      </c>
      <c r="E482" t="str">
        <f t="shared" si="93"/>
        <v>Jaz8LowLow5.mp3</v>
      </c>
      <c r="F482" s="1">
        <v>5</v>
      </c>
      <c r="G482">
        <v>0.5</v>
      </c>
      <c r="H482" t="str">
        <f t="shared" si="94"/>
        <v>Low</v>
      </c>
      <c r="I482">
        <v>0.5</v>
      </c>
      <c r="J482" t="str">
        <f t="shared" si="95"/>
        <v>Low</v>
      </c>
      <c r="K482">
        <f>IF(I482=G482,0,IF(I482/G482&gt;1,I482/G482/2,G482/I482/2))</f>
        <v>0</v>
      </c>
      <c r="L482">
        <f>IF(I482=G482,0,IF(I482/G482&gt;1,1,-1))</f>
        <v>0</v>
      </c>
      <c r="M482">
        <f>IF(I482=G482,0,1)</f>
        <v>0</v>
      </c>
      <c r="N482">
        <v>3.5</v>
      </c>
      <c r="O482">
        <f>14/24</f>
        <v>0.58333333333333337</v>
      </c>
      <c r="P482" t="s">
        <v>25</v>
      </c>
    </row>
    <row r="483" spans="1:16" x14ac:dyDescent="0.25">
      <c r="A483">
        <v>482</v>
      </c>
      <c r="B483">
        <f t="shared" si="91"/>
        <v>1</v>
      </c>
      <c r="C483" t="str">
        <f t="shared" si="92"/>
        <v>NA</v>
      </c>
      <c r="D483" t="s">
        <v>15</v>
      </c>
      <c r="E483" t="str">
        <f t="shared" si="93"/>
        <v>Jaz8MedMed5.mp3</v>
      </c>
      <c r="F483" s="1">
        <v>5</v>
      </c>
      <c r="G483">
        <v>1</v>
      </c>
      <c r="H483" t="str">
        <f t="shared" si="94"/>
        <v>Med</v>
      </c>
      <c r="I483">
        <v>1</v>
      </c>
      <c r="J483" t="str">
        <f t="shared" si="95"/>
        <v>Med</v>
      </c>
      <c r="K483">
        <f t="shared" ref="K483:K513" si="100">IF(I483=G483,0,IF(I483/G483&gt;1,I483/G483/2,G483/I483/2))</f>
        <v>0</v>
      </c>
      <c r="L483">
        <f t="shared" ref="L483:L513" si="101">IF(I483=G483,0,IF(I483/G483&gt;1,1,-1))</f>
        <v>0</v>
      </c>
      <c r="M483">
        <f t="shared" ref="M483:M513" si="102">IF(I483=G483,0,1)</f>
        <v>0</v>
      </c>
      <c r="N483">
        <v>3.5</v>
      </c>
      <c r="O483">
        <f t="shared" ref="O483:O513" si="103">14/24</f>
        <v>0.58333333333333337</v>
      </c>
      <c r="P483" t="s">
        <v>25</v>
      </c>
    </row>
    <row r="484" spans="1:16" x14ac:dyDescent="0.25">
      <c r="A484">
        <v>483</v>
      </c>
      <c r="B484">
        <f t="shared" si="91"/>
        <v>1</v>
      </c>
      <c r="C484" t="str">
        <f t="shared" si="92"/>
        <v>NA</v>
      </c>
      <c r="D484" t="s">
        <v>15</v>
      </c>
      <c r="E484" t="str">
        <f t="shared" si="93"/>
        <v>Jaz8HigHig5.mp3</v>
      </c>
      <c r="F484" s="1">
        <v>5</v>
      </c>
      <c r="G484">
        <v>2</v>
      </c>
      <c r="H484" t="str">
        <f t="shared" si="94"/>
        <v>Hig</v>
      </c>
      <c r="I484">
        <v>2</v>
      </c>
      <c r="J484" t="str">
        <f t="shared" si="95"/>
        <v>Hig</v>
      </c>
      <c r="K484">
        <f t="shared" si="100"/>
        <v>0</v>
      </c>
      <c r="L484">
        <f t="shared" si="101"/>
        <v>0</v>
      </c>
      <c r="M484">
        <f t="shared" si="102"/>
        <v>0</v>
      </c>
      <c r="N484">
        <v>3.5</v>
      </c>
      <c r="O484">
        <f t="shared" si="103"/>
        <v>0.58333333333333337</v>
      </c>
      <c r="P484" t="s">
        <v>25</v>
      </c>
    </row>
    <row r="485" spans="1:16" x14ac:dyDescent="0.25">
      <c r="A485">
        <v>484</v>
      </c>
      <c r="B485">
        <f t="shared" si="91"/>
        <v>1</v>
      </c>
      <c r="C485" t="str">
        <f t="shared" si="92"/>
        <v>NA</v>
      </c>
      <c r="D485" t="s">
        <v>15</v>
      </c>
      <c r="E485" t="str">
        <f t="shared" si="93"/>
        <v>Jaz8SshSsh5.mp3</v>
      </c>
      <c r="F485" s="1">
        <v>5</v>
      </c>
      <c r="G485">
        <v>4</v>
      </c>
      <c r="H485" t="str">
        <f t="shared" si="94"/>
        <v>Ssh</v>
      </c>
      <c r="I485">
        <v>4</v>
      </c>
      <c r="J485" t="str">
        <f t="shared" si="95"/>
        <v>Ssh</v>
      </c>
      <c r="K485">
        <f t="shared" si="100"/>
        <v>0</v>
      </c>
      <c r="L485">
        <f t="shared" si="101"/>
        <v>0</v>
      </c>
      <c r="M485">
        <f t="shared" si="102"/>
        <v>0</v>
      </c>
      <c r="N485">
        <v>3.5</v>
      </c>
      <c r="O485">
        <f t="shared" si="103"/>
        <v>0.58333333333333337</v>
      </c>
      <c r="P485" t="s">
        <v>25</v>
      </c>
    </row>
    <row r="486" spans="1:16" x14ac:dyDescent="0.25">
      <c r="A486">
        <v>485</v>
      </c>
      <c r="B486">
        <f t="shared" si="91"/>
        <v>2</v>
      </c>
      <c r="C486">
        <f t="shared" si="92"/>
        <v>2</v>
      </c>
      <c r="D486" t="s">
        <v>15</v>
      </c>
      <c r="E486" t="str">
        <f t="shared" si="93"/>
        <v>Jaz8LowMed5.mp3</v>
      </c>
      <c r="F486" s="1">
        <v>5</v>
      </c>
      <c r="G486">
        <v>0.5</v>
      </c>
      <c r="H486" t="str">
        <f t="shared" si="94"/>
        <v>Low</v>
      </c>
      <c r="I486">
        <v>1</v>
      </c>
      <c r="J486" t="str">
        <f t="shared" si="95"/>
        <v>Med</v>
      </c>
      <c r="K486">
        <f t="shared" si="100"/>
        <v>1</v>
      </c>
      <c r="L486">
        <f t="shared" si="101"/>
        <v>1</v>
      </c>
      <c r="M486">
        <f t="shared" si="102"/>
        <v>1</v>
      </c>
      <c r="N486">
        <v>3.5</v>
      </c>
      <c r="O486">
        <f t="shared" si="103"/>
        <v>0.58333333333333337</v>
      </c>
      <c r="P486" t="s">
        <v>25</v>
      </c>
    </row>
    <row r="487" spans="1:16" x14ac:dyDescent="0.25">
      <c r="A487">
        <v>486</v>
      </c>
      <c r="B487">
        <f t="shared" si="91"/>
        <v>2</v>
      </c>
      <c r="C487">
        <f t="shared" si="92"/>
        <v>1</v>
      </c>
      <c r="D487" t="s">
        <v>15</v>
      </c>
      <c r="E487" t="str">
        <f t="shared" si="93"/>
        <v>Jaz8MedLow5.mp3</v>
      </c>
      <c r="F487" s="1">
        <v>5</v>
      </c>
      <c r="G487">
        <v>1</v>
      </c>
      <c r="H487" t="str">
        <f t="shared" si="94"/>
        <v>Med</v>
      </c>
      <c r="I487">
        <v>0.5</v>
      </c>
      <c r="J487" t="str">
        <f t="shared" si="95"/>
        <v>Low</v>
      </c>
      <c r="K487">
        <f t="shared" si="100"/>
        <v>1</v>
      </c>
      <c r="L487">
        <f t="shared" si="101"/>
        <v>-1</v>
      </c>
      <c r="M487">
        <f t="shared" si="102"/>
        <v>1</v>
      </c>
      <c r="N487">
        <v>3.5</v>
      </c>
      <c r="O487">
        <f t="shared" si="103"/>
        <v>0.58333333333333337</v>
      </c>
      <c r="P487" t="s">
        <v>25</v>
      </c>
    </row>
    <row r="488" spans="1:16" x14ac:dyDescent="0.25">
      <c r="A488">
        <v>487</v>
      </c>
      <c r="B488">
        <f t="shared" si="91"/>
        <v>2</v>
      </c>
      <c r="C488">
        <f t="shared" si="92"/>
        <v>2</v>
      </c>
      <c r="D488" t="s">
        <v>15</v>
      </c>
      <c r="E488" t="str">
        <f t="shared" si="93"/>
        <v>Jaz8LowHig5.mp3</v>
      </c>
      <c r="F488" s="1">
        <v>5</v>
      </c>
      <c r="G488">
        <v>0.5</v>
      </c>
      <c r="H488" t="str">
        <f t="shared" si="94"/>
        <v>Low</v>
      </c>
      <c r="I488">
        <v>2</v>
      </c>
      <c r="J488" t="str">
        <f t="shared" si="95"/>
        <v>Hig</v>
      </c>
      <c r="K488">
        <f t="shared" si="100"/>
        <v>2</v>
      </c>
      <c r="L488">
        <f t="shared" si="101"/>
        <v>1</v>
      </c>
      <c r="M488">
        <f t="shared" si="102"/>
        <v>1</v>
      </c>
      <c r="N488">
        <v>3.5</v>
      </c>
      <c r="O488">
        <f t="shared" si="103"/>
        <v>0.58333333333333337</v>
      </c>
      <c r="P488" t="s">
        <v>25</v>
      </c>
    </row>
    <row r="489" spans="1:16" x14ac:dyDescent="0.25">
      <c r="A489">
        <v>488</v>
      </c>
      <c r="B489">
        <f t="shared" si="91"/>
        <v>2</v>
      </c>
      <c r="C489">
        <f t="shared" si="92"/>
        <v>1</v>
      </c>
      <c r="D489" t="s">
        <v>15</v>
      </c>
      <c r="E489" t="str">
        <f t="shared" si="93"/>
        <v>Jaz8HigLow5.mp3</v>
      </c>
      <c r="F489" s="1">
        <v>5</v>
      </c>
      <c r="G489">
        <v>2</v>
      </c>
      <c r="H489" t="str">
        <f t="shared" si="94"/>
        <v>Hig</v>
      </c>
      <c r="I489">
        <v>0.5</v>
      </c>
      <c r="J489" t="str">
        <f t="shared" si="95"/>
        <v>Low</v>
      </c>
      <c r="K489">
        <f t="shared" si="100"/>
        <v>2</v>
      </c>
      <c r="L489">
        <f t="shared" si="101"/>
        <v>-1</v>
      </c>
      <c r="M489">
        <f t="shared" si="102"/>
        <v>1</v>
      </c>
      <c r="N489">
        <v>3.5</v>
      </c>
      <c r="O489">
        <f t="shared" si="103"/>
        <v>0.58333333333333337</v>
      </c>
      <c r="P489" t="s">
        <v>25</v>
      </c>
    </row>
    <row r="490" spans="1:16" x14ac:dyDescent="0.25">
      <c r="A490">
        <v>489</v>
      </c>
      <c r="B490">
        <f t="shared" si="91"/>
        <v>2</v>
      </c>
      <c r="C490">
        <f t="shared" si="92"/>
        <v>2</v>
      </c>
      <c r="D490" t="s">
        <v>15</v>
      </c>
      <c r="E490" t="str">
        <f t="shared" si="93"/>
        <v>Jaz8LowSsh5.mp3</v>
      </c>
      <c r="F490" s="1">
        <v>5</v>
      </c>
      <c r="G490">
        <v>0.5</v>
      </c>
      <c r="H490" t="str">
        <f t="shared" si="94"/>
        <v>Low</v>
      </c>
      <c r="I490">
        <v>4</v>
      </c>
      <c r="J490" t="str">
        <f t="shared" si="95"/>
        <v>Ssh</v>
      </c>
      <c r="K490">
        <f t="shared" si="100"/>
        <v>4</v>
      </c>
      <c r="L490">
        <f t="shared" si="101"/>
        <v>1</v>
      </c>
      <c r="M490">
        <f t="shared" si="102"/>
        <v>1</v>
      </c>
      <c r="N490">
        <v>3.5</v>
      </c>
      <c r="O490">
        <f t="shared" si="103"/>
        <v>0.58333333333333337</v>
      </c>
      <c r="P490" t="s">
        <v>25</v>
      </c>
    </row>
    <row r="491" spans="1:16" x14ac:dyDescent="0.25">
      <c r="A491">
        <v>490</v>
      </c>
      <c r="B491">
        <f t="shared" si="91"/>
        <v>2</v>
      </c>
      <c r="C491">
        <f t="shared" si="92"/>
        <v>1</v>
      </c>
      <c r="D491" t="s">
        <v>15</v>
      </c>
      <c r="E491" t="str">
        <f t="shared" si="93"/>
        <v>Jaz8SshLow5.mp3</v>
      </c>
      <c r="F491" s="1">
        <v>5</v>
      </c>
      <c r="G491">
        <v>4</v>
      </c>
      <c r="H491" t="str">
        <f t="shared" si="94"/>
        <v>Ssh</v>
      </c>
      <c r="I491">
        <v>0.5</v>
      </c>
      <c r="J491" t="str">
        <f t="shared" si="95"/>
        <v>Low</v>
      </c>
      <c r="K491">
        <f t="shared" si="100"/>
        <v>4</v>
      </c>
      <c r="L491">
        <f t="shared" si="101"/>
        <v>-1</v>
      </c>
      <c r="M491">
        <f t="shared" si="102"/>
        <v>1</v>
      </c>
      <c r="N491">
        <v>3.5</v>
      </c>
      <c r="O491">
        <f t="shared" si="103"/>
        <v>0.58333333333333337</v>
      </c>
      <c r="P491" t="s">
        <v>25</v>
      </c>
    </row>
    <row r="492" spans="1:16" x14ac:dyDescent="0.25">
      <c r="A492">
        <v>491</v>
      </c>
      <c r="B492">
        <f t="shared" si="91"/>
        <v>2</v>
      </c>
      <c r="C492">
        <f t="shared" si="92"/>
        <v>2</v>
      </c>
      <c r="D492" t="s">
        <v>15</v>
      </c>
      <c r="E492" t="str">
        <f t="shared" si="93"/>
        <v>Jaz8MedHig5.mp3</v>
      </c>
      <c r="F492" s="1">
        <v>5</v>
      </c>
      <c r="G492">
        <v>1</v>
      </c>
      <c r="H492" t="str">
        <f t="shared" si="94"/>
        <v>Med</v>
      </c>
      <c r="I492">
        <v>2</v>
      </c>
      <c r="J492" t="str">
        <f t="shared" si="95"/>
        <v>Hig</v>
      </c>
      <c r="K492">
        <f t="shared" si="100"/>
        <v>1</v>
      </c>
      <c r="L492">
        <f t="shared" si="101"/>
        <v>1</v>
      </c>
      <c r="M492">
        <f t="shared" si="102"/>
        <v>1</v>
      </c>
      <c r="N492">
        <v>3.5</v>
      </c>
      <c r="O492">
        <f t="shared" si="103"/>
        <v>0.58333333333333337</v>
      </c>
      <c r="P492" t="s">
        <v>25</v>
      </c>
    </row>
    <row r="493" spans="1:16" x14ac:dyDescent="0.25">
      <c r="A493">
        <v>492</v>
      </c>
      <c r="B493">
        <f t="shared" si="91"/>
        <v>2</v>
      </c>
      <c r="C493">
        <f t="shared" si="92"/>
        <v>1</v>
      </c>
      <c r="D493" t="s">
        <v>15</v>
      </c>
      <c r="E493" t="str">
        <f t="shared" si="93"/>
        <v>Jaz8HigMed5.mp3</v>
      </c>
      <c r="F493" s="1">
        <v>5</v>
      </c>
      <c r="G493">
        <v>2</v>
      </c>
      <c r="H493" t="str">
        <f t="shared" si="94"/>
        <v>Hig</v>
      </c>
      <c r="I493">
        <v>1</v>
      </c>
      <c r="J493" t="str">
        <f t="shared" si="95"/>
        <v>Med</v>
      </c>
      <c r="K493">
        <f t="shared" si="100"/>
        <v>1</v>
      </c>
      <c r="L493">
        <f t="shared" si="101"/>
        <v>-1</v>
      </c>
      <c r="M493">
        <f t="shared" si="102"/>
        <v>1</v>
      </c>
      <c r="N493">
        <v>3.5</v>
      </c>
      <c r="O493">
        <f t="shared" si="103"/>
        <v>0.58333333333333337</v>
      </c>
      <c r="P493" t="s">
        <v>25</v>
      </c>
    </row>
    <row r="494" spans="1:16" x14ac:dyDescent="0.25">
      <c r="A494">
        <v>493</v>
      </c>
      <c r="B494">
        <f t="shared" si="91"/>
        <v>2</v>
      </c>
      <c r="C494">
        <f t="shared" si="92"/>
        <v>2</v>
      </c>
      <c r="D494" t="s">
        <v>15</v>
      </c>
      <c r="E494" t="str">
        <f t="shared" si="93"/>
        <v>Jaz8MedSsh5.mp3</v>
      </c>
      <c r="F494" s="1">
        <v>5</v>
      </c>
      <c r="G494">
        <v>1</v>
      </c>
      <c r="H494" t="str">
        <f t="shared" si="94"/>
        <v>Med</v>
      </c>
      <c r="I494">
        <v>4</v>
      </c>
      <c r="J494" t="str">
        <f t="shared" si="95"/>
        <v>Ssh</v>
      </c>
      <c r="K494">
        <f t="shared" si="100"/>
        <v>2</v>
      </c>
      <c r="L494">
        <f t="shared" si="101"/>
        <v>1</v>
      </c>
      <c r="M494">
        <f t="shared" si="102"/>
        <v>1</v>
      </c>
      <c r="N494">
        <v>3.5</v>
      </c>
      <c r="O494">
        <f t="shared" si="103"/>
        <v>0.58333333333333337</v>
      </c>
      <c r="P494" t="s">
        <v>25</v>
      </c>
    </row>
    <row r="495" spans="1:16" x14ac:dyDescent="0.25">
      <c r="A495">
        <v>494</v>
      </c>
      <c r="B495">
        <f t="shared" si="91"/>
        <v>2</v>
      </c>
      <c r="C495">
        <f t="shared" si="92"/>
        <v>1</v>
      </c>
      <c r="D495" t="s">
        <v>15</v>
      </c>
      <c r="E495" t="str">
        <f t="shared" si="93"/>
        <v>Jaz8SshMed5.mp3</v>
      </c>
      <c r="F495" s="1">
        <v>5</v>
      </c>
      <c r="G495">
        <v>4</v>
      </c>
      <c r="H495" t="str">
        <f t="shared" si="94"/>
        <v>Ssh</v>
      </c>
      <c r="I495">
        <v>1</v>
      </c>
      <c r="J495" t="str">
        <f t="shared" si="95"/>
        <v>Med</v>
      </c>
      <c r="K495">
        <f t="shared" si="100"/>
        <v>2</v>
      </c>
      <c r="L495">
        <f t="shared" si="101"/>
        <v>-1</v>
      </c>
      <c r="M495">
        <f t="shared" si="102"/>
        <v>1</v>
      </c>
      <c r="N495">
        <v>3.5</v>
      </c>
      <c r="O495">
        <f t="shared" si="103"/>
        <v>0.58333333333333337</v>
      </c>
      <c r="P495" t="s">
        <v>25</v>
      </c>
    </row>
    <row r="496" spans="1:16" x14ac:dyDescent="0.25">
      <c r="A496">
        <v>495</v>
      </c>
      <c r="B496">
        <f t="shared" si="91"/>
        <v>2</v>
      </c>
      <c r="C496">
        <f t="shared" si="92"/>
        <v>2</v>
      </c>
      <c r="D496" t="s">
        <v>15</v>
      </c>
      <c r="E496" t="str">
        <f t="shared" si="93"/>
        <v>Jaz8HigSsh5.mp3</v>
      </c>
      <c r="F496" s="1">
        <v>5</v>
      </c>
      <c r="G496">
        <v>2</v>
      </c>
      <c r="H496" t="str">
        <f t="shared" si="94"/>
        <v>Hig</v>
      </c>
      <c r="I496">
        <v>4</v>
      </c>
      <c r="J496" t="str">
        <f t="shared" si="95"/>
        <v>Ssh</v>
      </c>
      <c r="K496">
        <f t="shared" si="100"/>
        <v>1</v>
      </c>
      <c r="L496">
        <f t="shared" si="101"/>
        <v>1</v>
      </c>
      <c r="M496">
        <f t="shared" si="102"/>
        <v>1</v>
      </c>
      <c r="N496">
        <v>3.5</v>
      </c>
      <c r="O496">
        <f t="shared" si="103"/>
        <v>0.58333333333333337</v>
      </c>
      <c r="P496" t="s">
        <v>25</v>
      </c>
    </row>
    <row r="497" spans="1:16" x14ac:dyDescent="0.25">
      <c r="A497">
        <v>496</v>
      </c>
      <c r="B497">
        <f t="shared" si="91"/>
        <v>2</v>
      </c>
      <c r="C497">
        <f t="shared" si="92"/>
        <v>1</v>
      </c>
      <c r="D497" t="s">
        <v>15</v>
      </c>
      <c r="E497" t="str">
        <f t="shared" si="93"/>
        <v>Jaz8SshHig5.mp3</v>
      </c>
      <c r="F497" s="1">
        <v>5</v>
      </c>
      <c r="G497">
        <v>4</v>
      </c>
      <c r="H497" t="str">
        <f t="shared" si="94"/>
        <v>Ssh</v>
      </c>
      <c r="I497">
        <v>2</v>
      </c>
      <c r="J497" t="str">
        <f t="shared" si="95"/>
        <v>Hig</v>
      </c>
      <c r="K497">
        <f t="shared" si="100"/>
        <v>1</v>
      </c>
      <c r="L497">
        <f t="shared" si="101"/>
        <v>-1</v>
      </c>
      <c r="M497">
        <f t="shared" si="102"/>
        <v>1</v>
      </c>
      <c r="N497">
        <v>3.5</v>
      </c>
      <c r="O497">
        <f t="shared" si="103"/>
        <v>0.58333333333333337</v>
      </c>
      <c r="P497" t="s">
        <v>25</v>
      </c>
    </row>
    <row r="498" spans="1:16" x14ac:dyDescent="0.25">
      <c r="A498">
        <v>497</v>
      </c>
      <c r="B498">
        <f t="shared" si="91"/>
        <v>1</v>
      </c>
      <c r="C498" t="str">
        <f t="shared" si="92"/>
        <v>NA</v>
      </c>
      <c r="D498" t="s">
        <v>15</v>
      </c>
      <c r="E498" t="str">
        <f t="shared" si="93"/>
        <v>Jaz8LowLow10.mp3</v>
      </c>
      <c r="F498" s="1">
        <v>10</v>
      </c>
      <c r="G498">
        <v>0.5</v>
      </c>
      <c r="H498" t="str">
        <f t="shared" si="94"/>
        <v>Low</v>
      </c>
      <c r="I498">
        <v>0.5</v>
      </c>
      <c r="J498" t="str">
        <f t="shared" si="95"/>
        <v>Low</v>
      </c>
      <c r="K498">
        <f t="shared" si="100"/>
        <v>0</v>
      </c>
      <c r="L498">
        <f t="shared" si="101"/>
        <v>0</v>
      </c>
      <c r="M498">
        <f t="shared" si="102"/>
        <v>0</v>
      </c>
      <c r="N498">
        <v>3.5</v>
      </c>
      <c r="O498">
        <f t="shared" si="103"/>
        <v>0.58333333333333337</v>
      </c>
      <c r="P498" t="s">
        <v>25</v>
      </c>
    </row>
    <row r="499" spans="1:16" x14ac:dyDescent="0.25">
      <c r="A499">
        <v>498</v>
      </c>
      <c r="B499">
        <f t="shared" si="91"/>
        <v>1</v>
      </c>
      <c r="C499" t="str">
        <f t="shared" si="92"/>
        <v>NA</v>
      </c>
      <c r="D499" t="s">
        <v>15</v>
      </c>
      <c r="E499" t="str">
        <f t="shared" si="93"/>
        <v>Jaz8MedMed10.mp3</v>
      </c>
      <c r="F499" s="1">
        <v>10</v>
      </c>
      <c r="G499">
        <v>1</v>
      </c>
      <c r="H499" t="str">
        <f t="shared" si="94"/>
        <v>Med</v>
      </c>
      <c r="I499">
        <v>1</v>
      </c>
      <c r="J499" t="str">
        <f t="shared" si="95"/>
        <v>Med</v>
      </c>
      <c r="K499">
        <f t="shared" si="100"/>
        <v>0</v>
      </c>
      <c r="L499">
        <f t="shared" si="101"/>
        <v>0</v>
      </c>
      <c r="M499">
        <f t="shared" si="102"/>
        <v>0</v>
      </c>
      <c r="N499">
        <v>3.5</v>
      </c>
      <c r="O499">
        <f t="shared" si="103"/>
        <v>0.58333333333333337</v>
      </c>
      <c r="P499" t="s">
        <v>25</v>
      </c>
    </row>
    <row r="500" spans="1:16" x14ac:dyDescent="0.25">
      <c r="A500">
        <v>499</v>
      </c>
      <c r="B500">
        <f t="shared" si="91"/>
        <v>1</v>
      </c>
      <c r="C500" t="str">
        <f t="shared" si="92"/>
        <v>NA</v>
      </c>
      <c r="D500" t="s">
        <v>15</v>
      </c>
      <c r="E500" t="str">
        <f t="shared" si="93"/>
        <v>Jaz8HigHig10.mp3</v>
      </c>
      <c r="F500" s="1">
        <v>10</v>
      </c>
      <c r="G500">
        <v>2</v>
      </c>
      <c r="H500" t="str">
        <f t="shared" si="94"/>
        <v>Hig</v>
      </c>
      <c r="I500">
        <v>2</v>
      </c>
      <c r="J500" t="str">
        <f t="shared" si="95"/>
        <v>Hig</v>
      </c>
      <c r="K500">
        <f t="shared" si="100"/>
        <v>0</v>
      </c>
      <c r="L500">
        <f t="shared" si="101"/>
        <v>0</v>
      </c>
      <c r="M500">
        <f t="shared" si="102"/>
        <v>0</v>
      </c>
      <c r="N500">
        <v>3.5</v>
      </c>
      <c r="O500">
        <f t="shared" si="103"/>
        <v>0.58333333333333337</v>
      </c>
      <c r="P500" t="s">
        <v>25</v>
      </c>
    </row>
    <row r="501" spans="1:16" x14ac:dyDescent="0.25">
      <c r="A501">
        <v>500</v>
      </c>
      <c r="B501">
        <f t="shared" si="91"/>
        <v>1</v>
      </c>
      <c r="C501" t="str">
        <f t="shared" si="92"/>
        <v>NA</v>
      </c>
      <c r="D501" t="s">
        <v>15</v>
      </c>
      <c r="E501" t="str">
        <f t="shared" si="93"/>
        <v>Jaz8SshSsh10.mp3</v>
      </c>
      <c r="F501" s="1">
        <v>10</v>
      </c>
      <c r="G501">
        <v>4</v>
      </c>
      <c r="H501" t="str">
        <f t="shared" si="94"/>
        <v>Ssh</v>
      </c>
      <c r="I501">
        <v>4</v>
      </c>
      <c r="J501" t="str">
        <f t="shared" si="95"/>
        <v>Ssh</v>
      </c>
      <c r="K501">
        <f t="shared" si="100"/>
        <v>0</v>
      </c>
      <c r="L501">
        <f t="shared" si="101"/>
        <v>0</v>
      </c>
      <c r="M501">
        <f t="shared" si="102"/>
        <v>0</v>
      </c>
      <c r="N501">
        <v>3.5</v>
      </c>
      <c r="O501">
        <f t="shared" si="103"/>
        <v>0.58333333333333337</v>
      </c>
      <c r="P501" t="s">
        <v>25</v>
      </c>
    </row>
    <row r="502" spans="1:16" x14ac:dyDescent="0.25">
      <c r="A502">
        <v>501</v>
      </c>
      <c r="B502">
        <f t="shared" si="91"/>
        <v>2</v>
      </c>
      <c r="C502">
        <f t="shared" si="92"/>
        <v>2</v>
      </c>
      <c r="D502" t="s">
        <v>15</v>
      </c>
      <c r="E502" t="str">
        <f t="shared" si="93"/>
        <v>Jaz8LowMed10.mp3</v>
      </c>
      <c r="F502" s="1">
        <v>10</v>
      </c>
      <c r="G502">
        <v>0.5</v>
      </c>
      <c r="H502" t="str">
        <f t="shared" si="94"/>
        <v>Low</v>
      </c>
      <c r="I502">
        <v>1</v>
      </c>
      <c r="J502" t="str">
        <f t="shared" si="95"/>
        <v>Med</v>
      </c>
      <c r="K502">
        <f t="shared" si="100"/>
        <v>1</v>
      </c>
      <c r="L502">
        <f t="shared" si="101"/>
        <v>1</v>
      </c>
      <c r="M502">
        <f t="shared" si="102"/>
        <v>1</v>
      </c>
      <c r="N502">
        <v>3.5</v>
      </c>
      <c r="O502">
        <f t="shared" si="103"/>
        <v>0.58333333333333337</v>
      </c>
      <c r="P502" t="s">
        <v>25</v>
      </c>
    </row>
    <row r="503" spans="1:16" x14ac:dyDescent="0.25">
      <c r="A503">
        <v>502</v>
      </c>
      <c r="B503">
        <f t="shared" si="91"/>
        <v>2</v>
      </c>
      <c r="C503">
        <f t="shared" si="92"/>
        <v>1</v>
      </c>
      <c r="D503" t="s">
        <v>15</v>
      </c>
      <c r="E503" t="str">
        <f t="shared" si="93"/>
        <v>Jaz8MedLow10.mp3</v>
      </c>
      <c r="F503" s="1">
        <v>10</v>
      </c>
      <c r="G503">
        <v>1</v>
      </c>
      <c r="H503" t="str">
        <f t="shared" si="94"/>
        <v>Med</v>
      </c>
      <c r="I503">
        <v>0.5</v>
      </c>
      <c r="J503" t="str">
        <f t="shared" si="95"/>
        <v>Low</v>
      </c>
      <c r="K503">
        <f t="shared" si="100"/>
        <v>1</v>
      </c>
      <c r="L503">
        <f t="shared" si="101"/>
        <v>-1</v>
      </c>
      <c r="M503">
        <f t="shared" si="102"/>
        <v>1</v>
      </c>
      <c r="N503">
        <v>3.5</v>
      </c>
      <c r="O503">
        <f t="shared" si="103"/>
        <v>0.58333333333333337</v>
      </c>
      <c r="P503" t="s">
        <v>25</v>
      </c>
    </row>
    <row r="504" spans="1:16" x14ac:dyDescent="0.25">
      <c r="A504">
        <v>503</v>
      </c>
      <c r="B504">
        <f t="shared" si="91"/>
        <v>2</v>
      </c>
      <c r="C504">
        <f t="shared" si="92"/>
        <v>2</v>
      </c>
      <c r="D504" t="s">
        <v>15</v>
      </c>
      <c r="E504" t="str">
        <f t="shared" si="93"/>
        <v>Jaz8LowHig10.mp3</v>
      </c>
      <c r="F504" s="1">
        <v>10</v>
      </c>
      <c r="G504">
        <v>0.5</v>
      </c>
      <c r="H504" t="str">
        <f t="shared" si="94"/>
        <v>Low</v>
      </c>
      <c r="I504">
        <v>2</v>
      </c>
      <c r="J504" t="str">
        <f t="shared" si="95"/>
        <v>Hig</v>
      </c>
      <c r="K504">
        <f t="shared" si="100"/>
        <v>2</v>
      </c>
      <c r="L504">
        <f t="shared" si="101"/>
        <v>1</v>
      </c>
      <c r="M504">
        <f t="shared" si="102"/>
        <v>1</v>
      </c>
      <c r="N504">
        <v>3.5</v>
      </c>
      <c r="O504">
        <f t="shared" si="103"/>
        <v>0.58333333333333337</v>
      </c>
      <c r="P504" t="s">
        <v>25</v>
      </c>
    </row>
    <row r="505" spans="1:16" x14ac:dyDescent="0.25">
      <c r="A505">
        <v>504</v>
      </c>
      <c r="B505">
        <f t="shared" si="91"/>
        <v>2</v>
      </c>
      <c r="C505">
        <f t="shared" si="92"/>
        <v>1</v>
      </c>
      <c r="D505" t="s">
        <v>15</v>
      </c>
      <c r="E505" t="str">
        <f t="shared" si="93"/>
        <v>Jaz8HigLow10.mp3</v>
      </c>
      <c r="F505" s="1">
        <v>10</v>
      </c>
      <c r="G505">
        <v>2</v>
      </c>
      <c r="H505" t="str">
        <f t="shared" si="94"/>
        <v>Hig</v>
      </c>
      <c r="I505">
        <v>0.5</v>
      </c>
      <c r="J505" t="str">
        <f t="shared" si="95"/>
        <v>Low</v>
      </c>
      <c r="K505">
        <f t="shared" si="100"/>
        <v>2</v>
      </c>
      <c r="L505">
        <f t="shared" si="101"/>
        <v>-1</v>
      </c>
      <c r="M505">
        <f t="shared" si="102"/>
        <v>1</v>
      </c>
      <c r="N505">
        <v>3.5</v>
      </c>
      <c r="O505">
        <f t="shared" si="103"/>
        <v>0.58333333333333337</v>
      </c>
      <c r="P505" t="s">
        <v>25</v>
      </c>
    </row>
    <row r="506" spans="1:16" x14ac:dyDescent="0.25">
      <c r="A506">
        <v>505</v>
      </c>
      <c r="B506">
        <f t="shared" si="91"/>
        <v>2</v>
      </c>
      <c r="C506">
        <f t="shared" si="92"/>
        <v>2</v>
      </c>
      <c r="D506" t="s">
        <v>15</v>
      </c>
      <c r="E506" t="str">
        <f t="shared" si="93"/>
        <v>Jaz8LowSsh10.mp3</v>
      </c>
      <c r="F506" s="1">
        <v>10</v>
      </c>
      <c r="G506">
        <v>0.5</v>
      </c>
      <c r="H506" t="str">
        <f t="shared" si="94"/>
        <v>Low</v>
      </c>
      <c r="I506">
        <v>4</v>
      </c>
      <c r="J506" t="str">
        <f t="shared" si="95"/>
        <v>Ssh</v>
      </c>
      <c r="K506">
        <f t="shared" si="100"/>
        <v>4</v>
      </c>
      <c r="L506">
        <f t="shared" si="101"/>
        <v>1</v>
      </c>
      <c r="M506">
        <f t="shared" si="102"/>
        <v>1</v>
      </c>
      <c r="N506">
        <v>3.5</v>
      </c>
      <c r="O506">
        <f t="shared" si="103"/>
        <v>0.58333333333333337</v>
      </c>
      <c r="P506" t="s">
        <v>25</v>
      </c>
    </row>
    <row r="507" spans="1:16" x14ac:dyDescent="0.25">
      <c r="A507">
        <v>506</v>
      </c>
      <c r="B507">
        <f t="shared" si="91"/>
        <v>2</v>
      </c>
      <c r="C507">
        <f t="shared" si="92"/>
        <v>1</v>
      </c>
      <c r="D507" t="s">
        <v>15</v>
      </c>
      <c r="E507" t="str">
        <f t="shared" si="93"/>
        <v>Jaz8SshLow10.mp3</v>
      </c>
      <c r="F507" s="1">
        <v>10</v>
      </c>
      <c r="G507">
        <v>4</v>
      </c>
      <c r="H507" t="str">
        <f t="shared" si="94"/>
        <v>Ssh</v>
      </c>
      <c r="I507">
        <v>0.5</v>
      </c>
      <c r="J507" t="str">
        <f t="shared" si="95"/>
        <v>Low</v>
      </c>
      <c r="K507">
        <f t="shared" si="100"/>
        <v>4</v>
      </c>
      <c r="L507">
        <f t="shared" si="101"/>
        <v>-1</v>
      </c>
      <c r="M507">
        <f t="shared" si="102"/>
        <v>1</v>
      </c>
      <c r="N507">
        <v>3.5</v>
      </c>
      <c r="O507">
        <f t="shared" si="103"/>
        <v>0.58333333333333337</v>
      </c>
      <c r="P507" t="s">
        <v>25</v>
      </c>
    </row>
    <row r="508" spans="1:16" x14ac:dyDescent="0.25">
      <c r="A508">
        <v>507</v>
      </c>
      <c r="B508">
        <f t="shared" si="91"/>
        <v>2</v>
      </c>
      <c r="C508">
        <f t="shared" si="92"/>
        <v>2</v>
      </c>
      <c r="D508" t="s">
        <v>15</v>
      </c>
      <c r="E508" t="str">
        <f t="shared" si="93"/>
        <v>Jaz8MedHig10.mp3</v>
      </c>
      <c r="F508" s="1">
        <v>10</v>
      </c>
      <c r="G508">
        <v>1</v>
      </c>
      <c r="H508" t="str">
        <f t="shared" si="94"/>
        <v>Med</v>
      </c>
      <c r="I508">
        <v>2</v>
      </c>
      <c r="J508" t="str">
        <f t="shared" si="95"/>
        <v>Hig</v>
      </c>
      <c r="K508">
        <f t="shared" si="100"/>
        <v>1</v>
      </c>
      <c r="L508">
        <f t="shared" si="101"/>
        <v>1</v>
      </c>
      <c r="M508">
        <f t="shared" si="102"/>
        <v>1</v>
      </c>
      <c r="N508">
        <v>3.5</v>
      </c>
      <c r="O508">
        <f t="shared" si="103"/>
        <v>0.58333333333333337</v>
      </c>
      <c r="P508" t="s">
        <v>25</v>
      </c>
    </row>
    <row r="509" spans="1:16" x14ac:dyDescent="0.25">
      <c r="A509">
        <v>508</v>
      </c>
      <c r="B509">
        <f t="shared" si="91"/>
        <v>2</v>
      </c>
      <c r="C509">
        <f t="shared" si="92"/>
        <v>1</v>
      </c>
      <c r="D509" t="s">
        <v>15</v>
      </c>
      <c r="E509" t="str">
        <f t="shared" si="93"/>
        <v>Jaz8HigMed10.mp3</v>
      </c>
      <c r="F509" s="1">
        <v>10</v>
      </c>
      <c r="G509">
        <v>2</v>
      </c>
      <c r="H509" t="str">
        <f t="shared" si="94"/>
        <v>Hig</v>
      </c>
      <c r="I509">
        <v>1</v>
      </c>
      <c r="J509" t="str">
        <f t="shared" si="95"/>
        <v>Med</v>
      </c>
      <c r="K509">
        <f t="shared" si="100"/>
        <v>1</v>
      </c>
      <c r="L509">
        <f t="shared" si="101"/>
        <v>-1</v>
      </c>
      <c r="M509">
        <f t="shared" si="102"/>
        <v>1</v>
      </c>
      <c r="N509">
        <v>3.5</v>
      </c>
      <c r="O509">
        <f t="shared" si="103"/>
        <v>0.58333333333333337</v>
      </c>
      <c r="P509" t="s">
        <v>25</v>
      </c>
    </row>
    <row r="510" spans="1:16" x14ac:dyDescent="0.25">
      <c r="A510">
        <v>509</v>
      </c>
      <c r="B510">
        <f t="shared" si="91"/>
        <v>2</v>
      </c>
      <c r="C510">
        <f t="shared" si="92"/>
        <v>2</v>
      </c>
      <c r="D510" t="s">
        <v>15</v>
      </c>
      <c r="E510" t="str">
        <f t="shared" si="93"/>
        <v>Jaz8MedSsh10.mp3</v>
      </c>
      <c r="F510" s="1">
        <v>10</v>
      </c>
      <c r="G510">
        <v>1</v>
      </c>
      <c r="H510" t="str">
        <f t="shared" si="94"/>
        <v>Med</v>
      </c>
      <c r="I510">
        <v>4</v>
      </c>
      <c r="J510" t="str">
        <f t="shared" si="95"/>
        <v>Ssh</v>
      </c>
      <c r="K510">
        <f t="shared" si="100"/>
        <v>2</v>
      </c>
      <c r="L510">
        <f t="shared" si="101"/>
        <v>1</v>
      </c>
      <c r="M510">
        <f t="shared" si="102"/>
        <v>1</v>
      </c>
      <c r="N510">
        <v>3.5</v>
      </c>
      <c r="O510">
        <f t="shared" si="103"/>
        <v>0.58333333333333337</v>
      </c>
      <c r="P510" t="s">
        <v>25</v>
      </c>
    </row>
    <row r="511" spans="1:16" x14ac:dyDescent="0.25">
      <c r="A511">
        <v>510</v>
      </c>
      <c r="B511">
        <f t="shared" si="91"/>
        <v>2</v>
      </c>
      <c r="C511">
        <f t="shared" si="92"/>
        <v>1</v>
      </c>
      <c r="D511" t="s">
        <v>15</v>
      </c>
      <c r="E511" t="str">
        <f t="shared" si="93"/>
        <v>Jaz8SshMed10.mp3</v>
      </c>
      <c r="F511" s="1">
        <v>10</v>
      </c>
      <c r="G511">
        <v>4</v>
      </c>
      <c r="H511" t="str">
        <f t="shared" si="94"/>
        <v>Ssh</v>
      </c>
      <c r="I511">
        <v>1</v>
      </c>
      <c r="J511" t="str">
        <f t="shared" si="95"/>
        <v>Med</v>
      </c>
      <c r="K511">
        <f t="shared" si="100"/>
        <v>2</v>
      </c>
      <c r="L511">
        <f t="shared" si="101"/>
        <v>-1</v>
      </c>
      <c r="M511">
        <f t="shared" si="102"/>
        <v>1</v>
      </c>
      <c r="N511">
        <v>3.5</v>
      </c>
      <c r="O511">
        <f t="shared" si="103"/>
        <v>0.58333333333333337</v>
      </c>
      <c r="P511" t="s">
        <v>25</v>
      </c>
    </row>
    <row r="512" spans="1:16" x14ac:dyDescent="0.25">
      <c r="A512">
        <v>511</v>
      </c>
      <c r="B512">
        <f t="shared" si="91"/>
        <v>2</v>
      </c>
      <c r="C512">
        <f t="shared" si="92"/>
        <v>2</v>
      </c>
      <c r="D512" t="s">
        <v>15</v>
      </c>
      <c r="E512" t="str">
        <f t="shared" si="93"/>
        <v>Jaz8HigSsh10.mp3</v>
      </c>
      <c r="F512" s="1">
        <v>10</v>
      </c>
      <c r="G512">
        <v>2</v>
      </c>
      <c r="H512" t="str">
        <f t="shared" si="94"/>
        <v>Hig</v>
      </c>
      <c r="I512">
        <v>4</v>
      </c>
      <c r="J512" t="str">
        <f t="shared" si="95"/>
        <v>Ssh</v>
      </c>
      <c r="K512">
        <f t="shared" si="100"/>
        <v>1</v>
      </c>
      <c r="L512">
        <f t="shared" si="101"/>
        <v>1</v>
      </c>
      <c r="M512">
        <f t="shared" si="102"/>
        <v>1</v>
      </c>
      <c r="N512">
        <v>3.5</v>
      </c>
      <c r="O512">
        <f t="shared" si="103"/>
        <v>0.58333333333333337</v>
      </c>
      <c r="P512" t="s">
        <v>25</v>
      </c>
    </row>
    <row r="513" spans="1:16" x14ac:dyDescent="0.25">
      <c r="A513">
        <v>512</v>
      </c>
      <c r="B513">
        <f t="shared" si="91"/>
        <v>2</v>
      </c>
      <c r="C513">
        <f t="shared" si="92"/>
        <v>1</v>
      </c>
      <c r="D513" t="s">
        <v>15</v>
      </c>
      <c r="E513" t="str">
        <f t="shared" si="93"/>
        <v>Jaz8SshHig10.mp3</v>
      </c>
      <c r="F513" s="1">
        <v>10</v>
      </c>
      <c r="G513">
        <v>4</v>
      </c>
      <c r="H513" t="str">
        <f t="shared" si="94"/>
        <v>Ssh</v>
      </c>
      <c r="I513">
        <v>2</v>
      </c>
      <c r="J513" t="str">
        <f t="shared" si="95"/>
        <v>Hig</v>
      </c>
      <c r="K513">
        <f t="shared" si="100"/>
        <v>1</v>
      </c>
      <c r="L513">
        <f t="shared" si="101"/>
        <v>-1</v>
      </c>
      <c r="M513">
        <f t="shared" si="102"/>
        <v>1</v>
      </c>
      <c r="N513">
        <v>3.5</v>
      </c>
      <c r="O513">
        <f t="shared" si="103"/>
        <v>0.58333333333333337</v>
      </c>
      <c r="P513" t="s">
        <v>25</v>
      </c>
    </row>
    <row r="514" spans="1:16" x14ac:dyDescent="0.25">
      <c r="A514">
        <v>513</v>
      </c>
      <c r="B514">
        <f t="shared" si="91"/>
        <v>1</v>
      </c>
      <c r="C514" t="str">
        <f t="shared" si="92"/>
        <v>NA</v>
      </c>
      <c r="D514" t="s">
        <v>16</v>
      </c>
      <c r="E514" t="str">
        <f t="shared" si="93"/>
        <v>Pop1LowLow5.mp3</v>
      </c>
      <c r="F514" s="1">
        <v>5</v>
      </c>
      <c r="G514">
        <v>0.5</v>
      </c>
      <c r="H514" t="str">
        <f t="shared" si="94"/>
        <v>Low</v>
      </c>
      <c r="I514">
        <v>0.5</v>
      </c>
      <c r="J514" t="str">
        <f t="shared" si="95"/>
        <v>Low</v>
      </c>
      <c r="K514">
        <f>IF(I514=G514,0,IF(I514/G514&gt;1,I514/G514/2,G514/I514/2))</f>
        <v>0</v>
      </c>
      <c r="L514">
        <f>IF(I514=G514,0,IF(I514/G514&gt;1,1,-1))</f>
        <v>0</v>
      </c>
      <c r="M514">
        <f>IF(I514=G514,0,1)</f>
        <v>0</v>
      </c>
      <c r="N514">
        <v>4.5</v>
      </c>
      <c r="O514">
        <f>28/32</f>
        <v>0.875</v>
      </c>
      <c r="P514" t="s">
        <v>26</v>
      </c>
    </row>
    <row r="515" spans="1:16" x14ac:dyDescent="0.25">
      <c r="A515">
        <v>514</v>
      </c>
      <c r="B515">
        <f t="shared" ref="B515:B578" si="104">IF(L515=0,1,2)</f>
        <v>1</v>
      </c>
      <c r="C515" t="str">
        <f t="shared" ref="C515:C578" si="105">IF(L515=0,"NA",IF(L515=1,2,1))</f>
        <v>NA</v>
      </c>
      <c r="D515" t="s">
        <v>16</v>
      </c>
      <c r="E515" t="str">
        <f t="shared" ref="E515:E578" si="106">D515&amp;H515&amp;J515&amp;F515&amp;".mp3"</f>
        <v>Pop1MedMed5.mp3</v>
      </c>
      <c r="F515" s="1">
        <v>5</v>
      </c>
      <c r="G515">
        <v>1</v>
      </c>
      <c r="H515" t="str">
        <f t="shared" ref="H515:H578" si="107">IF(G515=0.5,"Low",IF(G515=1,"Med",IF(G515=2,"Hig","Ssh")))</f>
        <v>Med</v>
      </c>
      <c r="I515">
        <v>1</v>
      </c>
      <c r="J515" t="str">
        <f t="shared" ref="J515:J578" si="108">IF(I515=0.5,"Low",IF(I515=1,"Med",IF(I515=2,"Hig","Ssh")))</f>
        <v>Med</v>
      </c>
      <c r="K515">
        <f t="shared" ref="K515:K545" si="109">IF(I515=G515,0,IF(I515/G515&gt;1,I515/G515/2,G515/I515/2))</f>
        <v>0</v>
      </c>
      <c r="L515">
        <f t="shared" ref="L515:L545" si="110">IF(I515=G515,0,IF(I515/G515&gt;1,1,-1))</f>
        <v>0</v>
      </c>
      <c r="M515">
        <f t="shared" ref="M515:M545" si="111">IF(I515=G515,0,1)</f>
        <v>0</v>
      </c>
      <c r="N515">
        <v>4.5</v>
      </c>
      <c r="O515">
        <f t="shared" ref="O515:O545" si="112">28/32</f>
        <v>0.875</v>
      </c>
      <c r="P515" t="s">
        <v>26</v>
      </c>
    </row>
    <row r="516" spans="1:16" x14ac:dyDescent="0.25">
      <c r="A516">
        <v>515</v>
      </c>
      <c r="B516">
        <f t="shared" si="104"/>
        <v>1</v>
      </c>
      <c r="C516" t="str">
        <f t="shared" si="105"/>
        <v>NA</v>
      </c>
      <c r="D516" t="s">
        <v>16</v>
      </c>
      <c r="E516" t="str">
        <f t="shared" si="106"/>
        <v>Pop1HigHig5.mp3</v>
      </c>
      <c r="F516" s="1">
        <v>5</v>
      </c>
      <c r="G516">
        <v>2</v>
      </c>
      <c r="H516" t="str">
        <f t="shared" si="107"/>
        <v>Hig</v>
      </c>
      <c r="I516">
        <v>2</v>
      </c>
      <c r="J516" t="str">
        <f t="shared" si="108"/>
        <v>Hig</v>
      </c>
      <c r="K516">
        <f t="shared" si="109"/>
        <v>0</v>
      </c>
      <c r="L516">
        <f t="shared" si="110"/>
        <v>0</v>
      </c>
      <c r="M516">
        <f t="shared" si="111"/>
        <v>0</v>
      </c>
      <c r="N516">
        <v>4.5</v>
      </c>
      <c r="O516">
        <f t="shared" si="112"/>
        <v>0.875</v>
      </c>
      <c r="P516" t="s">
        <v>26</v>
      </c>
    </row>
    <row r="517" spans="1:16" x14ac:dyDescent="0.25">
      <c r="A517">
        <v>516</v>
      </c>
      <c r="B517">
        <f t="shared" si="104"/>
        <v>1</v>
      </c>
      <c r="C517" t="str">
        <f t="shared" si="105"/>
        <v>NA</v>
      </c>
      <c r="D517" t="s">
        <v>16</v>
      </c>
      <c r="E517" t="str">
        <f t="shared" si="106"/>
        <v>Pop1SshSsh5.mp3</v>
      </c>
      <c r="F517" s="1">
        <v>5</v>
      </c>
      <c r="G517">
        <v>4</v>
      </c>
      <c r="H517" t="str">
        <f t="shared" si="107"/>
        <v>Ssh</v>
      </c>
      <c r="I517">
        <v>4</v>
      </c>
      <c r="J517" t="str">
        <f t="shared" si="108"/>
        <v>Ssh</v>
      </c>
      <c r="K517">
        <f t="shared" si="109"/>
        <v>0</v>
      </c>
      <c r="L517">
        <f t="shared" si="110"/>
        <v>0</v>
      </c>
      <c r="M517">
        <f t="shared" si="111"/>
        <v>0</v>
      </c>
      <c r="N517">
        <v>4.5</v>
      </c>
      <c r="O517">
        <f t="shared" si="112"/>
        <v>0.875</v>
      </c>
      <c r="P517" t="s">
        <v>26</v>
      </c>
    </row>
    <row r="518" spans="1:16" x14ac:dyDescent="0.25">
      <c r="A518">
        <v>517</v>
      </c>
      <c r="B518">
        <f t="shared" si="104"/>
        <v>2</v>
      </c>
      <c r="C518">
        <f t="shared" si="105"/>
        <v>2</v>
      </c>
      <c r="D518" t="s">
        <v>16</v>
      </c>
      <c r="E518" t="str">
        <f t="shared" si="106"/>
        <v>Pop1LowMed5.mp3</v>
      </c>
      <c r="F518" s="1">
        <v>5</v>
      </c>
      <c r="G518">
        <v>0.5</v>
      </c>
      <c r="H518" t="str">
        <f t="shared" si="107"/>
        <v>Low</v>
      </c>
      <c r="I518">
        <v>1</v>
      </c>
      <c r="J518" t="str">
        <f t="shared" si="108"/>
        <v>Med</v>
      </c>
      <c r="K518">
        <f t="shared" si="109"/>
        <v>1</v>
      </c>
      <c r="L518">
        <f t="shared" si="110"/>
        <v>1</v>
      </c>
      <c r="M518">
        <f t="shared" si="111"/>
        <v>1</v>
      </c>
      <c r="N518">
        <v>4.5</v>
      </c>
      <c r="O518">
        <f t="shared" si="112"/>
        <v>0.875</v>
      </c>
      <c r="P518" t="s">
        <v>26</v>
      </c>
    </row>
    <row r="519" spans="1:16" x14ac:dyDescent="0.25">
      <c r="A519">
        <v>518</v>
      </c>
      <c r="B519">
        <f t="shared" si="104"/>
        <v>2</v>
      </c>
      <c r="C519">
        <f t="shared" si="105"/>
        <v>1</v>
      </c>
      <c r="D519" t="s">
        <v>16</v>
      </c>
      <c r="E519" t="str">
        <f t="shared" si="106"/>
        <v>Pop1MedLow5.mp3</v>
      </c>
      <c r="F519" s="1">
        <v>5</v>
      </c>
      <c r="G519">
        <v>1</v>
      </c>
      <c r="H519" t="str">
        <f t="shared" si="107"/>
        <v>Med</v>
      </c>
      <c r="I519">
        <v>0.5</v>
      </c>
      <c r="J519" t="str">
        <f t="shared" si="108"/>
        <v>Low</v>
      </c>
      <c r="K519">
        <f t="shared" si="109"/>
        <v>1</v>
      </c>
      <c r="L519">
        <f t="shared" si="110"/>
        <v>-1</v>
      </c>
      <c r="M519">
        <f t="shared" si="111"/>
        <v>1</v>
      </c>
      <c r="N519">
        <v>4.5</v>
      </c>
      <c r="O519">
        <f t="shared" si="112"/>
        <v>0.875</v>
      </c>
      <c r="P519" t="s">
        <v>26</v>
      </c>
    </row>
    <row r="520" spans="1:16" x14ac:dyDescent="0.25">
      <c r="A520">
        <v>519</v>
      </c>
      <c r="B520">
        <f t="shared" si="104"/>
        <v>2</v>
      </c>
      <c r="C520">
        <f t="shared" si="105"/>
        <v>2</v>
      </c>
      <c r="D520" t="s">
        <v>16</v>
      </c>
      <c r="E520" t="str">
        <f t="shared" si="106"/>
        <v>Pop1LowHig5.mp3</v>
      </c>
      <c r="F520" s="1">
        <v>5</v>
      </c>
      <c r="G520">
        <v>0.5</v>
      </c>
      <c r="H520" t="str">
        <f t="shared" si="107"/>
        <v>Low</v>
      </c>
      <c r="I520">
        <v>2</v>
      </c>
      <c r="J520" t="str">
        <f t="shared" si="108"/>
        <v>Hig</v>
      </c>
      <c r="K520">
        <f t="shared" si="109"/>
        <v>2</v>
      </c>
      <c r="L520">
        <f t="shared" si="110"/>
        <v>1</v>
      </c>
      <c r="M520">
        <f t="shared" si="111"/>
        <v>1</v>
      </c>
      <c r="N520">
        <v>4.5</v>
      </c>
      <c r="O520">
        <f t="shared" si="112"/>
        <v>0.875</v>
      </c>
      <c r="P520" t="s">
        <v>26</v>
      </c>
    </row>
    <row r="521" spans="1:16" x14ac:dyDescent="0.25">
      <c r="A521">
        <v>520</v>
      </c>
      <c r="B521">
        <f t="shared" si="104"/>
        <v>2</v>
      </c>
      <c r="C521">
        <f t="shared" si="105"/>
        <v>1</v>
      </c>
      <c r="D521" t="s">
        <v>16</v>
      </c>
      <c r="E521" t="str">
        <f t="shared" si="106"/>
        <v>Pop1HigLow5.mp3</v>
      </c>
      <c r="F521" s="1">
        <v>5</v>
      </c>
      <c r="G521">
        <v>2</v>
      </c>
      <c r="H521" t="str">
        <f t="shared" si="107"/>
        <v>Hig</v>
      </c>
      <c r="I521">
        <v>0.5</v>
      </c>
      <c r="J521" t="str">
        <f t="shared" si="108"/>
        <v>Low</v>
      </c>
      <c r="K521">
        <f t="shared" si="109"/>
        <v>2</v>
      </c>
      <c r="L521">
        <f t="shared" si="110"/>
        <v>-1</v>
      </c>
      <c r="M521">
        <f t="shared" si="111"/>
        <v>1</v>
      </c>
      <c r="N521">
        <v>4.5</v>
      </c>
      <c r="O521">
        <f t="shared" si="112"/>
        <v>0.875</v>
      </c>
      <c r="P521" t="s">
        <v>26</v>
      </c>
    </row>
    <row r="522" spans="1:16" x14ac:dyDescent="0.25">
      <c r="A522">
        <v>521</v>
      </c>
      <c r="B522">
        <f t="shared" si="104"/>
        <v>2</v>
      </c>
      <c r="C522">
        <f t="shared" si="105"/>
        <v>2</v>
      </c>
      <c r="D522" t="s">
        <v>16</v>
      </c>
      <c r="E522" t="str">
        <f t="shared" si="106"/>
        <v>Pop1LowSsh5.mp3</v>
      </c>
      <c r="F522" s="1">
        <v>5</v>
      </c>
      <c r="G522">
        <v>0.5</v>
      </c>
      <c r="H522" t="str">
        <f t="shared" si="107"/>
        <v>Low</v>
      </c>
      <c r="I522">
        <v>4</v>
      </c>
      <c r="J522" t="str">
        <f t="shared" si="108"/>
        <v>Ssh</v>
      </c>
      <c r="K522">
        <f t="shared" si="109"/>
        <v>4</v>
      </c>
      <c r="L522">
        <f t="shared" si="110"/>
        <v>1</v>
      </c>
      <c r="M522">
        <f t="shared" si="111"/>
        <v>1</v>
      </c>
      <c r="N522">
        <v>4.5</v>
      </c>
      <c r="O522">
        <f t="shared" si="112"/>
        <v>0.875</v>
      </c>
      <c r="P522" t="s">
        <v>26</v>
      </c>
    </row>
    <row r="523" spans="1:16" x14ac:dyDescent="0.25">
      <c r="A523">
        <v>522</v>
      </c>
      <c r="B523">
        <f t="shared" si="104"/>
        <v>2</v>
      </c>
      <c r="C523">
        <f t="shared" si="105"/>
        <v>1</v>
      </c>
      <c r="D523" t="s">
        <v>16</v>
      </c>
      <c r="E523" t="str">
        <f t="shared" si="106"/>
        <v>Pop1SshLow5.mp3</v>
      </c>
      <c r="F523" s="1">
        <v>5</v>
      </c>
      <c r="G523">
        <v>4</v>
      </c>
      <c r="H523" t="str">
        <f t="shared" si="107"/>
        <v>Ssh</v>
      </c>
      <c r="I523">
        <v>0.5</v>
      </c>
      <c r="J523" t="str">
        <f t="shared" si="108"/>
        <v>Low</v>
      </c>
      <c r="K523">
        <f t="shared" si="109"/>
        <v>4</v>
      </c>
      <c r="L523">
        <f t="shared" si="110"/>
        <v>-1</v>
      </c>
      <c r="M523">
        <f t="shared" si="111"/>
        <v>1</v>
      </c>
      <c r="N523">
        <v>4.5</v>
      </c>
      <c r="O523">
        <f t="shared" si="112"/>
        <v>0.875</v>
      </c>
      <c r="P523" t="s">
        <v>26</v>
      </c>
    </row>
    <row r="524" spans="1:16" x14ac:dyDescent="0.25">
      <c r="A524">
        <v>523</v>
      </c>
      <c r="B524">
        <f t="shared" si="104"/>
        <v>2</v>
      </c>
      <c r="C524">
        <f t="shared" si="105"/>
        <v>2</v>
      </c>
      <c r="D524" t="s">
        <v>16</v>
      </c>
      <c r="E524" t="str">
        <f t="shared" si="106"/>
        <v>Pop1MedHig5.mp3</v>
      </c>
      <c r="F524" s="1">
        <v>5</v>
      </c>
      <c r="G524">
        <v>1</v>
      </c>
      <c r="H524" t="str">
        <f t="shared" si="107"/>
        <v>Med</v>
      </c>
      <c r="I524">
        <v>2</v>
      </c>
      <c r="J524" t="str">
        <f t="shared" si="108"/>
        <v>Hig</v>
      </c>
      <c r="K524">
        <f t="shared" si="109"/>
        <v>1</v>
      </c>
      <c r="L524">
        <f t="shared" si="110"/>
        <v>1</v>
      </c>
      <c r="M524">
        <f t="shared" si="111"/>
        <v>1</v>
      </c>
      <c r="N524">
        <v>4.5</v>
      </c>
      <c r="O524">
        <f t="shared" si="112"/>
        <v>0.875</v>
      </c>
      <c r="P524" t="s">
        <v>26</v>
      </c>
    </row>
    <row r="525" spans="1:16" x14ac:dyDescent="0.25">
      <c r="A525">
        <v>524</v>
      </c>
      <c r="B525">
        <f t="shared" si="104"/>
        <v>2</v>
      </c>
      <c r="C525">
        <f t="shared" si="105"/>
        <v>1</v>
      </c>
      <c r="D525" t="s">
        <v>16</v>
      </c>
      <c r="E525" t="str">
        <f t="shared" si="106"/>
        <v>Pop1HigMed5.mp3</v>
      </c>
      <c r="F525" s="1">
        <v>5</v>
      </c>
      <c r="G525">
        <v>2</v>
      </c>
      <c r="H525" t="str">
        <f t="shared" si="107"/>
        <v>Hig</v>
      </c>
      <c r="I525">
        <v>1</v>
      </c>
      <c r="J525" t="str">
        <f t="shared" si="108"/>
        <v>Med</v>
      </c>
      <c r="K525">
        <f t="shared" si="109"/>
        <v>1</v>
      </c>
      <c r="L525">
        <f t="shared" si="110"/>
        <v>-1</v>
      </c>
      <c r="M525">
        <f t="shared" si="111"/>
        <v>1</v>
      </c>
      <c r="N525">
        <v>4.5</v>
      </c>
      <c r="O525">
        <f t="shared" si="112"/>
        <v>0.875</v>
      </c>
      <c r="P525" t="s">
        <v>26</v>
      </c>
    </row>
    <row r="526" spans="1:16" x14ac:dyDescent="0.25">
      <c r="A526">
        <v>525</v>
      </c>
      <c r="B526">
        <f t="shared" si="104"/>
        <v>2</v>
      </c>
      <c r="C526">
        <f t="shared" si="105"/>
        <v>2</v>
      </c>
      <c r="D526" t="s">
        <v>16</v>
      </c>
      <c r="E526" t="str">
        <f t="shared" si="106"/>
        <v>Pop1MedSsh5.mp3</v>
      </c>
      <c r="F526" s="1">
        <v>5</v>
      </c>
      <c r="G526">
        <v>1</v>
      </c>
      <c r="H526" t="str">
        <f t="shared" si="107"/>
        <v>Med</v>
      </c>
      <c r="I526">
        <v>4</v>
      </c>
      <c r="J526" t="str">
        <f t="shared" si="108"/>
        <v>Ssh</v>
      </c>
      <c r="K526">
        <f t="shared" si="109"/>
        <v>2</v>
      </c>
      <c r="L526">
        <f t="shared" si="110"/>
        <v>1</v>
      </c>
      <c r="M526">
        <f t="shared" si="111"/>
        <v>1</v>
      </c>
      <c r="N526">
        <v>4.5</v>
      </c>
      <c r="O526">
        <f t="shared" si="112"/>
        <v>0.875</v>
      </c>
      <c r="P526" t="s">
        <v>26</v>
      </c>
    </row>
    <row r="527" spans="1:16" x14ac:dyDescent="0.25">
      <c r="A527">
        <v>526</v>
      </c>
      <c r="B527">
        <f t="shared" si="104"/>
        <v>2</v>
      </c>
      <c r="C527">
        <f t="shared" si="105"/>
        <v>1</v>
      </c>
      <c r="D527" t="s">
        <v>16</v>
      </c>
      <c r="E527" t="str">
        <f t="shared" si="106"/>
        <v>Pop1SshMed5.mp3</v>
      </c>
      <c r="F527" s="1">
        <v>5</v>
      </c>
      <c r="G527">
        <v>4</v>
      </c>
      <c r="H527" t="str">
        <f t="shared" si="107"/>
        <v>Ssh</v>
      </c>
      <c r="I527">
        <v>1</v>
      </c>
      <c r="J527" t="str">
        <f t="shared" si="108"/>
        <v>Med</v>
      </c>
      <c r="K527">
        <f t="shared" si="109"/>
        <v>2</v>
      </c>
      <c r="L527">
        <f t="shared" si="110"/>
        <v>-1</v>
      </c>
      <c r="M527">
        <f t="shared" si="111"/>
        <v>1</v>
      </c>
      <c r="N527">
        <v>4.5</v>
      </c>
      <c r="O527">
        <f t="shared" si="112"/>
        <v>0.875</v>
      </c>
      <c r="P527" t="s">
        <v>26</v>
      </c>
    </row>
    <row r="528" spans="1:16" x14ac:dyDescent="0.25">
      <c r="A528">
        <v>527</v>
      </c>
      <c r="B528">
        <f t="shared" si="104"/>
        <v>2</v>
      </c>
      <c r="C528">
        <f t="shared" si="105"/>
        <v>2</v>
      </c>
      <c r="D528" t="s">
        <v>16</v>
      </c>
      <c r="E528" t="str">
        <f t="shared" si="106"/>
        <v>Pop1HigSsh5.mp3</v>
      </c>
      <c r="F528" s="1">
        <v>5</v>
      </c>
      <c r="G528">
        <v>2</v>
      </c>
      <c r="H528" t="str">
        <f t="shared" si="107"/>
        <v>Hig</v>
      </c>
      <c r="I528">
        <v>4</v>
      </c>
      <c r="J528" t="str">
        <f t="shared" si="108"/>
        <v>Ssh</v>
      </c>
      <c r="K528">
        <f t="shared" si="109"/>
        <v>1</v>
      </c>
      <c r="L528">
        <f t="shared" si="110"/>
        <v>1</v>
      </c>
      <c r="M528">
        <f t="shared" si="111"/>
        <v>1</v>
      </c>
      <c r="N528">
        <v>4.5</v>
      </c>
      <c r="O528">
        <f t="shared" si="112"/>
        <v>0.875</v>
      </c>
      <c r="P528" t="s">
        <v>26</v>
      </c>
    </row>
    <row r="529" spans="1:16" x14ac:dyDescent="0.25">
      <c r="A529">
        <v>528</v>
      </c>
      <c r="B529">
        <f t="shared" si="104"/>
        <v>2</v>
      </c>
      <c r="C529">
        <f t="shared" si="105"/>
        <v>1</v>
      </c>
      <c r="D529" t="s">
        <v>16</v>
      </c>
      <c r="E529" t="str">
        <f t="shared" si="106"/>
        <v>Pop1SshHig5.mp3</v>
      </c>
      <c r="F529" s="1">
        <v>5</v>
      </c>
      <c r="G529">
        <v>4</v>
      </c>
      <c r="H529" t="str">
        <f t="shared" si="107"/>
        <v>Ssh</v>
      </c>
      <c r="I529">
        <v>2</v>
      </c>
      <c r="J529" t="str">
        <f t="shared" si="108"/>
        <v>Hig</v>
      </c>
      <c r="K529">
        <f t="shared" si="109"/>
        <v>1</v>
      </c>
      <c r="L529">
        <f t="shared" si="110"/>
        <v>-1</v>
      </c>
      <c r="M529">
        <f t="shared" si="111"/>
        <v>1</v>
      </c>
      <c r="N529">
        <v>4.5</v>
      </c>
      <c r="O529">
        <f t="shared" si="112"/>
        <v>0.875</v>
      </c>
      <c r="P529" t="s">
        <v>26</v>
      </c>
    </row>
    <row r="530" spans="1:16" x14ac:dyDescent="0.25">
      <c r="A530">
        <v>529</v>
      </c>
      <c r="B530">
        <f t="shared" si="104"/>
        <v>1</v>
      </c>
      <c r="C530" t="str">
        <f t="shared" si="105"/>
        <v>NA</v>
      </c>
      <c r="D530" t="s">
        <v>16</v>
      </c>
      <c r="E530" t="str">
        <f t="shared" si="106"/>
        <v>Pop1LowLow10.mp3</v>
      </c>
      <c r="F530" s="1">
        <v>10</v>
      </c>
      <c r="G530">
        <v>0.5</v>
      </c>
      <c r="H530" t="str">
        <f t="shared" si="107"/>
        <v>Low</v>
      </c>
      <c r="I530">
        <v>0.5</v>
      </c>
      <c r="J530" t="str">
        <f t="shared" si="108"/>
        <v>Low</v>
      </c>
      <c r="K530">
        <f t="shared" si="109"/>
        <v>0</v>
      </c>
      <c r="L530">
        <f t="shared" si="110"/>
        <v>0</v>
      </c>
      <c r="M530">
        <f t="shared" si="111"/>
        <v>0</v>
      </c>
      <c r="N530">
        <v>4.5</v>
      </c>
      <c r="O530">
        <f t="shared" si="112"/>
        <v>0.875</v>
      </c>
      <c r="P530" t="s">
        <v>26</v>
      </c>
    </row>
    <row r="531" spans="1:16" x14ac:dyDescent="0.25">
      <c r="A531">
        <v>530</v>
      </c>
      <c r="B531">
        <f t="shared" si="104"/>
        <v>1</v>
      </c>
      <c r="C531" t="str">
        <f t="shared" si="105"/>
        <v>NA</v>
      </c>
      <c r="D531" t="s">
        <v>16</v>
      </c>
      <c r="E531" t="str">
        <f t="shared" si="106"/>
        <v>Pop1MedMed10.mp3</v>
      </c>
      <c r="F531" s="1">
        <v>10</v>
      </c>
      <c r="G531">
        <v>1</v>
      </c>
      <c r="H531" t="str">
        <f t="shared" si="107"/>
        <v>Med</v>
      </c>
      <c r="I531">
        <v>1</v>
      </c>
      <c r="J531" t="str">
        <f t="shared" si="108"/>
        <v>Med</v>
      </c>
      <c r="K531">
        <f t="shared" si="109"/>
        <v>0</v>
      </c>
      <c r="L531">
        <f t="shared" si="110"/>
        <v>0</v>
      </c>
      <c r="M531">
        <f t="shared" si="111"/>
        <v>0</v>
      </c>
      <c r="N531">
        <v>4.5</v>
      </c>
      <c r="O531">
        <f t="shared" si="112"/>
        <v>0.875</v>
      </c>
      <c r="P531" t="s">
        <v>26</v>
      </c>
    </row>
    <row r="532" spans="1:16" x14ac:dyDescent="0.25">
      <c r="A532">
        <v>531</v>
      </c>
      <c r="B532">
        <f t="shared" si="104"/>
        <v>1</v>
      </c>
      <c r="C532" t="str">
        <f t="shared" si="105"/>
        <v>NA</v>
      </c>
      <c r="D532" t="s">
        <v>16</v>
      </c>
      <c r="E532" t="str">
        <f t="shared" si="106"/>
        <v>Pop1HigHig10.mp3</v>
      </c>
      <c r="F532" s="1">
        <v>10</v>
      </c>
      <c r="G532">
        <v>2</v>
      </c>
      <c r="H532" t="str">
        <f t="shared" si="107"/>
        <v>Hig</v>
      </c>
      <c r="I532">
        <v>2</v>
      </c>
      <c r="J532" t="str">
        <f t="shared" si="108"/>
        <v>Hig</v>
      </c>
      <c r="K532">
        <f t="shared" si="109"/>
        <v>0</v>
      </c>
      <c r="L532">
        <f t="shared" si="110"/>
        <v>0</v>
      </c>
      <c r="M532">
        <f t="shared" si="111"/>
        <v>0</v>
      </c>
      <c r="N532">
        <v>4.5</v>
      </c>
      <c r="O532">
        <f t="shared" si="112"/>
        <v>0.875</v>
      </c>
      <c r="P532" t="s">
        <v>26</v>
      </c>
    </row>
    <row r="533" spans="1:16" x14ac:dyDescent="0.25">
      <c r="A533">
        <v>532</v>
      </c>
      <c r="B533">
        <f t="shared" si="104"/>
        <v>1</v>
      </c>
      <c r="C533" t="str">
        <f t="shared" si="105"/>
        <v>NA</v>
      </c>
      <c r="D533" t="s">
        <v>16</v>
      </c>
      <c r="E533" t="str">
        <f t="shared" si="106"/>
        <v>Pop1SshSsh10.mp3</v>
      </c>
      <c r="F533" s="1">
        <v>10</v>
      </c>
      <c r="G533">
        <v>4</v>
      </c>
      <c r="H533" t="str">
        <f t="shared" si="107"/>
        <v>Ssh</v>
      </c>
      <c r="I533">
        <v>4</v>
      </c>
      <c r="J533" t="str">
        <f t="shared" si="108"/>
        <v>Ssh</v>
      </c>
      <c r="K533">
        <f t="shared" si="109"/>
        <v>0</v>
      </c>
      <c r="L533">
        <f t="shared" si="110"/>
        <v>0</v>
      </c>
      <c r="M533">
        <f t="shared" si="111"/>
        <v>0</v>
      </c>
      <c r="N533">
        <v>4.5</v>
      </c>
      <c r="O533">
        <f t="shared" si="112"/>
        <v>0.875</v>
      </c>
      <c r="P533" t="s">
        <v>26</v>
      </c>
    </row>
    <row r="534" spans="1:16" x14ac:dyDescent="0.25">
      <c r="A534">
        <v>533</v>
      </c>
      <c r="B534">
        <f t="shared" si="104"/>
        <v>2</v>
      </c>
      <c r="C534">
        <f t="shared" si="105"/>
        <v>2</v>
      </c>
      <c r="D534" t="s">
        <v>16</v>
      </c>
      <c r="E534" t="str">
        <f t="shared" si="106"/>
        <v>Pop1LowMed10.mp3</v>
      </c>
      <c r="F534" s="1">
        <v>10</v>
      </c>
      <c r="G534">
        <v>0.5</v>
      </c>
      <c r="H534" t="str">
        <f t="shared" si="107"/>
        <v>Low</v>
      </c>
      <c r="I534">
        <v>1</v>
      </c>
      <c r="J534" t="str">
        <f t="shared" si="108"/>
        <v>Med</v>
      </c>
      <c r="K534">
        <f t="shared" si="109"/>
        <v>1</v>
      </c>
      <c r="L534">
        <f t="shared" si="110"/>
        <v>1</v>
      </c>
      <c r="M534">
        <f t="shared" si="111"/>
        <v>1</v>
      </c>
      <c r="N534">
        <v>4.5</v>
      </c>
      <c r="O534">
        <f t="shared" si="112"/>
        <v>0.875</v>
      </c>
      <c r="P534" t="s">
        <v>26</v>
      </c>
    </row>
    <row r="535" spans="1:16" x14ac:dyDescent="0.25">
      <c r="A535">
        <v>534</v>
      </c>
      <c r="B535">
        <f t="shared" si="104"/>
        <v>2</v>
      </c>
      <c r="C535">
        <f t="shared" si="105"/>
        <v>1</v>
      </c>
      <c r="D535" t="s">
        <v>16</v>
      </c>
      <c r="E535" t="str">
        <f t="shared" si="106"/>
        <v>Pop1MedLow10.mp3</v>
      </c>
      <c r="F535" s="1">
        <v>10</v>
      </c>
      <c r="G535">
        <v>1</v>
      </c>
      <c r="H535" t="str">
        <f t="shared" si="107"/>
        <v>Med</v>
      </c>
      <c r="I535">
        <v>0.5</v>
      </c>
      <c r="J535" t="str">
        <f t="shared" si="108"/>
        <v>Low</v>
      </c>
      <c r="K535">
        <f t="shared" si="109"/>
        <v>1</v>
      </c>
      <c r="L535">
        <f t="shared" si="110"/>
        <v>-1</v>
      </c>
      <c r="M535">
        <f t="shared" si="111"/>
        <v>1</v>
      </c>
      <c r="N535">
        <v>4.5</v>
      </c>
      <c r="O535">
        <f t="shared" si="112"/>
        <v>0.875</v>
      </c>
      <c r="P535" t="s">
        <v>26</v>
      </c>
    </row>
    <row r="536" spans="1:16" x14ac:dyDescent="0.25">
      <c r="A536">
        <v>535</v>
      </c>
      <c r="B536">
        <f t="shared" si="104"/>
        <v>2</v>
      </c>
      <c r="C536">
        <f t="shared" si="105"/>
        <v>2</v>
      </c>
      <c r="D536" t="s">
        <v>16</v>
      </c>
      <c r="E536" t="str">
        <f t="shared" si="106"/>
        <v>Pop1LowHig10.mp3</v>
      </c>
      <c r="F536" s="1">
        <v>10</v>
      </c>
      <c r="G536">
        <v>0.5</v>
      </c>
      <c r="H536" t="str">
        <f t="shared" si="107"/>
        <v>Low</v>
      </c>
      <c r="I536">
        <v>2</v>
      </c>
      <c r="J536" t="str">
        <f t="shared" si="108"/>
        <v>Hig</v>
      </c>
      <c r="K536">
        <f t="shared" si="109"/>
        <v>2</v>
      </c>
      <c r="L536">
        <f t="shared" si="110"/>
        <v>1</v>
      </c>
      <c r="M536">
        <f t="shared" si="111"/>
        <v>1</v>
      </c>
      <c r="N536">
        <v>4.5</v>
      </c>
      <c r="O536">
        <f t="shared" si="112"/>
        <v>0.875</v>
      </c>
      <c r="P536" t="s">
        <v>26</v>
      </c>
    </row>
    <row r="537" spans="1:16" x14ac:dyDescent="0.25">
      <c r="A537">
        <v>536</v>
      </c>
      <c r="B537">
        <f t="shared" si="104"/>
        <v>2</v>
      </c>
      <c r="C537">
        <f t="shared" si="105"/>
        <v>1</v>
      </c>
      <c r="D537" t="s">
        <v>16</v>
      </c>
      <c r="E537" t="str">
        <f t="shared" si="106"/>
        <v>Pop1HigLow10.mp3</v>
      </c>
      <c r="F537" s="1">
        <v>10</v>
      </c>
      <c r="G537">
        <v>2</v>
      </c>
      <c r="H537" t="str">
        <f t="shared" si="107"/>
        <v>Hig</v>
      </c>
      <c r="I537">
        <v>0.5</v>
      </c>
      <c r="J537" t="str">
        <f t="shared" si="108"/>
        <v>Low</v>
      </c>
      <c r="K537">
        <f t="shared" si="109"/>
        <v>2</v>
      </c>
      <c r="L537">
        <f t="shared" si="110"/>
        <v>-1</v>
      </c>
      <c r="M537">
        <f t="shared" si="111"/>
        <v>1</v>
      </c>
      <c r="N537">
        <v>4.5</v>
      </c>
      <c r="O537">
        <f t="shared" si="112"/>
        <v>0.875</v>
      </c>
      <c r="P537" t="s">
        <v>26</v>
      </c>
    </row>
    <row r="538" spans="1:16" x14ac:dyDescent="0.25">
      <c r="A538">
        <v>537</v>
      </c>
      <c r="B538">
        <f t="shared" si="104"/>
        <v>2</v>
      </c>
      <c r="C538">
        <f t="shared" si="105"/>
        <v>2</v>
      </c>
      <c r="D538" t="s">
        <v>16</v>
      </c>
      <c r="E538" t="str">
        <f t="shared" si="106"/>
        <v>Pop1LowSsh10.mp3</v>
      </c>
      <c r="F538" s="1">
        <v>10</v>
      </c>
      <c r="G538">
        <v>0.5</v>
      </c>
      <c r="H538" t="str">
        <f t="shared" si="107"/>
        <v>Low</v>
      </c>
      <c r="I538">
        <v>4</v>
      </c>
      <c r="J538" t="str">
        <f t="shared" si="108"/>
        <v>Ssh</v>
      </c>
      <c r="K538">
        <f t="shared" si="109"/>
        <v>4</v>
      </c>
      <c r="L538">
        <f t="shared" si="110"/>
        <v>1</v>
      </c>
      <c r="M538">
        <f t="shared" si="111"/>
        <v>1</v>
      </c>
      <c r="N538">
        <v>4.5</v>
      </c>
      <c r="O538">
        <f t="shared" si="112"/>
        <v>0.875</v>
      </c>
      <c r="P538" t="s">
        <v>26</v>
      </c>
    </row>
    <row r="539" spans="1:16" x14ac:dyDescent="0.25">
      <c r="A539">
        <v>538</v>
      </c>
      <c r="B539">
        <f t="shared" si="104"/>
        <v>2</v>
      </c>
      <c r="C539">
        <f t="shared" si="105"/>
        <v>1</v>
      </c>
      <c r="D539" t="s">
        <v>16</v>
      </c>
      <c r="E539" t="str">
        <f t="shared" si="106"/>
        <v>Pop1SshLow10.mp3</v>
      </c>
      <c r="F539" s="1">
        <v>10</v>
      </c>
      <c r="G539">
        <v>4</v>
      </c>
      <c r="H539" t="str">
        <f t="shared" si="107"/>
        <v>Ssh</v>
      </c>
      <c r="I539">
        <v>0.5</v>
      </c>
      <c r="J539" t="str">
        <f t="shared" si="108"/>
        <v>Low</v>
      </c>
      <c r="K539">
        <f t="shared" si="109"/>
        <v>4</v>
      </c>
      <c r="L539">
        <f t="shared" si="110"/>
        <v>-1</v>
      </c>
      <c r="M539">
        <f t="shared" si="111"/>
        <v>1</v>
      </c>
      <c r="N539">
        <v>4.5</v>
      </c>
      <c r="O539">
        <f t="shared" si="112"/>
        <v>0.875</v>
      </c>
      <c r="P539" t="s">
        <v>26</v>
      </c>
    </row>
    <row r="540" spans="1:16" x14ac:dyDescent="0.25">
      <c r="A540">
        <v>539</v>
      </c>
      <c r="B540">
        <f t="shared" si="104"/>
        <v>2</v>
      </c>
      <c r="C540">
        <f t="shared" si="105"/>
        <v>2</v>
      </c>
      <c r="D540" t="s">
        <v>16</v>
      </c>
      <c r="E540" t="str">
        <f t="shared" si="106"/>
        <v>Pop1MedHig10.mp3</v>
      </c>
      <c r="F540" s="1">
        <v>10</v>
      </c>
      <c r="G540">
        <v>1</v>
      </c>
      <c r="H540" t="str">
        <f t="shared" si="107"/>
        <v>Med</v>
      </c>
      <c r="I540">
        <v>2</v>
      </c>
      <c r="J540" t="str">
        <f t="shared" si="108"/>
        <v>Hig</v>
      </c>
      <c r="K540">
        <f t="shared" si="109"/>
        <v>1</v>
      </c>
      <c r="L540">
        <f t="shared" si="110"/>
        <v>1</v>
      </c>
      <c r="M540">
        <f t="shared" si="111"/>
        <v>1</v>
      </c>
      <c r="N540">
        <v>4.5</v>
      </c>
      <c r="O540">
        <f t="shared" si="112"/>
        <v>0.875</v>
      </c>
      <c r="P540" t="s">
        <v>26</v>
      </c>
    </row>
    <row r="541" spans="1:16" x14ac:dyDescent="0.25">
      <c r="A541">
        <v>540</v>
      </c>
      <c r="B541">
        <f t="shared" si="104"/>
        <v>2</v>
      </c>
      <c r="C541">
        <f t="shared" si="105"/>
        <v>1</v>
      </c>
      <c r="D541" t="s">
        <v>16</v>
      </c>
      <c r="E541" t="str">
        <f t="shared" si="106"/>
        <v>Pop1HigMed10.mp3</v>
      </c>
      <c r="F541" s="1">
        <v>10</v>
      </c>
      <c r="G541">
        <v>2</v>
      </c>
      <c r="H541" t="str">
        <f t="shared" si="107"/>
        <v>Hig</v>
      </c>
      <c r="I541">
        <v>1</v>
      </c>
      <c r="J541" t="str">
        <f t="shared" si="108"/>
        <v>Med</v>
      </c>
      <c r="K541">
        <f t="shared" si="109"/>
        <v>1</v>
      </c>
      <c r="L541">
        <f t="shared" si="110"/>
        <v>-1</v>
      </c>
      <c r="M541">
        <f t="shared" si="111"/>
        <v>1</v>
      </c>
      <c r="N541">
        <v>4.5</v>
      </c>
      <c r="O541">
        <f t="shared" si="112"/>
        <v>0.875</v>
      </c>
      <c r="P541" t="s">
        <v>26</v>
      </c>
    </row>
    <row r="542" spans="1:16" x14ac:dyDescent="0.25">
      <c r="A542">
        <v>541</v>
      </c>
      <c r="B542">
        <f t="shared" si="104"/>
        <v>2</v>
      </c>
      <c r="C542">
        <f t="shared" si="105"/>
        <v>2</v>
      </c>
      <c r="D542" t="s">
        <v>16</v>
      </c>
      <c r="E542" t="str">
        <f t="shared" si="106"/>
        <v>Pop1MedSsh10.mp3</v>
      </c>
      <c r="F542" s="1">
        <v>10</v>
      </c>
      <c r="G542">
        <v>1</v>
      </c>
      <c r="H542" t="str">
        <f t="shared" si="107"/>
        <v>Med</v>
      </c>
      <c r="I542">
        <v>4</v>
      </c>
      <c r="J542" t="str">
        <f t="shared" si="108"/>
        <v>Ssh</v>
      </c>
      <c r="K542">
        <f t="shared" si="109"/>
        <v>2</v>
      </c>
      <c r="L542">
        <f t="shared" si="110"/>
        <v>1</v>
      </c>
      <c r="M542">
        <f t="shared" si="111"/>
        <v>1</v>
      </c>
      <c r="N542">
        <v>4.5</v>
      </c>
      <c r="O542">
        <f t="shared" si="112"/>
        <v>0.875</v>
      </c>
      <c r="P542" t="s">
        <v>26</v>
      </c>
    </row>
    <row r="543" spans="1:16" x14ac:dyDescent="0.25">
      <c r="A543">
        <v>542</v>
      </c>
      <c r="B543">
        <f t="shared" si="104"/>
        <v>2</v>
      </c>
      <c r="C543">
        <f t="shared" si="105"/>
        <v>1</v>
      </c>
      <c r="D543" t="s">
        <v>16</v>
      </c>
      <c r="E543" t="str">
        <f t="shared" si="106"/>
        <v>Pop1SshMed10.mp3</v>
      </c>
      <c r="F543" s="1">
        <v>10</v>
      </c>
      <c r="G543">
        <v>4</v>
      </c>
      <c r="H543" t="str">
        <f t="shared" si="107"/>
        <v>Ssh</v>
      </c>
      <c r="I543">
        <v>1</v>
      </c>
      <c r="J543" t="str">
        <f t="shared" si="108"/>
        <v>Med</v>
      </c>
      <c r="K543">
        <f t="shared" si="109"/>
        <v>2</v>
      </c>
      <c r="L543">
        <f t="shared" si="110"/>
        <v>-1</v>
      </c>
      <c r="M543">
        <f t="shared" si="111"/>
        <v>1</v>
      </c>
      <c r="N543">
        <v>4.5</v>
      </c>
      <c r="O543">
        <f t="shared" si="112"/>
        <v>0.875</v>
      </c>
      <c r="P543" t="s">
        <v>26</v>
      </c>
    </row>
    <row r="544" spans="1:16" x14ac:dyDescent="0.25">
      <c r="A544">
        <v>543</v>
      </c>
      <c r="B544">
        <f t="shared" si="104"/>
        <v>2</v>
      </c>
      <c r="C544">
        <f t="shared" si="105"/>
        <v>2</v>
      </c>
      <c r="D544" t="s">
        <v>16</v>
      </c>
      <c r="E544" t="str">
        <f t="shared" si="106"/>
        <v>Pop1HigSsh10.mp3</v>
      </c>
      <c r="F544" s="1">
        <v>10</v>
      </c>
      <c r="G544">
        <v>2</v>
      </c>
      <c r="H544" t="str">
        <f t="shared" si="107"/>
        <v>Hig</v>
      </c>
      <c r="I544">
        <v>4</v>
      </c>
      <c r="J544" t="str">
        <f t="shared" si="108"/>
        <v>Ssh</v>
      </c>
      <c r="K544">
        <f t="shared" si="109"/>
        <v>1</v>
      </c>
      <c r="L544">
        <f t="shared" si="110"/>
        <v>1</v>
      </c>
      <c r="M544">
        <f t="shared" si="111"/>
        <v>1</v>
      </c>
      <c r="N544">
        <v>4.5</v>
      </c>
      <c r="O544">
        <f t="shared" si="112"/>
        <v>0.875</v>
      </c>
      <c r="P544" t="s">
        <v>26</v>
      </c>
    </row>
    <row r="545" spans="1:16" x14ac:dyDescent="0.25">
      <c r="A545">
        <v>544</v>
      </c>
      <c r="B545">
        <f t="shared" si="104"/>
        <v>2</v>
      </c>
      <c r="C545">
        <f t="shared" si="105"/>
        <v>1</v>
      </c>
      <c r="D545" t="s">
        <v>16</v>
      </c>
      <c r="E545" t="str">
        <f t="shared" si="106"/>
        <v>Pop1SshHig10.mp3</v>
      </c>
      <c r="F545" s="1">
        <v>10</v>
      </c>
      <c r="G545">
        <v>4</v>
      </c>
      <c r="H545" t="str">
        <f t="shared" si="107"/>
        <v>Ssh</v>
      </c>
      <c r="I545">
        <v>2</v>
      </c>
      <c r="J545" t="str">
        <f t="shared" si="108"/>
        <v>Hig</v>
      </c>
      <c r="K545">
        <f t="shared" si="109"/>
        <v>1</v>
      </c>
      <c r="L545">
        <f t="shared" si="110"/>
        <v>-1</v>
      </c>
      <c r="M545">
        <f t="shared" si="111"/>
        <v>1</v>
      </c>
      <c r="N545">
        <v>4.5</v>
      </c>
      <c r="O545">
        <f t="shared" si="112"/>
        <v>0.875</v>
      </c>
      <c r="P545" t="s">
        <v>26</v>
      </c>
    </row>
    <row r="546" spans="1:16" x14ac:dyDescent="0.25">
      <c r="A546">
        <v>545</v>
      </c>
      <c r="B546">
        <f t="shared" si="104"/>
        <v>1</v>
      </c>
      <c r="C546" t="str">
        <f t="shared" si="105"/>
        <v>NA</v>
      </c>
      <c r="D546" t="s">
        <v>17</v>
      </c>
      <c r="E546" t="str">
        <f t="shared" si="106"/>
        <v>Pop2LowLow5.mp3</v>
      </c>
      <c r="F546" s="1">
        <v>5</v>
      </c>
      <c r="G546">
        <v>0.5</v>
      </c>
      <c r="H546" t="str">
        <f t="shared" si="107"/>
        <v>Low</v>
      </c>
      <c r="I546">
        <v>0.5</v>
      </c>
      <c r="J546" t="str">
        <f t="shared" si="108"/>
        <v>Low</v>
      </c>
      <c r="K546">
        <f>IF(I546=G546,0,IF(I546/G546&gt;1,I546/G546/2,G546/I546/2))</f>
        <v>0</v>
      </c>
      <c r="L546">
        <f>IF(I546=G546,0,IF(I546/G546&gt;1,1,-1))</f>
        <v>0</v>
      </c>
      <c r="M546">
        <f>IF(I546=G546,0,1)</f>
        <v>0</v>
      </c>
      <c r="N546">
        <v>3</v>
      </c>
      <c r="O546">
        <f>11/34</f>
        <v>0.3235294117647059</v>
      </c>
      <c r="P546" t="s">
        <v>26</v>
      </c>
    </row>
    <row r="547" spans="1:16" x14ac:dyDescent="0.25">
      <c r="A547">
        <v>546</v>
      </c>
      <c r="B547">
        <f t="shared" si="104"/>
        <v>1</v>
      </c>
      <c r="C547" t="str">
        <f t="shared" si="105"/>
        <v>NA</v>
      </c>
      <c r="D547" t="s">
        <v>17</v>
      </c>
      <c r="E547" t="str">
        <f t="shared" si="106"/>
        <v>Pop2MedMed5.mp3</v>
      </c>
      <c r="F547" s="1">
        <v>5</v>
      </c>
      <c r="G547">
        <v>1</v>
      </c>
      <c r="H547" t="str">
        <f t="shared" si="107"/>
        <v>Med</v>
      </c>
      <c r="I547">
        <v>1</v>
      </c>
      <c r="J547" t="str">
        <f t="shared" si="108"/>
        <v>Med</v>
      </c>
      <c r="K547">
        <f t="shared" ref="K547:K577" si="113">IF(I547=G547,0,IF(I547/G547&gt;1,I547/G547/2,G547/I547/2))</f>
        <v>0</v>
      </c>
      <c r="L547">
        <f t="shared" ref="L547:L577" si="114">IF(I547=G547,0,IF(I547/G547&gt;1,1,-1))</f>
        <v>0</v>
      </c>
      <c r="M547">
        <f t="shared" ref="M547:M577" si="115">IF(I547=G547,0,1)</f>
        <v>0</v>
      </c>
      <c r="N547">
        <v>3</v>
      </c>
      <c r="O547">
        <f t="shared" ref="O547:O577" si="116">11/34</f>
        <v>0.3235294117647059</v>
      </c>
      <c r="P547" t="s">
        <v>26</v>
      </c>
    </row>
    <row r="548" spans="1:16" x14ac:dyDescent="0.25">
      <c r="A548">
        <v>547</v>
      </c>
      <c r="B548">
        <f t="shared" si="104"/>
        <v>1</v>
      </c>
      <c r="C548" t="str">
        <f t="shared" si="105"/>
        <v>NA</v>
      </c>
      <c r="D548" t="s">
        <v>17</v>
      </c>
      <c r="E548" t="str">
        <f t="shared" si="106"/>
        <v>Pop2HigHig5.mp3</v>
      </c>
      <c r="F548" s="1">
        <v>5</v>
      </c>
      <c r="G548">
        <v>2</v>
      </c>
      <c r="H548" t="str">
        <f t="shared" si="107"/>
        <v>Hig</v>
      </c>
      <c r="I548">
        <v>2</v>
      </c>
      <c r="J548" t="str">
        <f t="shared" si="108"/>
        <v>Hig</v>
      </c>
      <c r="K548">
        <f t="shared" si="113"/>
        <v>0</v>
      </c>
      <c r="L548">
        <f t="shared" si="114"/>
        <v>0</v>
      </c>
      <c r="M548">
        <f t="shared" si="115"/>
        <v>0</v>
      </c>
      <c r="N548">
        <v>3</v>
      </c>
      <c r="O548">
        <f t="shared" si="116"/>
        <v>0.3235294117647059</v>
      </c>
      <c r="P548" t="s">
        <v>26</v>
      </c>
    </row>
    <row r="549" spans="1:16" x14ac:dyDescent="0.25">
      <c r="A549">
        <v>548</v>
      </c>
      <c r="B549">
        <f t="shared" si="104"/>
        <v>1</v>
      </c>
      <c r="C549" t="str">
        <f t="shared" si="105"/>
        <v>NA</v>
      </c>
      <c r="D549" t="s">
        <v>17</v>
      </c>
      <c r="E549" t="str">
        <f t="shared" si="106"/>
        <v>Pop2SshSsh5.mp3</v>
      </c>
      <c r="F549" s="1">
        <v>5</v>
      </c>
      <c r="G549">
        <v>4</v>
      </c>
      <c r="H549" t="str">
        <f t="shared" si="107"/>
        <v>Ssh</v>
      </c>
      <c r="I549">
        <v>4</v>
      </c>
      <c r="J549" t="str">
        <f t="shared" si="108"/>
        <v>Ssh</v>
      </c>
      <c r="K549">
        <f t="shared" si="113"/>
        <v>0</v>
      </c>
      <c r="L549">
        <f t="shared" si="114"/>
        <v>0</v>
      </c>
      <c r="M549">
        <f t="shared" si="115"/>
        <v>0</v>
      </c>
      <c r="N549">
        <v>3</v>
      </c>
      <c r="O549">
        <f t="shared" si="116"/>
        <v>0.3235294117647059</v>
      </c>
      <c r="P549" t="s">
        <v>26</v>
      </c>
    </row>
    <row r="550" spans="1:16" x14ac:dyDescent="0.25">
      <c r="A550">
        <v>549</v>
      </c>
      <c r="B550">
        <f t="shared" si="104"/>
        <v>2</v>
      </c>
      <c r="C550">
        <f t="shared" si="105"/>
        <v>2</v>
      </c>
      <c r="D550" t="s">
        <v>17</v>
      </c>
      <c r="E550" t="str">
        <f t="shared" si="106"/>
        <v>Pop2LowMed5.mp3</v>
      </c>
      <c r="F550" s="1">
        <v>5</v>
      </c>
      <c r="G550">
        <v>0.5</v>
      </c>
      <c r="H550" t="str">
        <f t="shared" si="107"/>
        <v>Low</v>
      </c>
      <c r="I550">
        <v>1</v>
      </c>
      <c r="J550" t="str">
        <f t="shared" si="108"/>
        <v>Med</v>
      </c>
      <c r="K550">
        <f t="shared" si="113"/>
        <v>1</v>
      </c>
      <c r="L550">
        <f t="shared" si="114"/>
        <v>1</v>
      </c>
      <c r="M550">
        <f t="shared" si="115"/>
        <v>1</v>
      </c>
      <c r="N550">
        <v>3</v>
      </c>
      <c r="O550">
        <f t="shared" si="116"/>
        <v>0.3235294117647059</v>
      </c>
      <c r="P550" t="s">
        <v>26</v>
      </c>
    </row>
    <row r="551" spans="1:16" x14ac:dyDescent="0.25">
      <c r="A551">
        <v>550</v>
      </c>
      <c r="B551">
        <f t="shared" si="104"/>
        <v>2</v>
      </c>
      <c r="C551">
        <f t="shared" si="105"/>
        <v>1</v>
      </c>
      <c r="D551" t="s">
        <v>17</v>
      </c>
      <c r="E551" t="str">
        <f t="shared" si="106"/>
        <v>Pop2MedLow5.mp3</v>
      </c>
      <c r="F551" s="1">
        <v>5</v>
      </c>
      <c r="G551">
        <v>1</v>
      </c>
      <c r="H551" t="str">
        <f t="shared" si="107"/>
        <v>Med</v>
      </c>
      <c r="I551">
        <v>0.5</v>
      </c>
      <c r="J551" t="str">
        <f t="shared" si="108"/>
        <v>Low</v>
      </c>
      <c r="K551">
        <f t="shared" si="113"/>
        <v>1</v>
      </c>
      <c r="L551">
        <f t="shared" si="114"/>
        <v>-1</v>
      </c>
      <c r="M551">
        <f t="shared" si="115"/>
        <v>1</v>
      </c>
      <c r="N551">
        <v>3</v>
      </c>
      <c r="O551">
        <f t="shared" si="116"/>
        <v>0.3235294117647059</v>
      </c>
      <c r="P551" t="s">
        <v>26</v>
      </c>
    </row>
    <row r="552" spans="1:16" x14ac:dyDescent="0.25">
      <c r="A552">
        <v>551</v>
      </c>
      <c r="B552">
        <f t="shared" si="104"/>
        <v>2</v>
      </c>
      <c r="C552">
        <f t="shared" si="105"/>
        <v>2</v>
      </c>
      <c r="D552" t="s">
        <v>17</v>
      </c>
      <c r="E552" t="str">
        <f t="shared" si="106"/>
        <v>Pop2LowHig5.mp3</v>
      </c>
      <c r="F552" s="1">
        <v>5</v>
      </c>
      <c r="G552">
        <v>0.5</v>
      </c>
      <c r="H552" t="str">
        <f t="shared" si="107"/>
        <v>Low</v>
      </c>
      <c r="I552">
        <v>2</v>
      </c>
      <c r="J552" t="str">
        <f t="shared" si="108"/>
        <v>Hig</v>
      </c>
      <c r="K552">
        <f t="shared" si="113"/>
        <v>2</v>
      </c>
      <c r="L552">
        <f t="shared" si="114"/>
        <v>1</v>
      </c>
      <c r="M552">
        <f t="shared" si="115"/>
        <v>1</v>
      </c>
      <c r="N552">
        <v>3</v>
      </c>
      <c r="O552">
        <f t="shared" si="116"/>
        <v>0.3235294117647059</v>
      </c>
      <c r="P552" t="s">
        <v>26</v>
      </c>
    </row>
    <row r="553" spans="1:16" x14ac:dyDescent="0.25">
      <c r="A553">
        <v>552</v>
      </c>
      <c r="B553">
        <f t="shared" si="104"/>
        <v>2</v>
      </c>
      <c r="C553">
        <f t="shared" si="105"/>
        <v>1</v>
      </c>
      <c r="D553" t="s">
        <v>17</v>
      </c>
      <c r="E553" t="str">
        <f t="shared" si="106"/>
        <v>Pop2HigLow5.mp3</v>
      </c>
      <c r="F553" s="1">
        <v>5</v>
      </c>
      <c r="G553">
        <v>2</v>
      </c>
      <c r="H553" t="str">
        <f t="shared" si="107"/>
        <v>Hig</v>
      </c>
      <c r="I553">
        <v>0.5</v>
      </c>
      <c r="J553" t="str">
        <f t="shared" si="108"/>
        <v>Low</v>
      </c>
      <c r="K553">
        <f t="shared" si="113"/>
        <v>2</v>
      </c>
      <c r="L553">
        <f t="shared" si="114"/>
        <v>-1</v>
      </c>
      <c r="M553">
        <f t="shared" si="115"/>
        <v>1</v>
      </c>
      <c r="N553">
        <v>3</v>
      </c>
      <c r="O553">
        <f t="shared" si="116"/>
        <v>0.3235294117647059</v>
      </c>
      <c r="P553" t="s">
        <v>26</v>
      </c>
    </row>
    <row r="554" spans="1:16" x14ac:dyDescent="0.25">
      <c r="A554">
        <v>553</v>
      </c>
      <c r="B554">
        <f t="shared" si="104"/>
        <v>2</v>
      </c>
      <c r="C554">
        <f t="shared" si="105"/>
        <v>2</v>
      </c>
      <c r="D554" t="s">
        <v>17</v>
      </c>
      <c r="E554" t="str">
        <f t="shared" si="106"/>
        <v>Pop2LowSsh5.mp3</v>
      </c>
      <c r="F554" s="1">
        <v>5</v>
      </c>
      <c r="G554">
        <v>0.5</v>
      </c>
      <c r="H554" t="str">
        <f t="shared" si="107"/>
        <v>Low</v>
      </c>
      <c r="I554">
        <v>4</v>
      </c>
      <c r="J554" t="str">
        <f t="shared" si="108"/>
        <v>Ssh</v>
      </c>
      <c r="K554">
        <f t="shared" si="113"/>
        <v>4</v>
      </c>
      <c r="L554">
        <f t="shared" si="114"/>
        <v>1</v>
      </c>
      <c r="M554">
        <f t="shared" si="115"/>
        <v>1</v>
      </c>
      <c r="N554">
        <v>3</v>
      </c>
      <c r="O554">
        <f t="shared" si="116"/>
        <v>0.3235294117647059</v>
      </c>
      <c r="P554" t="s">
        <v>26</v>
      </c>
    </row>
    <row r="555" spans="1:16" x14ac:dyDescent="0.25">
      <c r="A555">
        <v>554</v>
      </c>
      <c r="B555">
        <f t="shared" si="104"/>
        <v>2</v>
      </c>
      <c r="C555">
        <f t="shared" si="105"/>
        <v>1</v>
      </c>
      <c r="D555" t="s">
        <v>17</v>
      </c>
      <c r="E555" t="str">
        <f t="shared" si="106"/>
        <v>Pop2SshLow5.mp3</v>
      </c>
      <c r="F555" s="1">
        <v>5</v>
      </c>
      <c r="G555">
        <v>4</v>
      </c>
      <c r="H555" t="str">
        <f t="shared" si="107"/>
        <v>Ssh</v>
      </c>
      <c r="I555">
        <v>0.5</v>
      </c>
      <c r="J555" t="str">
        <f t="shared" si="108"/>
        <v>Low</v>
      </c>
      <c r="K555">
        <f t="shared" si="113"/>
        <v>4</v>
      </c>
      <c r="L555">
        <f t="shared" si="114"/>
        <v>-1</v>
      </c>
      <c r="M555">
        <f t="shared" si="115"/>
        <v>1</v>
      </c>
      <c r="N555">
        <v>3</v>
      </c>
      <c r="O555">
        <f t="shared" si="116"/>
        <v>0.3235294117647059</v>
      </c>
      <c r="P555" t="s">
        <v>26</v>
      </c>
    </row>
    <row r="556" spans="1:16" x14ac:dyDescent="0.25">
      <c r="A556">
        <v>555</v>
      </c>
      <c r="B556">
        <f t="shared" si="104"/>
        <v>2</v>
      </c>
      <c r="C556">
        <f t="shared" si="105"/>
        <v>2</v>
      </c>
      <c r="D556" t="s">
        <v>17</v>
      </c>
      <c r="E556" t="str">
        <f t="shared" si="106"/>
        <v>Pop2MedHig5.mp3</v>
      </c>
      <c r="F556" s="1">
        <v>5</v>
      </c>
      <c r="G556">
        <v>1</v>
      </c>
      <c r="H556" t="str">
        <f t="shared" si="107"/>
        <v>Med</v>
      </c>
      <c r="I556">
        <v>2</v>
      </c>
      <c r="J556" t="str">
        <f t="shared" si="108"/>
        <v>Hig</v>
      </c>
      <c r="K556">
        <f t="shared" si="113"/>
        <v>1</v>
      </c>
      <c r="L556">
        <f t="shared" si="114"/>
        <v>1</v>
      </c>
      <c r="M556">
        <f t="shared" si="115"/>
        <v>1</v>
      </c>
      <c r="N556">
        <v>3</v>
      </c>
      <c r="O556">
        <f t="shared" si="116"/>
        <v>0.3235294117647059</v>
      </c>
      <c r="P556" t="s">
        <v>26</v>
      </c>
    </row>
    <row r="557" spans="1:16" x14ac:dyDescent="0.25">
      <c r="A557">
        <v>556</v>
      </c>
      <c r="B557">
        <f t="shared" si="104"/>
        <v>2</v>
      </c>
      <c r="C557">
        <f t="shared" si="105"/>
        <v>1</v>
      </c>
      <c r="D557" t="s">
        <v>17</v>
      </c>
      <c r="E557" t="str">
        <f t="shared" si="106"/>
        <v>Pop2HigMed5.mp3</v>
      </c>
      <c r="F557" s="1">
        <v>5</v>
      </c>
      <c r="G557">
        <v>2</v>
      </c>
      <c r="H557" t="str">
        <f t="shared" si="107"/>
        <v>Hig</v>
      </c>
      <c r="I557">
        <v>1</v>
      </c>
      <c r="J557" t="str">
        <f t="shared" si="108"/>
        <v>Med</v>
      </c>
      <c r="K557">
        <f t="shared" si="113"/>
        <v>1</v>
      </c>
      <c r="L557">
        <f t="shared" si="114"/>
        <v>-1</v>
      </c>
      <c r="M557">
        <f t="shared" si="115"/>
        <v>1</v>
      </c>
      <c r="N557">
        <v>3</v>
      </c>
      <c r="O557">
        <f t="shared" si="116"/>
        <v>0.3235294117647059</v>
      </c>
      <c r="P557" t="s">
        <v>26</v>
      </c>
    </row>
    <row r="558" spans="1:16" x14ac:dyDescent="0.25">
      <c r="A558">
        <v>557</v>
      </c>
      <c r="B558">
        <f t="shared" si="104"/>
        <v>2</v>
      </c>
      <c r="C558">
        <f t="shared" si="105"/>
        <v>2</v>
      </c>
      <c r="D558" t="s">
        <v>17</v>
      </c>
      <c r="E558" t="str">
        <f t="shared" si="106"/>
        <v>Pop2MedSsh5.mp3</v>
      </c>
      <c r="F558" s="1">
        <v>5</v>
      </c>
      <c r="G558">
        <v>1</v>
      </c>
      <c r="H558" t="str">
        <f t="shared" si="107"/>
        <v>Med</v>
      </c>
      <c r="I558">
        <v>4</v>
      </c>
      <c r="J558" t="str">
        <f t="shared" si="108"/>
        <v>Ssh</v>
      </c>
      <c r="K558">
        <f t="shared" si="113"/>
        <v>2</v>
      </c>
      <c r="L558">
        <f t="shared" si="114"/>
        <v>1</v>
      </c>
      <c r="M558">
        <f t="shared" si="115"/>
        <v>1</v>
      </c>
      <c r="N558">
        <v>3</v>
      </c>
      <c r="O558">
        <f t="shared" si="116"/>
        <v>0.3235294117647059</v>
      </c>
      <c r="P558" t="s">
        <v>26</v>
      </c>
    </row>
    <row r="559" spans="1:16" x14ac:dyDescent="0.25">
      <c r="A559">
        <v>558</v>
      </c>
      <c r="B559">
        <f t="shared" si="104"/>
        <v>2</v>
      </c>
      <c r="C559">
        <f t="shared" si="105"/>
        <v>1</v>
      </c>
      <c r="D559" t="s">
        <v>17</v>
      </c>
      <c r="E559" t="str">
        <f t="shared" si="106"/>
        <v>Pop2SshMed5.mp3</v>
      </c>
      <c r="F559" s="1">
        <v>5</v>
      </c>
      <c r="G559">
        <v>4</v>
      </c>
      <c r="H559" t="str">
        <f t="shared" si="107"/>
        <v>Ssh</v>
      </c>
      <c r="I559">
        <v>1</v>
      </c>
      <c r="J559" t="str">
        <f t="shared" si="108"/>
        <v>Med</v>
      </c>
      <c r="K559">
        <f t="shared" si="113"/>
        <v>2</v>
      </c>
      <c r="L559">
        <f t="shared" si="114"/>
        <v>-1</v>
      </c>
      <c r="M559">
        <f t="shared" si="115"/>
        <v>1</v>
      </c>
      <c r="N559">
        <v>3</v>
      </c>
      <c r="O559">
        <f t="shared" si="116"/>
        <v>0.3235294117647059</v>
      </c>
      <c r="P559" t="s">
        <v>26</v>
      </c>
    </row>
    <row r="560" spans="1:16" x14ac:dyDescent="0.25">
      <c r="A560">
        <v>559</v>
      </c>
      <c r="B560">
        <f t="shared" si="104"/>
        <v>2</v>
      </c>
      <c r="C560">
        <f t="shared" si="105"/>
        <v>2</v>
      </c>
      <c r="D560" t="s">
        <v>17</v>
      </c>
      <c r="E560" t="str">
        <f t="shared" si="106"/>
        <v>Pop2HigSsh5.mp3</v>
      </c>
      <c r="F560" s="1">
        <v>5</v>
      </c>
      <c r="G560">
        <v>2</v>
      </c>
      <c r="H560" t="str">
        <f t="shared" si="107"/>
        <v>Hig</v>
      </c>
      <c r="I560">
        <v>4</v>
      </c>
      <c r="J560" t="str">
        <f t="shared" si="108"/>
        <v>Ssh</v>
      </c>
      <c r="K560">
        <f t="shared" si="113"/>
        <v>1</v>
      </c>
      <c r="L560">
        <f t="shared" si="114"/>
        <v>1</v>
      </c>
      <c r="M560">
        <f t="shared" si="115"/>
        <v>1</v>
      </c>
      <c r="N560">
        <v>3</v>
      </c>
      <c r="O560">
        <f t="shared" si="116"/>
        <v>0.3235294117647059</v>
      </c>
      <c r="P560" t="s">
        <v>26</v>
      </c>
    </row>
    <row r="561" spans="1:16" x14ac:dyDescent="0.25">
      <c r="A561">
        <v>560</v>
      </c>
      <c r="B561">
        <f t="shared" si="104"/>
        <v>2</v>
      </c>
      <c r="C561">
        <f t="shared" si="105"/>
        <v>1</v>
      </c>
      <c r="D561" t="s">
        <v>17</v>
      </c>
      <c r="E561" t="str">
        <f t="shared" si="106"/>
        <v>Pop2SshHig5.mp3</v>
      </c>
      <c r="F561" s="1">
        <v>5</v>
      </c>
      <c r="G561">
        <v>4</v>
      </c>
      <c r="H561" t="str">
        <f t="shared" si="107"/>
        <v>Ssh</v>
      </c>
      <c r="I561">
        <v>2</v>
      </c>
      <c r="J561" t="str">
        <f t="shared" si="108"/>
        <v>Hig</v>
      </c>
      <c r="K561">
        <f t="shared" si="113"/>
        <v>1</v>
      </c>
      <c r="L561">
        <f t="shared" si="114"/>
        <v>-1</v>
      </c>
      <c r="M561">
        <f t="shared" si="115"/>
        <v>1</v>
      </c>
      <c r="N561">
        <v>3</v>
      </c>
      <c r="O561">
        <f t="shared" si="116"/>
        <v>0.3235294117647059</v>
      </c>
      <c r="P561" t="s">
        <v>26</v>
      </c>
    </row>
    <row r="562" spans="1:16" x14ac:dyDescent="0.25">
      <c r="A562">
        <v>561</v>
      </c>
      <c r="B562">
        <f t="shared" si="104"/>
        <v>1</v>
      </c>
      <c r="C562" t="str">
        <f t="shared" si="105"/>
        <v>NA</v>
      </c>
      <c r="D562" t="s">
        <v>17</v>
      </c>
      <c r="E562" t="str">
        <f t="shared" si="106"/>
        <v>Pop2LowLow10.mp3</v>
      </c>
      <c r="F562" s="1">
        <v>10</v>
      </c>
      <c r="G562">
        <v>0.5</v>
      </c>
      <c r="H562" t="str">
        <f t="shared" si="107"/>
        <v>Low</v>
      </c>
      <c r="I562">
        <v>0.5</v>
      </c>
      <c r="J562" t="str">
        <f t="shared" si="108"/>
        <v>Low</v>
      </c>
      <c r="K562">
        <f t="shared" si="113"/>
        <v>0</v>
      </c>
      <c r="L562">
        <f t="shared" si="114"/>
        <v>0</v>
      </c>
      <c r="M562">
        <f t="shared" si="115"/>
        <v>0</v>
      </c>
      <c r="N562">
        <v>3</v>
      </c>
      <c r="O562">
        <f t="shared" si="116"/>
        <v>0.3235294117647059</v>
      </c>
      <c r="P562" t="s">
        <v>26</v>
      </c>
    </row>
    <row r="563" spans="1:16" x14ac:dyDescent="0.25">
      <c r="A563">
        <v>562</v>
      </c>
      <c r="B563">
        <f t="shared" si="104"/>
        <v>1</v>
      </c>
      <c r="C563" t="str">
        <f t="shared" si="105"/>
        <v>NA</v>
      </c>
      <c r="D563" t="s">
        <v>17</v>
      </c>
      <c r="E563" t="str">
        <f t="shared" si="106"/>
        <v>Pop2MedMed10.mp3</v>
      </c>
      <c r="F563" s="1">
        <v>10</v>
      </c>
      <c r="G563">
        <v>1</v>
      </c>
      <c r="H563" t="str">
        <f t="shared" si="107"/>
        <v>Med</v>
      </c>
      <c r="I563">
        <v>1</v>
      </c>
      <c r="J563" t="str">
        <f t="shared" si="108"/>
        <v>Med</v>
      </c>
      <c r="K563">
        <f t="shared" si="113"/>
        <v>0</v>
      </c>
      <c r="L563">
        <f t="shared" si="114"/>
        <v>0</v>
      </c>
      <c r="M563">
        <f t="shared" si="115"/>
        <v>0</v>
      </c>
      <c r="N563">
        <v>3</v>
      </c>
      <c r="O563">
        <f t="shared" si="116"/>
        <v>0.3235294117647059</v>
      </c>
      <c r="P563" t="s">
        <v>26</v>
      </c>
    </row>
    <row r="564" spans="1:16" x14ac:dyDescent="0.25">
      <c r="A564">
        <v>563</v>
      </c>
      <c r="B564">
        <f t="shared" si="104"/>
        <v>1</v>
      </c>
      <c r="C564" t="str">
        <f t="shared" si="105"/>
        <v>NA</v>
      </c>
      <c r="D564" t="s">
        <v>17</v>
      </c>
      <c r="E564" t="str">
        <f t="shared" si="106"/>
        <v>Pop2HigHig10.mp3</v>
      </c>
      <c r="F564" s="1">
        <v>10</v>
      </c>
      <c r="G564">
        <v>2</v>
      </c>
      <c r="H564" t="str">
        <f t="shared" si="107"/>
        <v>Hig</v>
      </c>
      <c r="I564">
        <v>2</v>
      </c>
      <c r="J564" t="str">
        <f t="shared" si="108"/>
        <v>Hig</v>
      </c>
      <c r="K564">
        <f t="shared" si="113"/>
        <v>0</v>
      </c>
      <c r="L564">
        <f t="shared" si="114"/>
        <v>0</v>
      </c>
      <c r="M564">
        <f t="shared" si="115"/>
        <v>0</v>
      </c>
      <c r="N564">
        <v>3</v>
      </c>
      <c r="O564">
        <f t="shared" si="116"/>
        <v>0.3235294117647059</v>
      </c>
      <c r="P564" t="s">
        <v>26</v>
      </c>
    </row>
    <row r="565" spans="1:16" x14ac:dyDescent="0.25">
      <c r="A565">
        <v>564</v>
      </c>
      <c r="B565">
        <f t="shared" si="104"/>
        <v>1</v>
      </c>
      <c r="C565" t="str">
        <f t="shared" si="105"/>
        <v>NA</v>
      </c>
      <c r="D565" t="s">
        <v>17</v>
      </c>
      <c r="E565" t="str">
        <f t="shared" si="106"/>
        <v>Pop2SshSsh10.mp3</v>
      </c>
      <c r="F565" s="1">
        <v>10</v>
      </c>
      <c r="G565">
        <v>4</v>
      </c>
      <c r="H565" t="str">
        <f t="shared" si="107"/>
        <v>Ssh</v>
      </c>
      <c r="I565">
        <v>4</v>
      </c>
      <c r="J565" t="str">
        <f t="shared" si="108"/>
        <v>Ssh</v>
      </c>
      <c r="K565">
        <f t="shared" si="113"/>
        <v>0</v>
      </c>
      <c r="L565">
        <f t="shared" si="114"/>
        <v>0</v>
      </c>
      <c r="M565">
        <f t="shared" si="115"/>
        <v>0</v>
      </c>
      <c r="N565">
        <v>3</v>
      </c>
      <c r="O565">
        <f t="shared" si="116"/>
        <v>0.3235294117647059</v>
      </c>
      <c r="P565" t="s">
        <v>26</v>
      </c>
    </row>
    <row r="566" spans="1:16" x14ac:dyDescent="0.25">
      <c r="A566">
        <v>565</v>
      </c>
      <c r="B566">
        <f t="shared" si="104"/>
        <v>2</v>
      </c>
      <c r="C566">
        <f t="shared" si="105"/>
        <v>2</v>
      </c>
      <c r="D566" t="s">
        <v>17</v>
      </c>
      <c r="E566" t="str">
        <f t="shared" si="106"/>
        <v>Pop2LowMed10.mp3</v>
      </c>
      <c r="F566" s="1">
        <v>10</v>
      </c>
      <c r="G566">
        <v>0.5</v>
      </c>
      <c r="H566" t="str">
        <f t="shared" si="107"/>
        <v>Low</v>
      </c>
      <c r="I566">
        <v>1</v>
      </c>
      <c r="J566" t="str">
        <f t="shared" si="108"/>
        <v>Med</v>
      </c>
      <c r="K566">
        <f t="shared" si="113"/>
        <v>1</v>
      </c>
      <c r="L566">
        <f t="shared" si="114"/>
        <v>1</v>
      </c>
      <c r="M566">
        <f t="shared" si="115"/>
        <v>1</v>
      </c>
      <c r="N566">
        <v>3</v>
      </c>
      <c r="O566">
        <f t="shared" si="116"/>
        <v>0.3235294117647059</v>
      </c>
      <c r="P566" t="s">
        <v>26</v>
      </c>
    </row>
    <row r="567" spans="1:16" x14ac:dyDescent="0.25">
      <c r="A567">
        <v>566</v>
      </c>
      <c r="B567">
        <f t="shared" si="104"/>
        <v>2</v>
      </c>
      <c r="C567">
        <f t="shared" si="105"/>
        <v>1</v>
      </c>
      <c r="D567" t="s">
        <v>17</v>
      </c>
      <c r="E567" t="str">
        <f t="shared" si="106"/>
        <v>Pop2MedLow10.mp3</v>
      </c>
      <c r="F567" s="1">
        <v>10</v>
      </c>
      <c r="G567">
        <v>1</v>
      </c>
      <c r="H567" t="str">
        <f t="shared" si="107"/>
        <v>Med</v>
      </c>
      <c r="I567">
        <v>0.5</v>
      </c>
      <c r="J567" t="str">
        <f t="shared" si="108"/>
        <v>Low</v>
      </c>
      <c r="K567">
        <f t="shared" si="113"/>
        <v>1</v>
      </c>
      <c r="L567">
        <f t="shared" si="114"/>
        <v>-1</v>
      </c>
      <c r="M567">
        <f t="shared" si="115"/>
        <v>1</v>
      </c>
      <c r="N567">
        <v>3</v>
      </c>
      <c r="O567">
        <f t="shared" si="116"/>
        <v>0.3235294117647059</v>
      </c>
      <c r="P567" t="s">
        <v>26</v>
      </c>
    </row>
    <row r="568" spans="1:16" x14ac:dyDescent="0.25">
      <c r="A568">
        <v>567</v>
      </c>
      <c r="B568">
        <f t="shared" si="104"/>
        <v>2</v>
      </c>
      <c r="C568">
        <f t="shared" si="105"/>
        <v>2</v>
      </c>
      <c r="D568" t="s">
        <v>17</v>
      </c>
      <c r="E568" t="str">
        <f t="shared" si="106"/>
        <v>Pop2LowHig10.mp3</v>
      </c>
      <c r="F568" s="1">
        <v>10</v>
      </c>
      <c r="G568">
        <v>0.5</v>
      </c>
      <c r="H568" t="str">
        <f t="shared" si="107"/>
        <v>Low</v>
      </c>
      <c r="I568">
        <v>2</v>
      </c>
      <c r="J568" t="str">
        <f t="shared" si="108"/>
        <v>Hig</v>
      </c>
      <c r="K568">
        <f t="shared" si="113"/>
        <v>2</v>
      </c>
      <c r="L568">
        <f t="shared" si="114"/>
        <v>1</v>
      </c>
      <c r="M568">
        <f t="shared" si="115"/>
        <v>1</v>
      </c>
      <c r="N568">
        <v>3</v>
      </c>
      <c r="O568">
        <f t="shared" si="116"/>
        <v>0.3235294117647059</v>
      </c>
      <c r="P568" t="s">
        <v>26</v>
      </c>
    </row>
    <row r="569" spans="1:16" x14ac:dyDescent="0.25">
      <c r="A569">
        <v>568</v>
      </c>
      <c r="B569">
        <f t="shared" si="104"/>
        <v>2</v>
      </c>
      <c r="C569">
        <f t="shared" si="105"/>
        <v>1</v>
      </c>
      <c r="D569" t="s">
        <v>17</v>
      </c>
      <c r="E569" t="str">
        <f t="shared" si="106"/>
        <v>Pop2HigLow10.mp3</v>
      </c>
      <c r="F569" s="1">
        <v>10</v>
      </c>
      <c r="G569">
        <v>2</v>
      </c>
      <c r="H569" t="str">
        <f t="shared" si="107"/>
        <v>Hig</v>
      </c>
      <c r="I569">
        <v>0.5</v>
      </c>
      <c r="J569" t="str">
        <f t="shared" si="108"/>
        <v>Low</v>
      </c>
      <c r="K569">
        <f t="shared" si="113"/>
        <v>2</v>
      </c>
      <c r="L569">
        <f t="shared" si="114"/>
        <v>-1</v>
      </c>
      <c r="M569">
        <f t="shared" si="115"/>
        <v>1</v>
      </c>
      <c r="N569">
        <v>3</v>
      </c>
      <c r="O569">
        <f t="shared" si="116"/>
        <v>0.3235294117647059</v>
      </c>
      <c r="P569" t="s">
        <v>26</v>
      </c>
    </row>
    <row r="570" spans="1:16" x14ac:dyDescent="0.25">
      <c r="A570">
        <v>569</v>
      </c>
      <c r="B570">
        <f t="shared" si="104"/>
        <v>2</v>
      </c>
      <c r="C570">
        <f t="shared" si="105"/>
        <v>2</v>
      </c>
      <c r="D570" t="s">
        <v>17</v>
      </c>
      <c r="E570" t="str">
        <f t="shared" si="106"/>
        <v>Pop2LowSsh10.mp3</v>
      </c>
      <c r="F570" s="1">
        <v>10</v>
      </c>
      <c r="G570">
        <v>0.5</v>
      </c>
      <c r="H570" t="str">
        <f t="shared" si="107"/>
        <v>Low</v>
      </c>
      <c r="I570">
        <v>4</v>
      </c>
      <c r="J570" t="str">
        <f t="shared" si="108"/>
        <v>Ssh</v>
      </c>
      <c r="K570">
        <f t="shared" si="113"/>
        <v>4</v>
      </c>
      <c r="L570">
        <f t="shared" si="114"/>
        <v>1</v>
      </c>
      <c r="M570">
        <f t="shared" si="115"/>
        <v>1</v>
      </c>
      <c r="N570">
        <v>3</v>
      </c>
      <c r="O570">
        <f t="shared" si="116"/>
        <v>0.3235294117647059</v>
      </c>
      <c r="P570" t="s">
        <v>26</v>
      </c>
    </row>
    <row r="571" spans="1:16" x14ac:dyDescent="0.25">
      <c r="A571">
        <v>570</v>
      </c>
      <c r="B571">
        <f t="shared" si="104"/>
        <v>2</v>
      </c>
      <c r="C571">
        <f t="shared" si="105"/>
        <v>1</v>
      </c>
      <c r="D571" t="s">
        <v>17</v>
      </c>
      <c r="E571" t="str">
        <f t="shared" si="106"/>
        <v>Pop2SshLow10.mp3</v>
      </c>
      <c r="F571" s="1">
        <v>10</v>
      </c>
      <c r="G571">
        <v>4</v>
      </c>
      <c r="H571" t="str">
        <f t="shared" si="107"/>
        <v>Ssh</v>
      </c>
      <c r="I571">
        <v>0.5</v>
      </c>
      <c r="J571" t="str">
        <f t="shared" si="108"/>
        <v>Low</v>
      </c>
      <c r="K571">
        <f t="shared" si="113"/>
        <v>4</v>
      </c>
      <c r="L571">
        <f t="shared" si="114"/>
        <v>-1</v>
      </c>
      <c r="M571">
        <f t="shared" si="115"/>
        <v>1</v>
      </c>
      <c r="N571">
        <v>3</v>
      </c>
      <c r="O571">
        <f t="shared" si="116"/>
        <v>0.3235294117647059</v>
      </c>
      <c r="P571" t="s">
        <v>26</v>
      </c>
    </row>
    <row r="572" spans="1:16" x14ac:dyDescent="0.25">
      <c r="A572">
        <v>571</v>
      </c>
      <c r="B572">
        <f t="shared" si="104"/>
        <v>2</v>
      </c>
      <c r="C572">
        <f t="shared" si="105"/>
        <v>2</v>
      </c>
      <c r="D572" t="s">
        <v>17</v>
      </c>
      <c r="E572" t="str">
        <f t="shared" si="106"/>
        <v>Pop2MedHig10.mp3</v>
      </c>
      <c r="F572" s="1">
        <v>10</v>
      </c>
      <c r="G572">
        <v>1</v>
      </c>
      <c r="H572" t="str">
        <f t="shared" si="107"/>
        <v>Med</v>
      </c>
      <c r="I572">
        <v>2</v>
      </c>
      <c r="J572" t="str">
        <f t="shared" si="108"/>
        <v>Hig</v>
      </c>
      <c r="K572">
        <f t="shared" si="113"/>
        <v>1</v>
      </c>
      <c r="L572">
        <f t="shared" si="114"/>
        <v>1</v>
      </c>
      <c r="M572">
        <f t="shared" si="115"/>
        <v>1</v>
      </c>
      <c r="N572">
        <v>3</v>
      </c>
      <c r="O572">
        <f t="shared" si="116"/>
        <v>0.3235294117647059</v>
      </c>
      <c r="P572" t="s">
        <v>26</v>
      </c>
    </row>
    <row r="573" spans="1:16" x14ac:dyDescent="0.25">
      <c r="A573">
        <v>572</v>
      </c>
      <c r="B573">
        <f t="shared" si="104"/>
        <v>2</v>
      </c>
      <c r="C573">
        <f t="shared" si="105"/>
        <v>1</v>
      </c>
      <c r="D573" t="s">
        <v>17</v>
      </c>
      <c r="E573" t="str">
        <f t="shared" si="106"/>
        <v>Pop2HigMed10.mp3</v>
      </c>
      <c r="F573" s="1">
        <v>10</v>
      </c>
      <c r="G573">
        <v>2</v>
      </c>
      <c r="H573" t="str">
        <f t="shared" si="107"/>
        <v>Hig</v>
      </c>
      <c r="I573">
        <v>1</v>
      </c>
      <c r="J573" t="str">
        <f t="shared" si="108"/>
        <v>Med</v>
      </c>
      <c r="K573">
        <f t="shared" si="113"/>
        <v>1</v>
      </c>
      <c r="L573">
        <f t="shared" si="114"/>
        <v>-1</v>
      </c>
      <c r="M573">
        <f t="shared" si="115"/>
        <v>1</v>
      </c>
      <c r="N573">
        <v>3</v>
      </c>
      <c r="O573">
        <f t="shared" si="116"/>
        <v>0.3235294117647059</v>
      </c>
      <c r="P573" t="s">
        <v>26</v>
      </c>
    </row>
    <row r="574" spans="1:16" x14ac:dyDescent="0.25">
      <c r="A574">
        <v>573</v>
      </c>
      <c r="B574">
        <f t="shared" si="104"/>
        <v>2</v>
      </c>
      <c r="C574">
        <f t="shared" si="105"/>
        <v>2</v>
      </c>
      <c r="D574" t="s">
        <v>17</v>
      </c>
      <c r="E574" t="str">
        <f t="shared" si="106"/>
        <v>Pop2MedSsh10.mp3</v>
      </c>
      <c r="F574" s="1">
        <v>10</v>
      </c>
      <c r="G574">
        <v>1</v>
      </c>
      <c r="H574" t="str">
        <f t="shared" si="107"/>
        <v>Med</v>
      </c>
      <c r="I574">
        <v>4</v>
      </c>
      <c r="J574" t="str">
        <f t="shared" si="108"/>
        <v>Ssh</v>
      </c>
      <c r="K574">
        <f t="shared" si="113"/>
        <v>2</v>
      </c>
      <c r="L574">
        <f t="shared" si="114"/>
        <v>1</v>
      </c>
      <c r="M574">
        <f t="shared" si="115"/>
        <v>1</v>
      </c>
      <c r="N574">
        <v>3</v>
      </c>
      <c r="O574">
        <f t="shared" si="116"/>
        <v>0.3235294117647059</v>
      </c>
      <c r="P574" t="s">
        <v>26</v>
      </c>
    </row>
    <row r="575" spans="1:16" x14ac:dyDescent="0.25">
      <c r="A575">
        <v>574</v>
      </c>
      <c r="B575">
        <f t="shared" si="104"/>
        <v>2</v>
      </c>
      <c r="C575">
        <f t="shared" si="105"/>
        <v>1</v>
      </c>
      <c r="D575" t="s">
        <v>17</v>
      </c>
      <c r="E575" t="str">
        <f t="shared" si="106"/>
        <v>Pop2SshMed10.mp3</v>
      </c>
      <c r="F575" s="1">
        <v>10</v>
      </c>
      <c r="G575">
        <v>4</v>
      </c>
      <c r="H575" t="str">
        <f t="shared" si="107"/>
        <v>Ssh</v>
      </c>
      <c r="I575">
        <v>1</v>
      </c>
      <c r="J575" t="str">
        <f t="shared" si="108"/>
        <v>Med</v>
      </c>
      <c r="K575">
        <f t="shared" si="113"/>
        <v>2</v>
      </c>
      <c r="L575">
        <f t="shared" si="114"/>
        <v>-1</v>
      </c>
      <c r="M575">
        <f t="shared" si="115"/>
        <v>1</v>
      </c>
      <c r="N575">
        <v>3</v>
      </c>
      <c r="O575">
        <f t="shared" si="116"/>
        <v>0.3235294117647059</v>
      </c>
      <c r="P575" t="s">
        <v>26</v>
      </c>
    </row>
    <row r="576" spans="1:16" x14ac:dyDescent="0.25">
      <c r="A576">
        <v>575</v>
      </c>
      <c r="B576">
        <f t="shared" si="104"/>
        <v>2</v>
      </c>
      <c r="C576">
        <f t="shared" si="105"/>
        <v>2</v>
      </c>
      <c r="D576" t="s">
        <v>17</v>
      </c>
      <c r="E576" t="str">
        <f t="shared" si="106"/>
        <v>Pop2HigSsh10.mp3</v>
      </c>
      <c r="F576" s="1">
        <v>10</v>
      </c>
      <c r="G576">
        <v>2</v>
      </c>
      <c r="H576" t="str">
        <f t="shared" si="107"/>
        <v>Hig</v>
      </c>
      <c r="I576">
        <v>4</v>
      </c>
      <c r="J576" t="str">
        <f t="shared" si="108"/>
        <v>Ssh</v>
      </c>
      <c r="K576">
        <f t="shared" si="113"/>
        <v>1</v>
      </c>
      <c r="L576">
        <f t="shared" si="114"/>
        <v>1</v>
      </c>
      <c r="M576">
        <f t="shared" si="115"/>
        <v>1</v>
      </c>
      <c r="N576">
        <v>3</v>
      </c>
      <c r="O576">
        <f t="shared" si="116"/>
        <v>0.3235294117647059</v>
      </c>
      <c r="P576" t="s">
        <v>26</v>
      </c>
    </row>
    <row r="577" spans="1:16" x14ac:dyDescent="0.25">
      <c r="A577">
        <v>576</v>
      </c>
      <c r="B577">
        <f t="shared" si="104"/>
        <v>2</v>
      </c>
      <c r="C577">
        <f t="shared" si="105"/>
        <v>1</v>
      </c>
      <c r="D577" t="s">
        <v>17</v>
      </c>
      <c r="E577" t="str">
        <f t="shared" si="106"/>
        <v>Pop2SshHig10.mp3</v>
      </c>
      <c r="F577" s="1">
        <v>10</v>
      </c>
      <c r="G577">
        <v>4</v>
      </c>
      <c r="H577" t="str">
        <f t="shared" si="107"/>
        <v>Ssh</v>
      </c>
      <c r="I577">
        <v>2</v>
      </c>
      <c r="J577" t="str">
        <f t="shared" si="108"/>
        <v>Hig</v>
      </c>
      <c r="K577">
        <f t="shared" si="113"/>
        <v>1</v>
      </c>
      <c r="L577">
        <f t="shared" si="114"/>
        <v>-1</v>
      </c>
      <c r="M577">
        <f t="shared" si="115"/>
        <v>1</v>
      </c>
      <c r="N577">
        <v>3</v>
      </c>
      <c r="O577">
        <f t="shared" si="116"/>
        <v>0.3235294117647059</v>
      </c>
      <c r="P577" t="s">
        <v>26</v>
      </c>
    </row>
    <row r="578" spans="1:16" x14ac:dyDescent="0.25">
      <c r="A578">
        <v>577</v>
      </c>
      <c r="B578">
        <f t="shared" si="104"/>
        <v>1</v>
      </c>
      <c r="C578" t="str">
        <f t="shared" si="105"/>
        <v>NA</v>
      </c>
      <c r="D578" t="s">
        <v>18</v>
      </c>
      <c r="E578" t="str">
        <f t="shared" si="106"/>
        <v>Pop3LowLow5.mp3</v>
      </c>
      <c r="F578" s="1">
        <v>5</v>
      </c>
      <c r="G578">
        <v>0.5</v>
      </c>
      <c r="H578" t="str">
        <f t="shared" si="107"/>
        <v>Low</v>
      </c>
      <c r="I578">
        <v>0.5</v>
      </c>
      <c r="J578" t="str">
        <f t="shared" si="108"/>
        <v>Low</v>
      </c>
      <c r="K578">
        <f>IF(I578=G578,0,IF(I578/G578&gt;1,I578/G578/2,G578/I578/2))</f>
        <v>0</v>
      </c>
      <c r="L578">
        <f>IF(I578=G578,0,IF(I578/G578&gt;1,1,-1))</f>
        <v>0</v>
      </c>
      <c r="M578">
        <f>IF(I578=G578,0,1)</f>
        <v>0</v>
      </c>
      <c r="N578">
        <v>2.5</v>
      </c>
      <c r="O578">
        <f>17/32</f>
        <v>0.53125</v>
      </c>
      <c r="P578" t="s">
        <v>26</v>
      </c>
    </row>
    <row r="579" spans="1:16" x14ac:dyDescent="0.25">
      <c r="A579">
        <v>578</v>
      </c>
      <c r="B579">
        <f t="shared" ref="B579:B642" si="117">IF(L579=0,1,2)</f>
        <v>1</v>
      </c>
      <c r="C579" t="str">
        <f t="shared" ref="C579:C642" si="118">IF(L579=0,"NA",IF(L579=1,2,1))</f>
        <v>NA</v>
      </c>
      <c r="D579" t="s">
        <v>18</v>
      </c>
      <c r="E579" t="str">
        <f t="shared" ref="E579:E642" si="119">D579&amp;H579&amp;J579&amp;F579&amp;".mp3"</f>
        <v>Pop3MedMed5.mp3</v>
      </c>
      <c r="F579" s="1">
        <v>5</v>
      </c>
      <c r="G579">
        <v>1</v>
      </c>
      <c r="H579" t="str">
        <f t="shared" ref="H579:H642" si="120">IF(G579=0.5,"Low",IF(G579=1,"Med",IF(G579=2,"Hig","Ssh")))</f>
        <v>Med</v>
      </c>
      <c r="I579">
        <v>1</v>
      </c>
      <c r="J579" t="str">
        <f t="shared" ref="J579:J642" si="121">IF(I579=0.5,"Low",IF(I579=1,"Med",IF(I579=2,"Hig","Ssh")))</f>
        <v>Med</v>
      </c>
      <c r="K579">
        <f t="shared" ref="K579:K609" si="122">IF(I579=G579,0,IF(I579/G579&gt;1,I579/G579/2,G579/I579/2))</f>
        <v>0</v>
      </c>
      <c r="L579">
        <f t="shared" ref="L579:L609" si="123">IF(I579=G579,0,IF(I579/G579&gt;1,1,-1))</f>
        <v>0</v>
      </c>
      <c r="M579">
        <f t="shared" ref="M579:M609" si="124">IF(I579=G579,0,1)</f>
        <v>0</v>
      </c>
      <c r="N579">
        <v>2.5</v>
      </c>
      <c r="O579">
        <f t="shared" ref="O579:O609" si="125">17/32</f>
        <v>0.53125</v>
      </c>
      <c r="P579" t="s">
        <v>26</v>
      </c>
    </row>
    <row r="580" spans="1:16" x14ac:dyDescent="0.25">
      <c r="A580">
        <v>579</v>
      </c>
      <c r="B580">
        <f t="shared" si="117"/>
        <v>1</v>
      </c>
      <c r="C580" t="str">
        <f t="shared" si="118"/>
        <v>NA</v>
      </c>
      <c r="D580" t="s">
        <v>18</v>
      </c>
      <c r="E580" t="str">
        <f t="shared" si="119"/>
        <v>Pop3HigHig5.mp3</v>
      </c>
      <c r="F580" s="1">
        <v>5</v>
      </c>
      <c r="G580">
        <v>2</v>
      </c>
      <c r="H580" t="str">
        <f t="shared" si="120"/>
        <v>Hig</v>
      </c>
      <c r="I580">
        <v>2</v>
      </c>
      <c r="J580" t="str">
        <f t="shared" si="121"/>
        <v>Hig</v>
      </c>
      <c r="K580">
        <f t="shared" si="122"/>
        <v>0</v>
      </c>
      <c r="L580">
        <f t="shared" si="123"/>
        <v>0</v>
      </c>
      <c r="M580">
        <f t="shared" si="124"/>
        <v>0</v>
      </c>
      <c r="N580">
        <v>2.5</v>
      </c>
      <c r="O580">
        <f t="shared" si="125"/>
        <v>0.53125</v>
      </c>
      <c r="P580" t="s">
        <v>26</v>
      </c>
    </row>
    <row r="581" spans="1:16" x14ac:dyDescent="0.25">
      <c r="A581">
        <v>580</v>
      </c>
      <c r="B581">
        <f t="shared" si="117"/>
        <v>1</v>
      </c>
      <c r="C581" t="str">
        <f t="shared" si="118"/>
        <v>NA</v>
      </c>
      <c r="D581" t="s">
        <v>18</v>
      </c>
      <c r="E581" t="str">
        <f t="shared" si="119"/>
        <v>Pop3SshSsh5.mp3</v>
      </c>
      <c r="F581" s="1">
        <v>5</v>
      </c>
      <c r="G581">
        <v>4</v>
      </c>
      <c r="H581" t="str">
        <f t="shared" si="120"/>
        <v>Ssh</v>
      </c>
      <c r="I581">
        <v>4</v>
      </c>
      <c r="J581" t="str">
        <f t="shared" si="121"/>
        <v>Ssh</v>
      </c>
      <c r="K581">
        <f t="shared" si="122"/>
        <v>0</v>
      </c>
      <c r="L581">
        <f t="shared" si="123"/>
        <v>0</v>
      </c>
      <c r="M581">
        <f t="shared" si="124"/>
        <v>0</v>
      </c>
      <c r="N581">
        <v>2.5</v>
      </c>
      <c r="O581">
        <f t="shared" si="125"/>
        <v>0.53125</v>
      </c>
      <c r="P581" t="s">
        <v>26</v>
      </c>
    </row>
    <row r="582" spans="1:16" x14ac:dyDescent="0.25">
      <c r="A582">
        <v>581</v>
      </c>
      <c r="B582">
        <f t="shared" si="117"/>
        <v>2</v>
      </c>
      <c r="C582">
        <f t="shared" si="118"/>
        <v>2</v>
      </c>
      <c r="D582" t="s">
        <v>18</v>
      </c>
      <c r="E582" t="str">
        <f t="shared" si="119"/>
        <v>Pop3LowMed5.mp3</v>
      </c>
      <c r="F582" s="1">
        <v>5</v>
      </c>
      <c r="G582">
        <v>0.5</v>
      </c>
      <c r="H582" t="str">
        <f t="shared" si="120"/>
        <v>Low</v>
      </c>
      <c r="I582">
        <v>1</v>
      </c>
      <c r="J582" t="str">
        <f t="shared" si="121"/>
        <v>Med</v>
      </c>
      <c r="K582">
        <f t="shared" si="122"/>
        <v>1</v>
      </c>
      <c r="L582">
        <f t="shared" si="123"/>
        <v>1</v>
      </c>
      <c r="M582">
        <f t="shared" si="124"/>
        <v>1</v>
      </c>
      <c r="N582">
        <v>2.5</v>
      </c>
      <c r="O582">
        <f t="shared" si="125"/>
        <v>0.53125</v>
      </c>
      <c r="P582" t="s">
        <v>26</v>
      </c>
    </row>
    <row r="583" spans="1:16" x14ac:dyDescent="0.25">
      <c r="A583">
        <v>582</v>
      </c>
      <c r="B583">
        <f t="shared" si="117"/>
        <v>2</v>
      </c>
      <c r="C583">
        <f t="shared" si="118"/>
        <v>1</v>
      </c>
      <c r="D583" t="s">
        <v>18</v>
      </c>
      <c r="E583" t="str">
        <f t="shared" si="119"/>
        <v>Pop3MedLow5.mp3</v>
      </c>
      <c r="F583" s="1">
        <v>5</v>
      </c>
      <c r="G583">
        <v>1</v>
      </c>
      <c r="H583" t="str">
        <f t="shared" si="120"/>
        <v>Med</v>
      </c>
      <c r="I583">
        <v>0.5</v>
      </c>
      <c r="J583" t="str">
        <f t="shared" si="121"/>
        <v>Low</v>
      </c>
      <c r="K583">
        <f t="shared" si="122"/>
        <v>1</v>
      </c>
      <c r="L583">
        <f t="shared" si="123"/>
        <v>-1</v>
      </c>
      <c r="M583">
        <f t="shared" si="124"/>
        <v>1</v>
      </c>
      <c r="N583">
        <v>2.5</v>
      </c>
      <c r="O583">
        <f t="shared" si="125"/>
        <v>0.53125</v>
      </c>
      <c r="P583" t="s">
        <v>26</v>
      </c>
    </row>
    <row r="584" spans="1:16" x14ac:dyDescent="0.25">
      <c r="A584">
        <v>583</v>
      </c>
      <c r="B584">
        <f t="shared" si="117"/>
        <v>2</v>
      </c>
      <c r="C584">
        <f t="shared" si="118"/>
        <v>2</v>
      </c>
      <c r="D584" t="s">
        <v>18</v>
      </c>
      <c r="E584" t="str">
        <f t="shared" si="119"/>
        <v>Pop3LowHig5.mp3</v>
      </c>
      <c r="F584" s="1">
        <v>5</v>
      </c>
      <c r="G584">
        <v>0.5</v>
      </c>
      <c r="H584" t="str">
        <f t="shared" si="120"/>
        <v>Low</v>
      </c>
      <c r="I584">
        <v>2</v>
      </c>
      <c r="J584" t="str">
        <f t="shared" si="121"/>
        <v>Hig</v>
      </c>
      <c r="K584">
        <f t="shared" si="122"/>
        <v>2</v>
      </c>
      <c r="L584">
        <f t="shared" si="123"/>
        <v>1</v>
      </c>
      <c r="M584">
        <f t="shared" si="124"/>
        <v>1</v>
      </c>
      <c r="N584">
        <v>2.5</v>
      </c>
      <c r="O584">
        <f t="shared" si="125"/>
        <v>0.53125</v>
      </c>
      <c r="P584" t="s">
        <v>26</v>
      </c>
    </row>
    <row r="585" spans="1:16" x14ac:dyDescent="0.25">
      <c r="A585">
        <v>584</v>
      </c>
      <c r="B585">
        <f t="shared" si="117"/>
        <v>2</v>
      </c>
      <c r="C585">
        <f t="shared" si="118"/>
        <v>1</v>
      </c>
      <c r="D585" t="s">
        <v>18</v>
      </c>
      <c r="E585" t="str">
        <f t="shared" si="119"/>
        <v>Pop3HigLow5.mp3</v>
      </c>
      <c r="F585" s="1">
        <v>5</v>
      </c>
      <c r="G585">
        <v>2</v>
      </c>
      <c r="H585" t="str">
        <f t="shared" si="120"/>
        <v>Hig</v>
      </c>
      <c r="I585">
        <v>0.5</v>
      </c>
      <c r="J585" t="str">
        <f t="shared" si="121"/>
        <v>Low</v>
      </c>
      <c r="K585">
        <f t="shared" si="122"/>
        <v>2</v>
      </c>
      <c r="L585">
        <f t="shared" si="123"/>
        <v>-1</v>
      </c>
      <c r="M585">
        <f t="shared" si="124"/>
        <v>1</v>
      </c>
      <c r="N585">
        <v>2.5</v>
      </c>
      <c r="O585">
        <f t="shared" si="125"/>
        <v>0.53125</v>
      </c>
      <c r="P585" t="s">
        <v>26</v>
      </c>
    </row>
    <row r="586" spans="1:16" x14ac:dyDescent="0.25">
      <c r="A586">
        <v>585</v>
      </c>
      <c r="B586">
        <f t="shared" si="117"/>
        <v>2</v>
      </c>
      <c r="C586">
        <f t="shared" si="118"/>
        <v>2</v>
      </c>
      <c r="D586" t="s">
        <v>18</v>
      </c>
      <c r="E586" t="str">
        <f t="shared" si="119"/>
        <v>Pop3LowSsh5.mp3</v>
      </c>
      <c r="F586" s="1">
        <v>5</v>
      </c>
      <c r="G586">
        <v>0.5</v>
      </c>
      <c r="H586" t="str">
        <f t="shared" si="120"/>
        <v>Low</v>
      </c>
      <c r="I586">
        <v>4</v>
      </c>
      <c r="J586" t="str">
        <f t="shared" si="121"/>
        <v>Ssh</v>
      </c>
      <c r="K586">
        <f t="shared" si="122"/>
        <v>4</v>
      </c>
      <c r="L586">
        <f t="shared" si="123"/>
        <v>1</v>
      </c>
      <c r="M586">
        <f t="shared" si="124"/>
        <v>1</v>
      </c>
      <c r="N586">
        <v>2.5</v>
      </c>
      <c r="O586">
        <f t="shared" si="125"/>
        <v>0.53125</v>
      </c>
      <c r="P586" t="s">
        <v>26</v>
      </c>
    </row>
    <row r="587" spans="1:16" x14ac:dyDescent="0.25">
      <c r="A587">
        <v>586</v>
      </c>
      <c r="B587">
        <f t="shared" si="117"/>
        <v>2</v>
      </c>
      <c r="C587">
        <f t="shared" si="118"/>
        <v>1</v>
      </c>
      <c r="D587" t="s">
        <v>18</v>
      </c>
      <c r="E587" t="str">
        <f t="shared" si="119"/>
        <v>Pop3SshLow5.mp3</v>
      </c>
      <c r="F587" s="1">
        <v>5</v>
      </c>
      <c r="G587">
        <v>4</v>
      </c>
      <c r="H587" t="str">
        <f t="shared" si="120"/>
        <v>Ssh</v>
      </c>
      <c r="I587">
        <v>0.5</v>
      </c>
      <c r="J587" t="str">
        <f t="shared" si="121"/>
        <v>Low</v>
      </c>
      <c r="K587">
        <f t="shared" si="122"/>
        <v>4</v>
      </c>
      <c r="L587">
        <f t="shared" si="123"/>
        <v>-1</v>
      </c>
      <c r="M587">
        <f t="shared" si="124"/>
        <v>1</v>
      </c>
      <c r="N587">
        <v>2.5</v>
      </c>
      <c r="O587">
        <f t="shared" si="125"/>
        <v>0.53125</v>
      </c>
      <c r="P587" t="s">
        <v>26</v>
      </c>
    </row>
    <row r="588" spans="1:16" x14ac:dyDescent="0.25">
      <c r="A588">
        <v>587</v>
      </c>
      <c r="B588">
        <f t="shared" si="117"/>
        <v>2</v>
      </c>
      <c r="C588">
        <f t="shared" si="118"/>
        <v>2</v>
      </c>
      <c r="D588" t="s">
        <v>18</v>
      </c>
      <c r="E588" t="str">
        <f t="shared" si="119"/>
        <v>Pop3MedHig5.mp3</v>
      </c>
      <c r="F588" s="1">
        <v>5</v>
      </c>
      <c r="G588">
        <v>1</v>
      </c>
      <c r="H588" t="str">
        <f t="shared" si="120"/>
        <v>Med</v>
      </c>
      <c r="I588">
        <v>2</v>
      </c>
      <c r="J588" t="str">
        <f t="shared" si="121"/>
        <v>Hig</v>
      </c>
      <c r="K588">
        <f t="shared" si="122"/>
        <v>1</v>
      </c>
      <c r="L588">
        <f t="shared" si="123"/>
        <v>1</v>
      </c>
      <c r="M588">
        <f t="shared" si="124"/>
        <v>1</v>
      </c>
      <c r="N588">
        <v>2.5</v>
      </c>
      <c r="O588">
        <f t="shared" si="125"/>
        <v>0.53125</v>
      </c>
      <c r="P588" t="s">
        <v>26</v>
      </c>
    </row>
    <row r="589" spans="1:16" x14ac:dyDescent="0.25">
      <c r="A589">
        <v>588</v>
      </c>
      <c r="B589">
        <f t="shared" si="117"/>
        <v>2</v>
      </c>
      <c r="C589">
        <f t="shared" si="118"/>
        <v>1</v>
      </c>
      <c r="D589" t="s">
        <v>18</v>
      </c>
      <c r="E589" t="str">
        <f t="shared" si="119"/>
        <v>Pop3HigMed5.mp3</v>
      </c>
      <c r="F589" s="1">
        <v>5</v>
      </c>
      <c r="G589">
        <v>2</v>
      </c>
      <c r="H589" t="str">
        <f t="shared" si="120"/>
        <v>Hig</v>
      </c>
      <c r="I589">
        <v>1</v>
      </c>
      <c r="J589" t="str">
        <f t="shared" si="121"/>
        <v>Med</v>
      </c>
      <c r="K589">
        <f t="shared" si="122"/>
        <v>1</v>
      </c>
      <c r="L589">
        <f t="shared" si="123"/>
        <v>-1</v>
      </c>
      <c r="M589">
        <f t="shared" si="124"/>
        <v>1</v>
      </c>
      <c r="N589">
        <v>2.5</v>
      </c>
      <c r="O589">
        <f t="shared" si="125"/>
        <v>0.53125</v>
      </c>
      <c r="P589" t="s">
        <v>26</v>
      </c>
    </row>
    <row r="590" spans="1:16" x14ac:dyDescent="0.25">
      <c r="A590">
        <v>589</v>
      </c>
      <c r="B590">
        <f t="shared" si="117"/>
        <v>2</v>
      </c>
      <c r="C590">
        <f t="shared" si="118"/>
        <v>2</v>
      </c>
      <c r="D590" t="s">
        <v>18</v>
      </c>
      <c r="E590" t="str">
        <f t="shared" si="119"/>
        <v>Pop3MedSsh5.mp3</v>
      </c>
      <c r="F590" s="1">
        <v>5</v>
      </c>
      <c r="G590">
        <v>1</v>
      </c>
      <c r="H590" t="str">
        <f t="shared" si="120"/>
        <v>Med</v>
      </c>
      <c r="I590">
        <v>4</v>
      </c>
      <c r="J590" t="str">
        <f t="shared" si="121"/>
        <v>Ssh</v>
      </c>
      <c r="K590">
        <f t="shared" si="122"/>
        <v>2</v>
      </c>
      <c r="L590">
        <f t="shared" si="123"/>
        <v>1</v>
      </c>
      <c r="M590">
        <f t="shared" si="124"/>
        <v>1</v>
      </c>
      <c r="N590">
        <v>2.5</v>
      </c>
      <c r="O590">
        <f t="shared" si="125"/>
        <v>0.53125</v>
      </c>
      <c r="P590" t="s">
        <v>26</v>
      </c>
    </row>
    <row r="591" spans="1:16" x14ac:dyDescent="0.25">
      <c r="A591">
        <v>590</v>
      </c>
      <c r="B591">
        <f t="shared" si="117"/>
        <v>2</v>
      </c>
      <c r="C591">
        <f t="shared" si="118"/>
        <v>1</v>
      </c>
      <c r="D591" t="s">
        <v>18</v>
      </c>
      <c r="E591" t="str">
        <f t="shared" si="119"/>
        <v>Pop3SshMed5.mp3</v>
      </c>
      <c r="F591" s="1">
        <v>5</v>
      </c>
      <c r="G591">
        <v>4</v>
      </c>
      <c r="H591" t="str">
        <f t="shared" si="120"/>
        <v>Ssh</v>
      </c>
      <c r="I591">
        <v>1</v>
      </c>
      <c r="J591" t="str">
        <f t="shared" si="121"/>
        <v>Med</v>
      </c>
      <c r="K591">
        <f t="shared" si="122"/>
        <v>2</v>
      </c>
      <c r="L591">
        <f t="shared" si="123"/>
        <v>-1</v>
      </c>
      <c r="M591">
        <f t="shared" si="124"/>
        <v>1</v>
      </c>
      <c r="N591">
        <v>2.5</v>
      </c>
      <c r="O591">
        <f t="shared" si="125"/>
        <v>0.53125</v>
      </c>
      <c r="P591" t="s">
        <v>26</v>
      </c>
    </row>
    <row r="592" spans="1:16" x14ac:dyDescent="0.25">
      <c r="A592">
        <v>591</v>
      </c>
      <c r="B592">
        <f t="shared" si="117"/>
        <v>2</v>
      </c>
      <c r="C592">
        <f t="shared" si="118"/>
        <v>2</v>
      </c>
      <c r="D592" t="s">
        <v>18</v>
      </c>
      <c r="E592" t="str">
        <f t="shared" si="119"/>
        <v>Pop3HigSsh5.mp3</v>
      </c>
      <c r="F592" s="1">
        <v>5</v>
      </c>
      <c r="G592">
        <v>2</v>
      </c>
      <c r="H592" t="str">
        <f t="shared" si="120"/>
        <v>Hig</v>
      </c>
      <c r="I592">
        <v>4</v>
      </c>
      <c r="J592" t="str">
        <f t="shared" si="121"/>
        <v>Ssh</v>
      </c>
      <c r="K592">
        <f t="shared" si="122"/>
        <v>1</v>
      </c>
      <c r="L592">
        <f t="shared" si="123"/>
        <v>1</v>
      </c>
      <c r="M592">
        <f t="shared" si="124"/>
        <v>1</v>
      </c>
      <c r="N592">
        <v>2.5</v>
      </c>
      <c r="O592">
        <f t="shared" si="125"/>
        <v>0.53125</v>
      </c>
      <c r="P592" t="s">
        <v>26</v>
      </c>
    </row>
    <row r="593" spans="1:16" x14ac:dyDescent="0.25">
      <c r="A593">
        <v>592</v>
      </c>
      <c r="B593">
        <f t="shared" si="117"/>
        <v>2</v>
      </c>
      <c r="C593">
        <f t="shared" si="118"/>
        <v>1</v>
      </c>
      <c r="D593" t="s">
        <v>18</v>
      </c>
      <c r="E593" t="str">
        <f t="shared" si="119"/>
        <v>Pop3SshHig5.mp3</v>
      </c>
      <c r="F593" s="1">
        <v>5</v>
      </c>
      <c r="G593">
        <v>4</v>
      </c>
      <c r="H593" t="str">
        <f t="shared" si="120"/>
        <v>Ssh</v>
      </c>
      <c r="I593">
        <v>2</v>
      </c>
      <c r="J593" t="str">
        <f t="shared" si="121"/>
        <v>Hig</v>
      </c>
      <c r="K593">
        <f t="shared" si="122"/>
        <v>1</v>
      </c>
      <c r="L593">
        <f t="shared" si="123"/>
        <v>-1</v>
      </c>
      <c r="M593">
        <f t="shared" si="124"/>
        <v>1</v>
      </c>
      <c r="N593">
        <v>2.5</v>
      </c>
      <c r="O593">
        <f t="shared" si="125"/>
        <v>0.53125</v>
      </c>
      <c r="P593" t="s">
        <v>26</v>
      </c>
    </row>
    <row r="594" spans="1:16" x14ac:dyDescent="0.25">
      <c r="A594">
        <v>593</v>
      </c>
      <c r="B594">
        <f t="shared" si="117"/>
        <v>1</v>
      </c>
      <c r="C594" t="str">
        <f t="shared" si="118"/>
        <v>NA</v>
      </c>
      <c r="D594" t="s">
        <v>18</v>
      </c>
      <c r="E594" t="str">
        <f t="shared" si="119"/>
        <v>Pop3LowLow10.mp3</v>
      </c>
      <c r="F594" s="1">
        <v>10</v>
      </c>
      <c r="G594">
        <v>0.5</v>
      </c>
      <c r="H594" t="str">
        <f t="shared" si="120"/>
        <v>Low</v>
      </c>
      <c r="I594">
        <v>0.5</v>
      </c>
      <c r="J594" t="str">
        <f t="shared" si="121"/>
        <v>Low</v>
      </c>
      <c r="K594">
        <f t="shared" si="122"/>
        <v>0</v>
      </c>
      <c r="L594">
        <f t="shared" si="123"/>
        <v>0</v>
      </c>
      <c r="M594">
        <f t="shared" si="124"/>
        <v>0</v>
      </c>
      <c r="N594">
        <v>2.5</v>
      </c>
      <c r="O594">
        <f t="shared" si="125"/>
        <v>0.53125</v>
      </c>
      <c r="P594" t="s">
        <v>26</v>
      </c>
    </row>
    <row r="595" spans="1:16" x14ac:dyDescent="0.25">
      <c r="A595">
        <v>594</v>
      </c>
      <c r="B595">
        <f t="shared" si="117"/>
        <v>1</v>
      </c>
      <c r="C595" t="str">
        <f t="shared" si="118"/>
        <v>NA</v>
      </c>
      <c r="D595" t="s">
        <v>18</v>
      </c>
      <c r="E595" t="str">
        <f t="shared" si="119"/>
        <v>Pop3MedMed10.mp3</v>
      </c>
      <c r="F595" s="1">
        <v>10</v>
      </c>
      <c r="G595">
        <v>1</v>
      </c>
      <c r="H595" t="str">
        <f t="shared" si="120"/>
        <v>Med</v>
      </c>
      <c r="I595">
        <v>1</v>
      </c>
      <c r="J595" t="str">
        <f t="shared" si="121"/>
        <v>Med</v>
      </c>
      <c r="K595">
        <f t="shared" si="122"/>
        <v>0</v>
      </c>
      <c r="L595">
        <f t="shared" si="123"/>
        <v>0</v>
      </c>
      <c r="M595">
        <f t="shared" si="124"/>
        <v>0</v>
      </c>
      <c r="N595">
        <v>2.5</v>
      </c>
      <c r="O595">
        <f t="shared" si="125"/>
        <v>0.53125</v>
      </c>
      <c r="P595" t="s">
        <v>26</v>
      </c>
    </row>
    <row r="596" spans="1:16" x14ac:dyDescent="0.25">
      <c r="A596">
        <v>595</v>
      </c>
      <c r="B596">
        <f t="shared" si="117"/>
        <v>1</v>
      </c>
      <c r="C596" t="str">
        <f t="shared" si="118"/>
        <v>NA</v>
      </c>
      <c r="D596" t="s">
        <v>18</v>
      </c>
      <c r="E596" t="str">
        <f t="shared" si="119"/>
        <v>Pop3HigHig10.mp3</v>
      </c>
      <c r="F596" s="1">
        <v>10</v>
      </c>
      <c r="G596">
        <v>2</v>
      </c>
      <c r="H596" t="str">
        <f t="shared" si="120"/>
        <v>Hig</v>
      </c>
      <c r="I596">
        <v>2</v>
      </c>
      <c r="J596" t="str">
        <f t="shared" si="121"/>
        <v>Hig</v>
      </c>
      <c r="K596">
        <f t="shared" si="122"/>
        <v>0</v>
      </c>
      <c r="L596">
        <f t="shared" si="123"/>
        <v>0</v>
      </c>
      <c r="M596">
        <f t="shared" si="124"/>
        <v>0</v>
      </c>
      <c r="N596">
        <v>2.5</v>
      </c>
      <c r="O596">
        <f t="shared" si="125"/>
        <v>0.53125</v>
      </c>
      <c r="P596" t="s">
        <v>26</v>
      </c>
    </row>
    <row r="597" spans="1:16" x14ac:dyDescent="0.25">
      <c r="A597">
        <v>596</v>
      </c>
      <c r="B597">
        <f t="shared" si="117"/>
        <v>1</v>
      </c>
      <c r="C597" t="str">
        <f t="shared" si="118"/>
        <v>NA</v>
      </c>
      <c r="D597" t="s">
        <v>18</v>
      </c>
      <c r="E597" t="str">
        <f t="shared" si="119"/>
        <v>Pop3SshSsh10.mp3</v>
      </c>
      <c r="F597" s="1">
        <v>10</v>
      </c>
      <c r="G597">
        <v>4</v>
      </c>
      <c r="H597" t="str">
        <f t="shared" si="120"/>
        <v>Ssh</v>
      </c>
      <c r="I597">
        <v>4</v>
      </c>
      <c r="J597" t="str">
        <f t="shared" si="121"/>
        <v>Ssh</v>
      </c>
      <c r="K597">
        <f t="shared" si="122"/>
        <v>0</v>
      </c>
      <c r="L597">
        <f t="shared" si="123"/>
        <v>0</v>
      </c>
      <c r="M597">
        <f t="shared" si="124"/>
        <v>0</v>
      </c>
      <c r="N597">
        <v>2.5</v>
      </c>
      <c r="O597">
        <f t="shared" si="125"/>
        <v>0.53125</v>
      </c>
      <c r="P597" t="s">
        <v>26</v>
      </c>
    </row>
    <row r="598" spans="1:16" x14ac:dyDescent="0.25">
      <c r="A598">
        <v>597</v>
      </c>
      <c r="B598">
        <f t="shared" si="117"/>
        <v>2</v>
      </c>
      <c r="C598">
        <f t="shared" si="118"/>
        <v>2</v>
      </c>
      <c r="D598" t="s">
        <v>18</v>
      </c>
      <c r="E598" t="str">
        <f t="shared" si="119"/>
        <v>Pop3LowMed10.mp3</v>
      </c>
      <c r="F598" s="1">
        <v>10</v>
      </c>
      <c r="G598">
        <v>0.5</v>
      </c>
      <c r="H598" t="str">
        <f t="shared" si="120"/>
        <v>Low</v>
      </c>
      <c r="I598">
        <v>1</v>
      </c>
      <c r="J598" t="str">
        <f t="shared" si="121"/>
        <v>Med</v>
      </c>
      <c r="K598">
        <f t="shared" si="122"/>
        <v>1</v>
      </c>
      <c r="L598">
        <f t="shared" si="123"/>
        <v>1</v>
      </c>
      <c r="M598">
        <f t="shared" si="124"/>
        <v>1</v>
      </c>
      <c r="N598">
        <v>2.5</v>
      </c>
      <c r="O598">
        <f t="shared" si="125"/>
        <v>0.53125</v>
      </c>
      <c r="P598" t="s">
        <v>26</v>
      </c>
    </row>
    <row r="599" spans="1:16" x14ac:dyDescent="0.25">
      <c r="A599">
        <v>598</v>
      </c>
      <c r="B599">
        <f t="shared" si="117"/>
        <v>2</v>
      </c>
      <c r="C599">
        <f t="shared" si="118"/>
        <v>1</v>
      </c>
      <c r="D599" t="s">
        <v>18</v>
      </c>
      <c r="E599" t="str">
        <f t="shared" si="119"/>
        <v>Pop3MedLow10.mp3</v>
      </c>
      <c r="F599" s="1">
        <v>10</v>
      </c>
      <c r="G599">
        <v>1</v>
      </c>
      <c r="H599" t="str">
        <f t="shared" si="120"/>
        <v>Med</v>
      </c>
      <c r="I599">
        <v>0.5</v>
      </c>
      <c r="J599" t="str">
        <f t="shared" si="121"/>
        <v>Low</v>
      </c>
      <c r="K599">
        <f t="shared" si="122"/>
        <v>1</v>
      </c>
      <c r="L599">
        <f t="shared" si="123"/>
        <v>-1</v>
      </c>
      <c r="M599">
        <f t="shared" si="124"/>
        <v>1</v>
      </c>
      <c r="N599">
        <v>2.5</v>
      </c>
      <c r="O599">
        <f t="shared" si="125"/>
        <v>0.53125</v>
      </c>
      <c r="P599" t="s">
        <v>26</v>
      </c>
    </row>
    <row r="600" spans="1:16" x14ac:dyDescent="0.25">
      <c r="A600">
        <v>599</v>
      </c>
      <c r="B600">
        <f t="shared" si="117"/>
        <v>2</v>
      </c>
      <c r="C600">
        <f t="shared" si="118"/>
        <v>2</v>
      </c>
      <c r="D600" t="s">
        <v>18</v>
      </c>
      <c r="E600" t="str">
        <f t="shared" si="119"/>
        <v>Pop3LowHig10.mp3</v>
      </c>
      <c r="F600" s="1">
        <v>10</v>
      </c>
      <c r="G600">
        <v>0.5</v>
      </c>
      <c r="H600" t="str">
        <f t="shared" si="120"/>
        <v>Low</v>
      </c>
      <c r="I600">
        <v>2</v>
      </c>
      <c r="J600" t="str">
        <f t="shared" si="121"/>
        <v>Hig</v>
      </c>
      <c r="K600">
        <f t="shared" si="122"/>
        <v>2</v>
      </c>
      <c r="L600">
        <f t="shared" si="123"/>
        <v>1</v>
      </c>
      <c r="M600">
        <f t="shared" si="124"/>
        <v>1</v>
      </c>
      <c r="N600">
        <v>2.5</v>
      </c>
      <c r="O600">
        <f t="shared" si="125"/>
        <v>0.53125</v>
      </c>
      <c r="P600" t="s">
        <v>26</v>
      </c>
    </row>
    <row r="601" spans="1:16" x14ac:dyDescent="0.25">
      <c r="A601">
        <v>600</v>
      </c>
      <c r="B601">
        <f t="shared" si="117"/>
        <v>2</v>
      </c>
      <c r="C601">
        <f t="shared" si="118"/>
        <v>1</v>
      </c>
      <c r="D601" t="s">
        <v>18</v>
      </c>
      <c r="E601" t="str">
        <f t="shared" si="119"/>
        <v>Pop3HigLow10.mp3</v>
      </c>
      <c r="F601" s="1">
        <v>10</v>
      </c>
      <c r="G601">
        <v>2</v>
      </c>
      <c r="H601" t="str">
        <f t="shared" si="120"/>
        <v>Hig</v>
      </c>
      <c r="I601">
        <v>0.5</v>
      </c>
      <c r="J601" t="str">
        <f t="shared" si="121"/>
        <v>Low</v>
      </c>
      <c r="K601">
        <f t="shared" si="122"/>
        <v>2</v>
      </c>
      <c r="L601">
        <f t="shared" si="123"/>
        <v>-1</v>
      </c>
      <c r="M601">
        <f t="shared" si="124"/>
        <v>1</v>
      </c>
      <c r="N601">
        <v>2.5</v>
      </c>
      <c r="O601">
        <f t="shared" si="125"/>
        <v>0.53125</v>
      </c>
      <c r="P601" t="s">
        <v>26</v>
      </c>
    </row>
    <row r="602" spans="1:16" x14ac:dyDescent="0.25">
      <c r="A602">
        <v>601</v>
      </c>
      <c r="B602">
        <f t="shared" si="117"/>
        <v>2</v>
      </c>
      <c r="C602">
        <f t="shared" si="118"/>
        <v>2</v>
      </c>
      <c r="D602" t="s">
        <v>18</v>
      </c>
      <c r="E602" t="str">
        <f t="shared" si="119"/>
        <v>Pop3LowSsh10.mp3</v>
      </c>
      <c r="F602" s="1">
        <v>10</v>
      </c>
      <c r="G602">
        <v>0.5</v>
      </c>
      <c r="H602" t="str">
        <f t="shared" si="120"/>
        <v>Low</v>
      </c>
      <c r="I602">
        <v>4</v>
      </c>
      <c r="J602" t="str">
        <f t="shared" si="121"/>
        <v>Ssh</v>
      </c>
      <c r="K602">
        <f t="shared" si="122"/>
        <v>4</v>
      </c>
      <c r="L602">
        <f t="shared" si="123"/>
        <v>1</v>
      </c>
      <c r="M602">
        <f t="shared" si="124"/>
        <v>1</v>
      </c>
      <c r="N602">
        <v>2.5</v>
      </c>
      <c r="O602">
        <f t="shared" si="125"/>
        <v>0.53125</v>
      </c>
      <c r="P602" t="s">
        <v>26</v>
      </c>
    </row>
    <row r="603" spans="1:16" x14ac:dyDescent="0.25">
      <c r="A603">
        <v>602</v>
      </c>
      <c r="B603">
        <f t="shared" si="117"/>
        <v>2</v>
      </c>
      <c r="C603">
        <f t="shared" si="118"/>
        <v>1</v>
      </c>
      <c r="D603" t="s">
        <v>18</v>
      </c>
      <c r="E603" t="str">
        <f t="shared" si="119"/>
        <v>Pop3SshLow10.mp3</v>
      </c>
      <c r="F603" s="1">
        <v>10</v>
      </c>
      <c r="G603">
        <v>4</v>
      </c>
      <c r="H603" t="str">
        <f t="shared" si="120"/>
        <v>Ssh</v>
      </c>
      <c r="I603">
        <v>0.5</v>
      </c>
      <c r="J603" t="str">
        <f t="shared" si="121"/>
        <v>Low</v>
      </c>
      <c r="K603">
        <f t="shared" si="122"/>
        <v>4</v>
      </c>
      <c r="L603">
        <f t="shared" si="123"/>
        <v>-1</v>
      </c>
      <c r="M603">
        <f t="shared" si="124"/>
        <v>1</v>
      </c>
      <c r="N603">
        <v>2.5</v>
      </c>
      <c r="O603">
        <f t="shared" si="125"/>
        <v>0.53125</v>
      </c>
      <c r="P603" t="s">
        <v>26</v>
      </c>
    </row>
    <row r="604" spans="1:16" x14ac:dyDescent="0.25">
      <c r="A604">
        <v>603</v>
      </c>
      <c r="B604">
        <f t="shared" si="117"/>
        <v>2</v>
      </c>
      <c r="C604">
        <f t="shared" si="118"/>
        <v>2</v>
      </c>
      <c r="D604" t="s">
        <v>18</v>
      </c>
      <c r="E604" t="str">
        <f t="shared" si="119"/>
        <v>Pop3MedHig10.mp3</v>
      </c>
      <c r="F604" s="1">
        <v>10</v>
      </c>
      <c r="G604">
        <v>1</v>
      </c>
      <c r="H604" t="str">
        <f t="shared" si="120"/>
        <v>Med</v>
      </c>
      <c r="I604">
        <v>2</v>
      </c>
      <c r="J604" t="str">
        <f t="shared" si="121"/>
        <v>Hig</v>
      </c>
      <c r="K604">
        <f t="shared" si="122"/>
        <v>1</v>
      </c>
      <c r="L604">
        <f t="shared" si="123"/>
        <v>1</v>
      </c>
      <c r="M604">
        <f t="shared" si="124"/>
        <v>1</v>
      </c>
      <c r="N604">
        <v>2.5</v>
      </c>
      <c r="O604">
        <f t="shared" si="125"/>
        <v>0.53125</v>
      </c>
      <c r="P604" t="s">
        <v>26</v>
      </c>
    </row>
    <row r="605" spans="1:16" x14ac:dyDescent="0.25">
      <c r="A605">
        <v>604</v>
      </c>
      <c r="B605">
        <f t="shared" si="117"/>
        <v>2</v>
      </c>
      <c r="C605">
        <f t="shared" si="118"/>
        <v>1</v>
      </c>
      <c r="D605" t="s">
        <v>18</v>
      </c>
      <c r="E605" t="str">
        <f t="shared" si="119"/>
        <v>Pop3HigMed10.mp3</v>
      </c>
      <c r="F605" s="1">
        <v>10</v>
      </c>
      <c r="G605">
        <v>2</v>
      </c>
      <c r="H605" t="str">
        <f t="shared" si="120"/>
        <v>Hig</v>
      </c>
      <c r="I605">
        <v>1</v>
      </c>
      <c r="J605" t="str">
        <f t="shared" si="121"/>
        <v>Med</v>
      </c>
      <c r="K605">
        <f t="shared" si="122"/>
        <v>1</v>
      </c>
      <c r="L605">
        <f t="shared" si="123"/>
        <v>-1</v>
      </c>
      <c r="M605">
        <f t="shared" si="124"/>
        <v>1</v>
      </c>
      <c r="N605">
        <v>2.5</v>
      </c>
      <c r="O605">
        <f t="shared" si="125"/>
        <v>0.53125</v>
      </c>
      <c r="P605" t="s">
        <v>26</v>
      </c>
    </row>
    <row r="606" spans="1:16" x14ac:dyDescent="0.25">
      <c r="A606">
        <v>605</v>
      </c>
      <c r="B606">
        <f t="shared" si="117"/>
        <v>2</v>
      </c>
      <c r="C606">
        <f t="shared" si="118"/>
        <v>2</v>
      </c>
      <c r="D606" t="s">
        <v>18</v>
      </c>
      <c r="E606" t="str">
        <f t="shared" si="119"/>
        <v>Pop3MedSsh10.mp3</v>
      </c>
      <c r="F606" s="1">
        <v>10</v>
      </c>
      <c r="G606">
        <v>1</v>
      </c>
      <c r="H606" t="str">
        <f t="shared" si="120"/>
        <v>Med</v>
      </c>
      <c r="I606">
        <v>4</v>
      </c>
      <c r="J606" t="str">
        <f t="shared" si="121"/>
        <v>Ssh</v>
      </c>
      <c r="K606">
        <f t="shared" si="122"/>
        <v>2</v>
      </c>
      <c r="L606">
        <f t="shared" si="123"/>
        <v>1</v>
      </c>
      <c r="M606">
        <f t="shared" si="124"/>
        <v>1</v>
      </c>
      <c r="N606">
        <v>2.5</v>
      </c>
      <c r="O606">
        <f t="shared" si="125"/>
        <v>0.53125</v>
      </c>
      <c r="P606" t="s">
        <v>26</v>
      </c>
    </row>
    <row r="607" spans="1:16" x14ac:dyDescent="0.25">
      <c r="A607">
        <v>606</v>
      </c>
      <c r="B607">
        <f t="shared" si="117"/>
        <v>2</v>
      </c>
      <c r="C607">
        <f t="shared" si="118"/>
        <v>1</v>
      </c>
      <c r="D607" t="s">
        <v>18</v>
      </c>
      <c r="E607" t="str">
        <f t="shared" si="119"/>
        <v>Pop3SshMed10.mp3</v>
      </c>
      <c r="F607" s="1">
        <v>10</v>
      </c>
      <c r="G607">
        <v>4</v>
      </c>
      <c r="H607" t="str">
        <f t="shared" si="120"/>
        <v>Ssh</v>
      </c>
      <c r="I607">
        <v>1</v>
      </c>
      <c r="J607" t="str">
        <f t="shared" si="121"/>
        <v>Med</v>
      </c>
      <c r="K607">
        <f t="shared" si="122"/>
        <v>2</v>
      </c>
      <c r="L607">
        <f t="shared" si="123"/>
        <v>-1</v>
      </c>
      <c r="M607">
        <f t="shared" si="124"/>
        <v>1</v>
      </c>
      <c r="N607">
        <v>2.5</v>
      </c>
      <c r="O607">
        <f t="shared" si="125"/>
        <v>0.53125</v>
      </c>
      <c r="P607" t="s">
        <v>26</v>
      </c>
    </row>
    <row r="608" spans="1:16" x14ac:dyDescent="0.25">
      <c r="A608">
        <v>607</v>
      </c>
      <c r="B608">
        <f t="shared" si="117"/>
        <v>2</v>
      </c>
      <c r="C608">
        <f t="shared" si="118"/>
        <v>2</v>
      </c>
      <c r="D608" t="s">
        <v>18</v>
      </c>
      <c r="E608" t="str">
        <f t="shared" si="119"/>
        <v>Pop3HigSsh10.mp3</v>
      </c>
      <c r="F608" s="1">
        <v>10</v>
      </c>
      <c r="G608">
        <v>2</v>
      </c>
      <c r="H608" t="str">
        <f t="shared" si="120"/>
        <v>Hig</v>
      </c>
      <c r="I608">
        <v>4</v>
      </c>
      <c r="J608" t="str">
        <f t="shared" si="121"/>
        <v>Ssh</v>
      </c>
      <c r="K608">
        <f t="shared" si="122"/>
        <v>1</v>
      </c>
      <c r="L608">
        <f t="shared" si="123"/>
        <v>1</v>
      </c>
      <c r="M608">
        <f t="shared" si="124"/>
        <v>1</v>
      </c>
      <c r="N608">
        <v>2.5</v>
      </c>
      <c r="O608">
        <f t="shared" si="125"/>
        <v>0.53125</v>
      </c>
      <c r="P608" t="s">
        <v>26</v>
      </c>
    </row>
    <row r="609" spans="1:16" x14ac:dyDescent="0.25">
      <c r="A609">
        <v>608</v>
      </c>
      <c r="B609">
        <f t="shared" si="117"/>
        <v>2</v>
      </c>
      <c r="C609">
        <f t="shared" si="118"/>
        <v>1</v>
      </c>
      <c r="D609" t="s">
        <v>18</v>
      </c>
      <c r="E609" t="str">
        <f t="shared" si="119"/>
        <v>Pop3SshHig10.mp3</v>
      </c>
      <c r="F609" s="1">
        <v>10</v>
      </c>
      <c r="G609">
        <v>4</v>
      </c>
      <c r="H609" t="str">
        <f t="shared" si="120"/>
        <v>Ssh</v>
      </c>
      <c r="I609">
        <v>2</v>
      </c>
      <c r="J609" t="str">
        <f t="shared" si="121"/>
        <v>Hig</v>
      </c>
      <c r="K609">
        <f t="shared" si="122"/>
        <v>1</v>
      </c>
      <c r="L609">
        <f t="shared" si="123"/>
        <v>-1</v>
      </c>
      <c r="M609">
        <f t="shared" si="124"/>
        <v>1</v>
      </c>
      <c r="N609">
        <v>2.5</v>
      </c>
      <c r="O609">
        <f t="shared" si="125"/>
        <v>0.53125</v>
      </c>
      <c r="P609" t="s">
        <v>26</v>
      </c>
    </row>
    <row r="610" spans="1:16" x14ac:dyDescent="0.25">
      <c r="A610">
        <v>609</v>
      </c>
      <c r="B610">
        <f t="shared" si="117"/>
        <v>1</v>
      </c>
      <c r="C610" t="str">
        <f t="shared" si="118"/>
        <v>NA</v>
      </c>
      <c r="D610" t="s">
        <v>19</v>
      </c>
      <c r="E610" t="str">
        <f t="shared" si="119"/>
        <v>Pop4LowLow5.mp3</v>
      </c>
      <c r="F610" s="1">
        <v>5</v>
      </c>
      <c r="G610">
        <v>0.5</v>
      </c>
      <c r="H610" t="str">
        <f t="shared" si="120"/>
        <v>Low</v>
      </c>
      <c r="I610">
        <v>0.5</v>
      </c>
      <c r="J610" t="str">
        <f t="shared" si="121"/>
        <v>Low</v>
      </c>
      <c r="K610">
        <f>IF(I610=G610,0,IF(I610/G610&gt;1,I610/G610/2,G610/I610/2))</f>
        <v>0</v>
      </c>
      <c r="L610">
        <f>IF(I610=G610,0,IF(I610/G610&gt;1,1,-1))</f>
        <v>0</v>
      </c>
      <c r="M610">
        <f>IF(I610=G610,0,1)</f>
        <v>0</v>
      </c>
      <c r="N610">
        <v>3</v>
      </c>
      <c r="O610">
        <f>11/34</f>
        <v>0.3235294117647059</v>
      </c>
      <c r="P610" t="s">
        <v>26</v>
      </c>
    </row>
    <row r="611" spans="1:16" x14ac:dyDescent="0.25">
      <c r="A611">
        <v>610</v>
      </c>
      <c r="B611">
        <f t="shared" si="117"/>
        <v>1</v>
      </c>
      <c r="C611" t="str">
        <f t="shared" si="118"/>
        <v>NA</v>
      </c>
      <c r="D611" t="s">
        <v>19</v>
      </c>
      <c r="E611" t="str">
        <f t="shared" si="119"/>
        <v>Pop4MedMed5.mp3</v>
      </c>
      <c r="F611" s="1">
        <v>5</v>
      </c>
      <c r="G611">
        <v>1</v>
      </c>
      <c r="H611" t="str">
        <f t="shared" si="120"/>
        <v>Med</v>
      </c>
      <c r="I611">
        <v>1</v>
      </c>
      <c r="J611" t="str">
        <f t="shared" si="121"/>
        <v>Med</v>
      </c>
      <c r="K611">
        <f t="shared" ref="K611:K641" si="126">IF(I611=G611,0,IF(I611/G611&gt;1,I611/G611/2,G611/I611/2))</f>
        <v>0</v>
      </c>
      <c r="L611">
        <f t="shared" ref="L611:L641" si="127">IF(I611=G611,0,IF(I611/G611&gt;1,1,-1))</f>
        <v>0</v>
      </c>
      <c r="M611">
        <f t="shared" ref="M611:M641" si="128">IF(I611=G611,0,1)</f>
        <v>0</v>
      </c>
      <c r="N611">
        <v>3</v>
      </c>
      <c r="O611">
        <f t="shared" ref="O611:O641" si="129">11/34</f>
        <v>0.3235294117647059</v>
      </c>
      <c r="P611" t="s">
        <v>26</v>
      </c>
    </row>
    <row r="612" spans="1:16" x14ac:dyDescent="0.25">
      <c r="A612">
        <v>611</v>
      </c>
      <c r="B612">
        <f t="shared" si="117"/>
        <v>1</v>
      </c>
      <c r="C612" t="str">
        <f t="shared" si="118"/>
        <v>NA</v>
      </c>
      <c r="D612" t="s">
        <v>19</v>
      </c>
      <c r="E612" t="str">
        <f t="shared" si="119"/>
        <v>Pop4HigHig5.mp3</v>
      </c>
      <c r="F612" s="1">
        <v>5</v>
      </c>
      <c r="G612">
        <v>2</v>
      </c>
      <c r="H612" t="str">
        <f t="shared" si="120"/>
        <v>Hig</v>
      </c>
      <c r="I612">
        <v>2</v>
      </c>
      <c r="J612" t="str">
        <f t="shared" si="121"/>
        <v>Hig</v>
      </c>
      <c r="K612">
        <f t="shared" si="126"/>
        <v>0</v>
      </c>
      <c r="L612">
        <f t="shared" si="127"/>
        <v>0</v>
      </c>
      <c r="M612">
        <f t="shared" si="128"/>
        <v>0</v>
      </c>
      <c r="N612">
        <v>3</v>
      </c>
      <c r="O612">
        <f t="shared" si="129"/>
        <v>0.3235294117647059</v>
      </c>
      <c r="P612" t="s">
        <v>26</v>
      </c>
    </row>
    <row r="613" spans="1:16" x14ac:dyDescent="0.25">
      <c r="A613">
        <v>612</v>
      </c>
      <c r="B613">
        <f t="shared" si="117"/>
        <v>1</v>
      </c>
      <c r="C613" t="str">
        <f t="shared" si="118"/>
        <v>NA</v>
      </c>
      <c r="D613" t="s">
        <v>19</v>
      </c>
      <c r="E613" t="str">
        <f t="shared" si="119"/>
        <v>Pop4SshSsh5.mp3</v>
      </c>
      <c r="F613" s="1">
        <v>5</v>
      </c>
      <c r="G613">
        <v>4</v>
      </c>
      <c r="H613" t="str">
        <f t="shared" si="120"/>
        <v>Ssh</v>
      </c>
      <c r="I613">
        <v>4</v>
      </c>
      <c r="J613" t="str">
        <f t="shared" si="121"/>
        <v>Ssh</v>
      </c>
      <c r="K613">
        <f t="shared" si="126"/>
        <v>0</v>
      </c>
      <c r="L613">
        <f t="shared" si="127"/>
        <v>0</v>
      </c>
      <c r="M613">
        <f t="shared" si="128"/>
        <v>0</v>
      </c>
      <c r="N613">
        <v>3</v>
      </c>
      <c r="O613">
        <f t="shared" si="129"/>
        <v>0.3235294117647059</v>
      </c>
      <c r="P613" t="s">
        <v>26</v>
      </c>
    </row>
    <row r="614" spans="1:16" x14ac:dyDescent="0.25">
      <c r="A614">
        <v>613</v>
      </c>
      <c r="B614">
        <f t="shared" si="117"/>
        <v>2</v>
      </c>
      <c r="C614">
        <f t="shared" si="118"/>
        <v>2</v>
      </c>
      <c r="D614" t="s">
        <v>19</v>
      </c>
      <c r="E614" t="str">
        <f t="shared" si="119"/>
        <v>Pop4LowMed5.mp3</v>
      </c>
      <c r="F614" s="1">
        <v>5</v>
      </c>
      <c r="G614">
        <v>0.5</v>
      </c>
      <c r="H614" t="str">
        <f t="shared" si="120"/>
        <v>Low</v>
      </c>
      <c r="I614">
        <v>1</v>
      </c>
      <c r="J614" t="str">
        <f t="shared" si="121"/>
        <v>Med</v>
      </c>
      <c r="K614">
        <f t="shared" si="126"/>
        <v>1</v>
      </c>
      <c r="L614">
        <f t="shared" si="127"/>
        <v>1</v>
      </c>
      <c r="M614">
        <f t="shared" si="128"/>
        <v>1</v>
      </c>
      <c r="N614">
        <v>3</v>
      </c>
      <c r="O614">
        <f t="shared" si="129"/>
        <v>0.3235294117647059</v>
      </c>
      <c r="P614" t="s">
        <v>26</v>
      </c>
    </row>
    <row r="615" spans="1:16" x14ac:dyDescent="0.25">
      <c r="A615">
        <v>614</v>
      </c>
      <c r="B615">
        <f t="shared" si="117"/>
        <v>2</v>
      </c>
      <c r="C615">
        <f t="shared" si="118"/>
        <v>1</v>
      </c>
      <c r="D615" t="s">
        <v>19</v>
      </c>
      <c r="E615" t="str">
        <f t="shared" si="119"/>
        <v>Pop4MedLow5.mp3</v>
      </c>
      <c r="F615" s="1">
        <v>5</v>
      </c>
      <c r="G615">
        <v>1</v>
      </c>
      <c r="H615" t="str">
        <f t="shared" si="120"/>
        <v>Med</v>
      </c>
      <c r="I615">
        <v>0.5</v>
      </c>
      <c r="J615" t="str">
        <f t="shared" si="121"/>
        <v>Low</v>
      </c>
      <c r="K615">
        <f t="shared" si="126"/>
        <v>1</v>
      </c>
      <c r="L615">
        <f t="shared" si="127"/>
        <v>-1</v>
      </c>
      <c r="M615">
        <f t="shared" si="128"/>
        <v>1</v>
      </c>
      <c r="N615">
        <v>3</v>
      </c>
      <c r="O615">
        <f t="shared" si="129"/>
        <v>0.3235294117647059</v>
      </c>
      <c r="P615" t="s">
        <v>26</v>
      </c>
    </row>
    <row r="616" spans="1:16" x14ac:dyDescent="0.25">
      <c r="A616">
        <v>615</v>
      </c>
      <c r="B616">
        <f t="shared" si="117"/>
        <v>2</v>
      </c>
      <c r="C616">
        <f t="shared" si="118"/>
        <v>2</v>
      </c>
      <c r="D616" t="s">
        <v>19</v>
      </c>
      <c r="E616" t="str">
        <f t="shared" si="119"/>
        <v>Pop4LowHig5.mp3</v>
      </c>
      <c r="F616" s="1">
        <v>5</v>
      </c>
      <c r="G616">
        <v>0.5</v>
      </c>
      <c r="H616" t="str">
        <f t="shared" si="120"/>
        <v>Low</v>
      </c>
      <c r="I616">
        <v>2</v>
      </c>
      <c r="J616" t="str">
        <f t="shared" si="121"/>
        <v>Hig</v>
      </c>
      <c r="K616">
        <f t="shared" si="126"/>
        <v>2</v>
      </c>
      <c r="L616">
        <f t="shared" si="127"/>
        <v>1</v>
      </c>
      <c r="M616">
        <f t="shared" si="128"/>
        <v>1</v>
      </c>
      <c r="N616">
        <v>3</v>
      </c>
      <c r="O616">
        <f t="shared" si="129"/>
        <v>0.3235294117647059</v>
      </c>
      <c r="P616" t="s">
        <v>26</v>
      </c>
    </row>
    <row r="617" spans="1:16" x14ac:dyDescent="0.25">
      <c r="A617">
        <v>616</v>
      </c>
      <c r="B617">
        <f t="shared" si="117"/>
        <v>2</v>
      </c>
      <c r="C617">
        <f t="shared" si="118"/>
        <v>1</v>
      </c>
      <c r="D617" t="s">
        <v>19</v>
      </c>
      <c r="E617" t="str">
        <f t="shared" si="119"/>
        <v>Pop4HigLow5.mp3</v>
      </c>
      <c r="F617" s="1">
        <v>5</v>
      </c>
      <c r="G617">
        <v>2</v>
      </c>
      <c r="H617" t="str">
        <f t="shared" si="120"/>
        <v>Hig</v>
      </c>
      <c r="I617">
        <v>0.5</v>
      </c>
      <c r="J617" t="str">
        <f t="shared" si="121"/>
        <v>Low</v>
      </c>
      <c r="K617">
        <f t="shared" si="126"/>
        <v>2</v>
      </c>
      <c r="L617">
        <f t="shared" si="127"/>
        <v>-1</v>
      </c>
      <c r="M617">
        <f t="shared" si="128"/>
        <v>1</v>
      </c>
      <c r="N617">
        <v>3</v>
      </c>
      <c r="O617">
        <f t="shared" si="129"/>
        <v>0.3235294117647059</v>
      </c>
      <c r="P617" t="s">
        <v>26</v>
      </c>
    </row>
    <row r="618" spans="1:16" x14ac:dyDescent="0.25">
      <c r="A618">
        <v>617</v>
      </c>
      <c r="B618">
        <f t="shared" si="117"/>
        <v>2</v>
      </c>
      <c r="C618">
        <f t="shared" si="118"/>
        <v>2</v>
      </c>
      <c r="D618" t="s">
        <v>19</v>
      </c>
      <c r="E618" t="str">
        <f t="shared" si="119"/>
        <v>Pop4LowSsh5.mp3</v>
      </c>
      <c r="F618" s="1">
        <v>5</v>
      </c>
      <c r="G618">
        <v>0.5</v>
      </c>
      <c r="H618" t="str">
        <f t="shared" si="120"/>
        <v>Low</v>
      </c>
      <c r="I618">
        <v>4</v>
      </c>
      <c r="J618" t="str">
        <f t="shared" si="121"/>
        <v>Ssh</v>
      </c>
      <c r="K618">
        <f t="shared" si="126"/>
        <v>4</v>
      </c>
      <c r="L618">
        <f t="shared" si="127"/>
        <v>1</v>
      </c>
      <c r="M618">
        <f t="shared" si="128"/>
        <v>1</v>
      </c>
      <c r="N618">
        <v>3</v>
      </c>
      <c r="O618">
        <f t="shared" si="129"/>
        <v>0.3235294117647059</v>
      </c>
      <c r="P618" t="s">
        <v>26</v>
      </c>
    </row>
    <row r="619" spans="1:16" x14ac:dyDescent="0.25">
      <c r="A619">
        <v>618</v>
      </c>
      <c r="B619">
        <f t="shared" si="117"/>
        <v>2</v>
      </c>
      <c r="C619">
        <f t="shared" si="118"/>
        <v>1</v>
      </c>
      <c r="D619" t="s">
        <v>19</v>
      </c>
      <c r="E619" t="str">
        <f t="shared" si="119"/>
        <v>Pop4SshLow5.mp3</v>
      </c>
      <c r="F619" s="1">
        <v>5</v>
      </c>
      <c r="G619">
        <v>4</v>
      </c>
      <c r="H619" t="str">
        <f t="shared" si="120"/>
        <v>Ssh</v>
      </c>
      <c r="I619">
        <v>0.5</v>
      </c>
      <c r="J619" t="str">
        <f t="shared" si="121"/>
        <v>Low</v>
      </c>
      <c r="K619">
        <f t="shared" si="126"/>
        <v>4</v>
      </c>
      <c r="L619">
        <f t="shared" si="127"/>
        <v>-1</v>
      </c>
      <c r="M619">
        <f t="shared" si="128"/>
        <v>1</v>
      </c>
      <c r="N619">
        <v>3</v>
      </c>
      <c r="O619">
        <f t="shared" si="129"/>
        <v>0.3235294117647059</v>
      </c>
      <c r="P619" t="s">
        <v>26</v>
      </c>
    </row>
    <row r="620" spans="1:16" x14ac:dyDescent="0.25">
      <c r="A620">
        <v>619</v>
      </c>
      <c r="B620">
        <f t="shared" si="117"/>
        <v>2</v>
      </c>
      <c r="C620">
        <f t="shared" si="118"/>
        <v>2</v>
      </c>
      <c r="D620" t="s">
        <v>19</v>
      </c>
      <c r="E620" t="str">
        <f t="shared" si="119"/>
        <v>Pop4MedHig5.mp3</v>
      </c>
      <c r="F620" s="1">
        <v>5</v>
      </c>
      <c r="G620">
        <v>1</v>
      </c>
      <c r="H620" t="str">
        <f t="shared" si="120"/>
        <v>Med</v>
      </c>
      <c r="I620">
        <v>2</v>
      </c>
      <c r="J620" t="str">
        <f t="shared" si="121"/>
        <v>Hig</v>
      </c>
      <c r="K620">
        <f t="shared" si="126"/>
        <v>1</v>
      </c>
      <c r="L620">
        <f t="shared" si="127"/>
        <v>1</v>
      </c>
      <c r="M620">
        <f t="shared" si="128"/>
        <v>1</v>
      </c>
      <c r="N620">
        <v>3</v>
      </c>
      <c r="O620">
        <f t="shared" si="129"/>
        <v>0.3235294117647059</v>
      </c>
      <c r="P620" t="s">
        <v>26</v>
      </c>
    </row>
    <row r="621" spans="1:16" x14ac:dyDescent="0.25">
      <c r="A621">
        <v>620</v>
      </c>
      <c r="B621">
        <f t="shared" si="117"/>
        <v>2</v>
      </c>
      <c r="C621">
        <f t="shared" si="118"/>
        <v>1</v>
      </c>
      <c r="D621" t="s">
        <v>19</v>
      </c>
      <c r="E621" t="str">
        <f t="shared" si="119"/>
        <v>Pop4HigMed5.mp3</v>
      </c>
      <c r="F621" s="1">
        <v>5</v>
      </c>
      <c r="G621">
        <v>2</v>
      </c>
      <c r="H621" t="str">
        <f t="shared" si="120"/>
        <v>Hig</v>
      </c>
      <c r="I621">
        <v>1</v>
      </c>
      <c r="J621" t="str">
        <f t="shared" si="121"/>
        <v>Med</v>
      </c>
      <c r="K621">
        <f t="shared" si="126"/>
        <v>1</v>
      </c>
      <c r="L621">
        <f t="shared" si="127"/>
        <v>-1</v>
      </c>
      <c r="M621">
        <f t="shared" si="128"/>
        <v>1</v>
      </c>
      <c r="N621">
        <v>3</v>
      </c>
      <c r="O621">
        <f t="shared" si="129"/>
        <v>0.3235294117647059</v>
      </c>
      <c r="P621" t="s">
        <v>26</v>
      </c>
    </row>
    <row r="622" spans="1:16" x14ac:dyDescent="0.25">
      <c r="A622">
        <v>621</v>
      </c>
      <c r="B622">
        <f t="shared" si="117"/>
        <v>2</v>
      </c>
      <c r="C622">
        <f t="shared" si="118"/>
        <v>2</v>
      </c>
      <c r="D622" t="s">
        <v>19</v>
      </c>
      <c r="E622" t="str">
        <f t="shared" si="119"/>
        <v>Pop4MedSsh5.mp3</v>
      </c>
      <c r="F622" s="1">
        <v>5</v>
      </c>
      <c r="G622">
        <v>1</v>
      </c>
      <c r="H622" t="str">
        <f t="shared" si="120"/>
        <v>Med</v>
      </c>
      <c r="I622">
        <v>4</v>
      </c>
      <c r="J622" t="str">
        <f t="shared" si="121"/>
        <v>Ssh</v>
      </c>
      <c r="K622">
        <f t="shared" si="126"/>
        <v>2</v>
      </c>
      <c r="L622">
        <f t="shared" si="127"/>
        <v>1</v>
      </c>
      <c r="M622">
        <f t="shared" si="128"/>
        <v>1</v>
      </c>
      <c r="N622">
        <v>3</v>
      </c>
      <c r="O622">
        <f t="shared" si="129"/>
        <v>0.3235294117647059</v>
      </c>
      <c r="P622" t="s">
        <v>26</v>
      </c>
    </row>
    <row r="623" spans="1:16" x14ac:dyDescent="0.25">
      <c r="A623">
        <v>622</v>
      </c>
      <c r="B623">
        <f t="shared" si="117"/>
        <v>2</v>
      </c>
      <c r="C623">
        <f t="shared" si="118"/>
        <v>1</v>
      </c>
      <c r="D623" t="s">
        <v>19</v>
      </c>
      <c r="E623" t="str">
        <f t="shared" si="119"/>
        <v>Pop4SshMed5.mp3</v>
      </c>
      <c r="F623" s="1">
        <v>5</v>
      </c>
      <c r="G623">
        <v>4</v>
      </c>
      <c r="H623" t="str">
        <f t="shared" si="120"/>
        <v>Ssh</v>
      </c>
      <c r="I623">
        <v>1</v>
      </c>
      <c r="J623" t="str">
        <f t="shared" si="121"/>
        <v>Med</v>
      </c>
      <c r="K623">
        <f t="shared" si="126"/>
        <v>2</v>
      </c>
      <c r="L623">
        <f t="shared" si="127"/>
        <v>-1</v>
      </c>
      <c r="M623">
        <f t="shared" si="128"/>
        <v>1</v>
      </c>
      <c r="N623">
        <v>3</v>
      </c>
      <c r="O623">
        <f t="shared" si="129"/>
        <v>0.3235294117647059</v>
      </c>
      <c r="P623" t="s">
        <v>26</v>
      </c>
    </row>
    <row r="624" spans="1:16" x14ac:dyDescent="0.25">
      <c r="A624">
        <v>623</v>
      </c>
      <c r="B624">
        <f t="shared" si="117"/>
        <v>2</v>
      </c>
      <c r="C624">
        <f t="shared" si="118"/>
        <v>2</v>
      </c>
      <c r="D624" t="s">
        <v>19</v>
      </c>
      <c r="E624" t="str">
        <f t="shared" si="119"/>
        <v>Pop4HigSsh5.mp3</v>
      </c>
      <c r="F624" s="1">
        <v>5</v>
      </c>
      <c r="G624">
        <v>2</v>
      </c>
      <c r="H624" t="str">
        <f t="shared" si="120"/>
        <v>Hig</v>
      </c>
      <c r="I624">
        <v>4</v>
      </c>
      <c r="J624" t="str">
        <f t="shared" si="121"/>
        <v>Ssh</v>
      </c>
      <c r="K624">
        <f t="shared" si="126"/>
        <v>1</v>
      </c>
      <c r="L624">
        <f t="shared" si="127"/>
        <v>1</v>
      </c>
      <c r="M624">
        <f t="shared" si="128"/>
        <v>1</v>
      </c>
      <c r="N624">
        <v>3</v>
      </c>
      <c r="O624">
        <f t="shared" si="129"/>
        <v>0.3235294117647059</v>
      </c>
      <c r="P624" t="s">
        <v>26</v>
      </c>
    </row>
    <row r="625" spans="1:16" x14ac:dyDescent="0.25">
      <c r="A625">
        <v>624</v>
      </c>
      <c r="B625">
        <f t="shared" si="117"/>
        <v>2</v>
      </c>
      <c r="C625">
        <f t="shared" si="118"/>
        <v>1</v>
      </c>
      <c r="D625" t="s">
        <v>19</v>
      </c>
      <c r="E625" t="str">
        <f t="shared" si="119"/>
        <v>Pop4SshHig5.mp3</v>
      </c>
      <c r="F625" s="1">
        <v>5</v>
      </c>
      <c r="G625">
        <v>4</v>
      </c>
      <c r="H625" t="str">
        <f t="shared" si="120"/>
        <v>Ssh</v>
      </c>
      <c r="I625">
        <v>2</v>
      </c>
      <c r="J625" t="str">
        <f t="shared" si="121"/>
        <v>Hig</v>
      </c>
      <c r="K625">
        <f t="shared" si="126"/>
        <v>1</v>
      </c>
      <c r="L625">
        <f t="shared" si="127"/>
        <v>-1</v>
      </c>
      <c r="M625">
        <f t="shared" si="128"/>
        <v>1</v>
      </c>
      <c r="N625">
        <v>3</v>
      </c>
      <c r="O625">
        <f t="shared" si="129"/>
        <v>0.3235294117647059</v>
      </c>
      <c r="P625" t="s">
        <v>26</v>
      </c>
    </row>
    <row r="626" spans="1:16" x14ac:dyDescent="0.25">
      <c r="A626">
        <v>625</v>
      </c>
      <c r="B626">
        <f t="shared" si="117"/>
        <v>1</v>
      </c>
      <c r="C626" t="str">
        <f t="shared" si="118"/>
        <v>NA</v>
      </c>
      <c r="D626" t="s">
        <v>19</v>
      </c>
      <c r="E626" t="str">
        <f t="shared" si="119"/>
        <v>Pop4LowLow10.mp3</v>
      </c>
      <c r="F626" s="1">
        <v>10</v>
      </c>
      <c r="G626">
        <v>0.5</v>
      </c>
      <c r="H626" t="str">
        <f t="shared" si="120"/>
        <v>Low</v>
      </c>
      <c r="I626">
        <v>0.5</v>
      </c>
      <c r="J626" t="str">
        <f t="shared" si="121"/>
        <v>Low</v>
      </c>
      <c r="K626">
        <f t="shared" si="126"/>
        <v>0</v>
      </c>
      <c r="L626">
        <f t="shared" si="127"/>
        <v>0</v>
      </c>
      <c r="M626">
        <f t="shared" si="128"/>
        <v>0</v>
      </c>
      <c r="N626">
        <v>3</v>
      </c>
      <c r="O626">
        <f t="shared" si="129"/>
        <v>0.3235294117647059</v>
      </c>
      <c r="P626" t="s">
        <v>26</v>
      </c>
    </row>
    <row r="627" spans="1:16" x14ac:dyDescent="0.25">
      <c r="A627">
        <v>626</v>
      </c>
      <c r="B627">
        <f t="shared" si="117"/>
        <v>1</v>
      </c>
      <c r="C627" t="str">
        <f t="shared" si="118"/>
        <v>NA</v>
      </c>
      <c r="D627" t="s">
        <v>19</v>
      </c>
      <c r="E627" t="str">
        <f t="shared" si="119"/>
        <v>Pop4MedMed10.mp3</v>
      </c>
      <c r="F627" s="1">
        <v>10</v>
      </c>
      <c r="G627">
        <v>1</v>
      </c>
      <c r="H627" t="str">
        <f t="shared" si="120"/>
        <v>Med</v>
      </c>
      <c r="I627">
        <v>1</v>
      </c>
      <c r="J627" t="str">
        <f t="shared" si="121"/>
        <v>Med</v>
      </c>
      <c r="K627">
        <f t="shared" si="126"/>
        <v>0</v>
      </c>
      <c r="L627">
        <f t="shared" si="127"/>
        <v>0</v>
      </c>
      <c r="M627">
        <f t="shared" si="128"/>
        <v>0</v>
      </c>
      <c r="N627">
        <v>3</v>
      </c>
      <c r="O627">
        <f t="shared" si="129"/>
        <v>0.3235294117647059</v>
      </c>
      <c r="P627" t="s">
        <v>26</v>
      </c>
    </row>
    <row r="628" spans="1:16" x14ac:dyDescent="0.25">
      <c r="A628">
        <v>627</v>
      </c>
      <c r="B628">
        <f t="shared" si="117"/>
        <v>1</v>
      </c>
      <c r="C628" t="str">
        <f t="shared" si="118"/>
        <v>NA</v>
      </c>
      <c r="D628" t="s">
        <v>19</v>
      </c>
      <c r="E628" t="str">
        <f t="shared" si="119"/>
        <v>Pop4HigHig10.mp3</v>
      </c>
      <c r="F628" s="1">
        <v>10</v>
      </c>
      <c r="G628">
        <v>2</v>
      </c>
      <c r="H628" t="str">
        <f t="shared" si="120"/>
        <v>Hig</v>
      </c>
      <c r="I628">
        <v>2</v>
      </c>
      <c r="J628" t="str">
        <f t="shared" si="121"/>
        <v>Hig</v>
      </c>
      <c r="K628">
        <f t="shared" si="126"/>
        <v>0</v>
      </c>
      <c r="L628">
        <f t="shared" si="127"/>
        <v>0</v>
      </c>
      <c r="M628">
        <f t="shared" si="128"/>
        <v>0</v>
      </c>
      <c r="N628">
        <v>3</v>
      </c>
      <c r="O628">
        <f t="shared" si="129"/>
        <v>0.3235294117647059</v>
      </c>
      <c r="P628" t="s">
        <v>26</v>
      </c>
    </row>
    <row r="629" spans="1:16" x14ac:dyDescent="0.25">
      <c r="A629">
        <v>628</v>
      </c>
      <c r="B629">
        <f t="shared" si="117"/>
        <v>1</v>
      </c>
      <c r="C629" t="str">
        <f t="shared" si="118"/>
        <v>NA</v>
      </c>
      <c r="D629" t="s">
        <v>19</v>
      </c>
      <c r="E629" t="str">
        <f t="shared" si="119"/>
        <v>Pop4SshSsh10.mp3</v>
      </c>
      <c r="F629" s="1">
        <v>10</v>
      </c>
      <c r="G629">
        <v>4</v>
      </c>
      <c r="H629" t="str">
        <f t="shared" si="120"/>
        <v>Ssh</v>
      </c>
      <c r="I629">
        <v>4</v>
      </c>
      <c r="J629" t="str">
        <f t="shared" si="121"/>
        <v>Ssh</v>
      </c>
      <c r="K629">
        <f t="shared" si="126"/>
        <v>0</v>
      </c>
      <c r="L629">
        <f t="shared" si="127"/>
        <v>0</v>
      </c>
      <c r="M629">
        <f t="shared" si="128"/>
        <v>0</v>
      </c>
      <c r="N629">
        <v>3</v>
      </c>
      <c r="O629">
        <f t="shared" si="129"/>
        <v>0.3235294117647059</v>
      </c>
      <c r="P629" t="s">
        <v>26</v>
      </c>
    </row>
    <row r="630" spans="1:16" x14ac:dyDescent="0.25">
      <c r="A630">
        <v>629</v>
      </c>
      <c r="B630">
        <f t="shared" si="117"/>
        <v>2</v>
      </c>
      <c r="C630">
        <f t="shared" si="118"/>
        <v>2</v>
      </c>
      <c r="D630" t="s">
        <v>19</v>
      </c>
      <c r="E630" t="str">
        <f t="shared" si="119"/>
        <v>Pop4LowMed10.mp3</v>
      </c>
      <c r="F630" s="1">
        <v>10</v>
      </c>
      <c r="G630">
        <v>0.5</v>
      </c>
      <c r="H630" t="str">
        <f t="shared" si="120"/>
        <v>Low</v>
      </c>
      <c r="I630">
        <v>1</v>
      </c>
      <c r="J630" t="str">
        <f t="shared" si="121"/>
        <v>Med</v>
      </c>
      <c r="K630">
        <f t="shared" si="126"/>
        <v>1</v>
      </c>
      <c r="L630">
        <f t="shared" si="127"/>
        <v>1</v>
      </c>
      <c r="M630">
        <f t="shared" si="128"/>
        <v>1</v>
      </c>
      <c r="N630">
        <v>3</v>
      </c>
      <c r="O630">
        <f t="shared" si="129"/>
        <v>0.3235294117647059</v>
      </c>
      <c r="P630" t="s">
        <v>26</v>
      </c>
    </row>
    <row r="631" spans="1:16" x14ac:dyDescent="0.25">
      <c r="A631">
        <v>630</v>
      </c>
      <c r="B631">
        <f t="shared" si="117"/>
        <v>2</v>
      </c>
      <c r="C631">
        <f t="shared" si="118"/>
        <v>1</v>
      </c>
      <c r="D631" t="s">
        <v>19</v>
      </c>
      <c r="E631" t="str">
        <f t="shared" si="119"/>
        <v>Pop4MedLow10.mp3</v>
      </c>
      <c r="F631" s="1">
        <v>10</v>
      </c>
      <c r="G631">
        <v>1</v>
      </c>
      <c r="H631" t="str">
        <f t="shared" si="120"/>
        <v>Med</v>
      </c>
      <c r="I631">
        <v>0.5</v>
      </c>
      <c r="J631" t="str">
        <f t="shared" si="121"/>
        <v>Low</v>
      </c>
      <c r="K631">
        <f t="shared" si="126"/>
        <v>1</v>
      </c>
      <c r="L631">
        <f t="shared" si="127"/>
        <v>-1</v>
      </c>
      <c r="M631">
        <f t="shared" si="128"/>
        <v>1</v>
      </c>
      <c r="N631">
        <v>3</v>
      </c>
      <c r="O631">
        <f t="shared" si="129"/>
        <v>0.3235294117647059</v>
      </c>
      <c r="P631" t="s">
        <v>26</v>
      </c>
    </row>
    <row r="632" spans="1:16" x14ac:dyDescent="0.25">
      <c r="A632">
        <v>631</v>
      </c>
      <c r="B632">
        <f t="shared" si="117"/>
        <v>2</v>
      </c>
      <c r="C632">
        <f t="shared" si="118"/>
        <v>2</v>
      </c>
      <c r="D632" t="s">
        <v>19</v>
      </c>
      <c r="E632" t="str">
        <f t="shared" si="119"/>
        <v>Pop4LowHig10.mp3</v>
      </c>
      <c r="F632" s="1">
        <v>10</v>
      </c>
      <c r="G632">
        <v>0.5</v>
      </c>
      <c r="H632" t="str">
        <f t="shared" si="120"/>
        <v>Low</v>
      </c>
      <c r="I632">
        <v>2</v>
      </c>
      <c r="J632" t="str">
        <f t="shared" si="121"/>
        <v>Hig</v>
      </c>
      <c r="K632">
        <f t="shared" si="126"/>
        <v>2</v>
      </c>
      <c r="L632">
        <f t="shared" si="127"/>
        <v>1</v>
      </c>
      <c r="M632">
        <f t="shared" si="128"/>
        <v>1</v>
      </c>
      <c r="N632">
        <v>3</v>
      </c>
      <c r="O632">
        <f t="shared" si="129"/>
        <v>0.3235294117647059</v>
      </c>
      <c r="P632" t="s">
        <v>26</v>
      </c>
    </row>
    <row r="633" spans="1:16" x14ac:dyDescent="0.25">
      <c r="A633">
        <v>632</v>
      </c>
      <c r="B633">
        <f t="shared" si="117"/>
        <v>2</v>
      </c>
      <c r="C633">
        <f t="shared" si="118"/>
        <v>1</v>
      </c>
      <c r="D633" t="s">
        <v>19</v>
      </c>
      <c r="E633" t="str">
        <f t="shared" si="119"/>
        <v>Pop4HigLow10.mp3</v>
      </c>
      <c r="F633" s="1">
        <v>10</v>
      </c>
      <c r="G633">
        <v>2</v>
      </c>
      <c r="H633" t="str">
        <f t="shared" si="120"/>
        <v>Hig</v>
      </c>
      <c r="I633">
        <v>0.5</v>
      </c>
      <c r="J633" t="str">
        <f t="shared" si="121"/>
        <v>Low</v>
      </c>
      <c r="K633">
        <f t="shared" si="126"/>
        <v>2</v>
      </c>
      <c r="L633">
        <f t="shared" si="127"/>
        <v>-1</v>
      </c>
      <c r="M633">
        <f t="shared" si="128"/>
        <v>1</v>
      </c>
      <c r="N633">
        <v>3</v>
      </c>
      <c r="O633">
        <f t="shared" si="129"/>
        <v>0.3235294117647059</v>
      </c>
      <c r="P633" t="s">
        <v>26</v>
      </c>
    </row>
    <row r="634" spans="1:16" x14ac:dyDescent="0.25">
      <c r="A634">
        <v>633</v>
      </c>
      <c r="B634">
        <f t="shared" si="117"/>
        <v>2</v>
      </c>
      <c r="C634">
        <f t="shared" si="118"/>
        <v>2</v>
      </c>
      <c r="D634" t="s">
        <v>19</v>
      </c>
      <c r="E634" t="str">
        <f t="shared" si="119"/>
        <v>Pop4LowSsh10.mp3</v>
      </c>
      <c r="F634" s="1">
        <v>10</v>
      </c>
      <c r="G634">
        <v>0.5</v>
      </c>
      <c r="H634" t="str">
        <f t="shared" si="120"/>
        <v>Low</v>
      </c>
      <c r="I634">
        <v>4</v>
      </c>
      <c r="J634" t="str">
        <f t="shared" si="121"/>
        <v>Ssh</v>
      </c>
      <c r="K634">
        <f t="shared" si="126"/>
        <v>4</v>
      </c>
      <c r="L634">
        <f t="shared" si="127"/>
        <v>1</v>
      </c>
      <c r="M634">
        <f t="shared" si="128"/>
        <v>1</v>
      </c>
      <c r="N634">
        <v>3</v>
      </c>
      <c r="O634">
        <f t="shared" si="129"/>
        <v>0.3235294117647059</v>
      </c>
      <c r="P634" t="s">
        <v>26</v>
      </c>
    </row>
    <row r="635" spans="1:16" x14ac:dyDescent="0.25">
      <c r="A635">
        <v>634</v>
      </c>
      <c r="B635">
        <f t="shared" si="117"/>
        <v>2</v>
      </c>
      <c r="C635">
        <f t="shared" si="118"/>
        <v>1</v>
      </c>
      <c r="D635" t="s">
        <v>19</v>
      </c>
      <c r="E635" t="str">
        <f t="shared" si="119"/>
        <v>Pop4SshLow10.mp3</v>
      </c>
      <c r="F635" s="1">
        <v>10</v>
      </c>
      <c r="G635">
        <v>4</v>
      </c>
      <c r="H635" t="str">
        <f t="shared" si="120"/>
        <v>Ssh</v>
      </c>
      <c r="I635">
        <v>0.5</v>
      </c>
      <c r="J635" t="str">
        <f t="shared" si="121"/>
        <v>Low</v>
      </c>
      <c r="K635">
        <f t="shared" si="126"/>
        <v>4</v>
      </c>
      <c r="L635">
        <f t="shared" si="127"/>
        <v>-1</v>
      </c>
      <c r="M635">
        <f t="shared" si="128"/>
        <v>1</v>
      </c>
      <c r="N635">
        <v>3</v>
      </c>
      <c r="O635">
        <f t="shared" si="129"/>
        <v>0.3235294117647059</v>
      </c>
      <c r="P635" t="s">
        <v>26</v>
      </c>
    </row>
    <row r="636" spans="1:16" x14ac:dyDescent="0.25">
      <c r="A636">
        <v>635</v>
      </c>
      <c r="B636">
        <f t="shared" si="117"/>
        <v>2</v>
      </c>
      <c r="C636">
        <f t="shared" si="118"/>
        <v>2</v>
      </c>
      <c r="D636" t="s">
        <v>19</v>
      </c>
      <c r="E636" t="str">
        <f t="shared" si="119"/>
        <v>Pop4MedHig10.mp3</v>
      </c>
      <c r="F636" s="1">
        <v>10</v>
      </c>
      <c r="G636">
        <v>1</v>
      </c>
      <c r="H636" t="str">
        <f t="shared" si="120"/>
        <v>Med</v>
      </c>
      <c r="I636">
        <v>2</v>
      </c>
      <c r="J636" t="str">
        <f t="shared" si="121"/>
        <v>Hig</v>
      </c>
      <c r="K636">
        <f t="shared" si="126"/>
        <v>1</v>
      </c>
      <c r="L636">
        <f t="shared" si="127"/>
        <v>1</v>
      </c>
      <c r="M636">
        <f t="shared" si="128"/>
        <v>1</v>
      </c>
      <c r="N636">
        <v>3</v>
      </c>
      <c r="O636">
        <f t="shared" si="129"/>
        <v>0.3235294117647059</v>
      </c>
      <c r="P636" t="s">
        <v>26</v>
      </c>
    </row>
    <row r="637" spans="1:16" x14ac:dyDescent="0.25">
      <c r="A637">
        <v>636</v>
      </c>
      <c r="B637">
        <f t="shared" si="117"/>
        <v>2</v>
      </c>
      <c r="C637">
        <f t="shared" si="118"/>
        <v>1</v>
      </c>
      <c r="D637" t="s">
        <v>19</v>
      </c>
      <c r="E637" t="str">
        <f t="shared" si="119"/>
        <v>Pop4HigMed10.mp3</v>
      </c>
      <c r="F637" s="1">
        <v>10</v>
      </c>
      <c r="G637">
        <v>2</v>
      </c>
      <c r="H637" t="str">
        <f t="shared" si="120"/>
        <v>Hig</v>
      </c>
      <c r="I637">
        <v>1</v>
      </c>
      <c r="J637" t="str">
        <f t="shared" si="121"/>
        <v>Med</v>
      </c>
      <c r="K637">
        <f t="shared" si="126"/>
        <v>1</v>
      </c>
      <c r="L637">
        <f t="shared" si="127"/>
        <v>-1</v>
      </c>
      <c r="M637">
        <f t="shared" si="128"/>
        <v>1</v>
      </c>
      <c r="N637">
        <v>3</v>
      </c>
      <c r="O637">
        <f t="shared" si="129"/>
        <v>0.3235294117647059</v>
      </c>
      <c r="P637" t="s">
        <v>26</v>
      </c>
    </row>
    <row r="638" spans="1:16" x14ac:dyDescent="0.25">
      <c r="A638">
        <v>637</v>
      </c>
      <c r="B638">
        <f t="shared" si="117"/>
        <v>2</v>
      </c>
      <c r="C638">
        <f t="shared" si="118"/>
        <v>2</v>
      </c>
      <c r="D638" t="s">
        <v>19</v>
      </c>
      <c r="E638" t="str">
        <f t="shared" si="119"/>
        <v>Pop4MedSsh10.mp3</v>
      </c>
      <c r="F638" s="1">
        <v>10</v>
      </c>
      <c r="G638">
        <v>1</v>
      </c>
      <c r="H638" t="str">
        <f t="shared" si="120"/>
        <v>Med</v>
      </c>
      <c r="I638">
        <v>4</v>
      </c>
      <c r="J638" t="str">
        <f t="shared" si="121"/>
        <v>Ssh</v>
      </c>
      <c r="K638">
        <f t="shared" si="126"/>
        <v>2</v>
      </c>
      <c r="L638">
        <f t="shared" si="127"/>
        <v>1</v>
      </c>
      <c r="M638">
        <f t="shared" si="128"/>
        <v>1</v>
      </c>
      <c r="N638">
        <v>3</v>
      </c>
      <c r="O638">
        <f t="shared" si="129"/>
        <v>0.3235294117647059</v>
      </c>
      <c r="P638" t="s">
        <v>26</v>
      </c>
    </row>
    <row r="639" spans="1:16" x14ac:dyDescent="0.25">
      <c r="A639">
        <v>638</v>
      </c>
      <c r="B639">
        <f t="shared" si="117"/>
        <v>2</v>
      </c>
      <c r="C639">
        <f t="shared" si="118"/>
        <v>1</v>
      </c>
      <c r="D639" t="s">
        <v>19</v>
      </c>
      <c r="E639" t="str">
        <f t="shared" si="119"/>
        <v>Pop4SshMed10.mp3</v>
      </c>
      <c r="F639" s="1">
        <v>10</v>
      </c>
      <c r="G639">
        <v>4</v>
      </c>
      <c r="H639" t="str">
        <f t="shared" si="120"/>
        <v>Ssh</v>
      </c>
      <c r="I639">
        <v>1</v>
      </c>
      <c r="J639" t="str">
        <f t="shared" si="121"/>
        <v>Med</v>
      </c>
      <c r="K639">
        <f t="shared" si="126"/>
        <v>2</v>
      </c>
      <c r="L639">
        <f t="shared" si="127"/>
        <v>-1</v>
      </c>
      <c r="M639">
        <f t="shared" si="128"/>
        <v>1</v>
      </c>
      <c r="N639">
        <v>3</v>
      </c>
      <c r="O639">
        <f t="shared" si="129"/>
        <v>0.3235294117647059</v>
      </c>
      <c r="P639" t="s">
        <v>26</v>
      </c>
    </row>
    <row r="640" spans="1:16" x14ac:dyDescent="0.25">
      <c r="A640">
        <v>639</v>
      </c>
      <c r="B640">
        <f t="shared" si="117"/>
        <v>2</v>
      </c>
      <c r="C640">
        <f t="shared" si="118"/>
        <v>2</v>
      </c>
      <c r="D640" t="s">
        <v>19</v>
      </c>
      <c r="E640" t="str">
        <f t="shared" si="119"/>
        <v>Pop4HigSsh10.mp3</v>
      </c>
      <c r="F640" s="1">
        <v>10</v>
      </c>
      <c r="G640">
        <v>2</v>
      </c>
      <c r="H640" t="str">
        <f t="shared" si="120"/>
        <v>Hig</v>
      </c>
      <c r="I640">
        <v>4</v>
      </c>
      <c r="J640" t="str">
        <f t="shared" si="121"/>
        <v>Ssh</v>
      </c>
      <c r="K640">
        <f t="shared" si="126"/>
        <v>1</v>
      </c>
      <c r="L640">
        <f t="shared" si="127"/>
        <v>1</v>
      </c>
      <c r="M640">
        <f t="shared" si="128"/>
        <v>1</v>
      </c>
      <c r="N640">
        <v>3</v>
      </c>
      <c r="O640">
        <f t="shared" si="129"/>
        <v>0.3235294117647059</v>
      </c>
      <c r="P640" t="s">
        <v>26</v>
      </c>
    </row>
    <row r="641" spans="1:16" x14ac:dyDescent="0.25">
      <c r="A641">
        <v>640</v>
      </c>
      <c r="B641">
        <f t="shared" si="117"/>
        <v>2</v>
      </c>
      <c r="C641">
        <f t="shared" si="118"/>
        <v>1</v>
      </c>
      <c r="D641" t="s">
        <v>19</v>
      </c>
      <c r="E641" t="str">
        <f t="shared" si="119"/>
        <v>Pop4SshHig10.mp3</v>
      </c>
      <c r="F641" s="1">
        <v>10</v>
      </c>
      <c r="G641">
        <v>4</v>
      </c>
      <c r="H641" t="str">
        <f t="shared" si="120"/>
        <v>Ssh</v>
      </c>
      <c r="I641">
        <v>2</v>
      </c>
      <c r="J641" t="str">
        <f t="shared" si="121"/>
        <v>Hig</v>
      </c>
      <c r="K641">
        <f t="shared" si="126"/>
        <v>1</v>
      </c>
      <c r="L641">
        <f t="shared" si="127"/>
        <v>-1</v>
      </c>
      <c r="M641">
        <f t="shared" si="128"/>
        <v>1</v>
      </c>
      <c r="N641">
        <v>3</v>
      </c>
      <c r="O641">
        <f t="shared" si="129"/>
        <v>0.3235294117647059</v>
      </c>
      <c r="P641" t="s">
        <v>26</v>
      </c>
    </row>
    <row r="642" spans="1:16" x14ac:dyDescent="0.25">
      <c r="A642">
        <v>641</v>
      </c>
      <c r="B642">
        <f t="shared" si="117"/>
        <v>1</v>
      </c>
      <c r="C642" t="str">
        <f t="shared" si="118"/>
        <v>NA</v>
      </c>
      <c r="D642" t="s">
        <v>20</v>
      </c>
      <c r="E642" t="str">
        <f t="shared" si="119"/>
        <v>Pop5LowLow5.mp3</v>
      </c>
      <c r="F642" s="1">
        <v>5</v>
      </c>
      <c r="G642">
        <v>0.5</v>
      </c>
      <c r="H642" t="str">
        <f t="shared" si="120"/>
        <v>Low</v>
      </c>
      <c r="I642">
        <v>0.5</v>
      </c>
      <c r="J642" t="str">
        <f t="shared" si="121"/>
        <v>Low</v>
      </c>
      <c r="K642">
        <f>IF(I642=G642,0,IF(I642/G642&gt;1,I642/G642/2,G642/I642/2))</f>
        <v>0</v>
      </c>
      <c r="L642">
        <f>IF(I642=G642,0,IF(I642/G642&gt;1,1,-1))</f>
        <v>0</v>
      </c>
      <c r="M642">
        <f>IF(I642=G642,0,1)</f>
        <v>0</v>
      </c>
      <c r="N642">
        <v>3</v>
      </c>
      <c r="O642">
        <f>15/33</f>
        <v>0.45454545454545453</v>
      </c>
      <c r="P642" t="s">
        <v>26</v>
      </c>
    </row>
    <row r="643" spans="1:16" x14ac:dyDescent="0.25">
      <c r="A643">
        <v>642</v>
      </c>
      <c r="B643">
        <f t="shared" ref="B643:B706" si="130">IF(L643=0,1,2)</f>
        <v>1</v>
      </c>
      <c r="C643" t="str">
        <f t="shared" ref="C643:C706" si="131">IF(L643=0,"NA",IF(L643=1,2,1))</f>
        <v>NA</v>
      </c>
      <c r="D643" t="s">
        <v>20</v>
      </c>
      <c r="E643" t="str">
        <f t="shared" ref="E643:E706" si="132">D643&amp;H643&amp;J643&amp;F643&amp;".mp3"</f>
        <v>Pop5MedMed5.mp3</v>
      </c>
      <c r="F643" s="1">
        <v>5</v>
      </c>
      <c r="G643">
        <v>1</v>
      </c>
      <c r="H643" t="str">
        <f t="shared" ref="H643:H706" si="133">IF(G643=0.5,"Low",IF(G643=1,"Med",IF(G643=2,"Hig","Ssh")))</f>
        <v>Med</v>
      </c>
      <c r="I643">
        <v>1</v>
      </c>
      <c r="J643" t="str">
        <f t="shared" ref="J643:J706" si="134">IF(I643=0.5,"Low",IF(I643=1,"Med",IF(I643=2,"Hig","Ssh")))</f>
        <v>Med</v>
      </c>
      <c r="K643">
        <f t="shared" ref="K643:K673" si="135">IF(I643=G643,0,IF(I643/G643&gt;1,I643/G643/2,G643/I643/2))</f>
        <v>0</v>
      </c>
      <c r="L643">
        <f t="shared" ref="L643:L673" si="136">IF(I643=G643,0,IF(I643/G643&gt;1,1,-1))</f>
        <v>0</v>
      </c>
      <c r="M643">
        <f t="shared" ref="M643:M673" si="137">IF(I643=G643,0,1)</f>
        <v>0</v>
      </c>
      <c r="N643">
        <v>3</v>
      </c>
      <c r="O643">
        <f t="shared" ref="O643:O673" si="138">15/33</f>
        <v>0.45454545454545453</v>
      </c>
      <c r="P643" t="s">
        <v>26</v>
      </c>
    </row>
    <row r="644" spans="1:16" x14ac:dyDescent="0.25">
      <c r="A644">
        <v>643</v>
      </c>
      <c r="B644">
        <f t="shared" si="130"/>
        <v>1</v>
      </c>
      <c r="C644" t="str">
        <f t="shared" si="131"/>
        <v>NA</v>
      </c>
      <c r="D644" t="s">
        <v>20</v>
      </c>
      <c r="E644" t="str">
        <f t="shared" si="132"/>
        <v>Pop5HigHig5.mp3</v>
      </c>
      <c r="F644" s="1">
        <v>5</v>
      </c>
      <c r="G644">
        <v>2</v>
      </c>
      <c r="H644" t="str">
        <f t="shared" si="133"/>
        <v>Hig</v>
      </c>
      <c r="I644">
        <v>2</v>
      </c>
      <c r="J644" t="str">
        <f t="shared" si="134"/>
        <v>Hig</v>
      </c>
      <c r="K644">
        <f t="shared" si="135"/>
        <v>0</v>
      </c>
      <c r="L644">
        <f t="shared" si="136"/>
        <v>0</v>
      </c>
      <c r="M644">
        <f t="shared" si="137"/>
        <v>0</v>
      </c>
      <c r="N644">
        <v>3</v>
      </c>
      <c r="O644">
        <f t="shared" si="138"/>
        <v>0.45454545454545453</v>
      </c>
      <c r="P644" t="s">
        <v>26</v>
      </c>
    </row>
    <row r="645" spans="1:16" x14ac:dyDescent="0.25">
      <c r="A645">
        <v>644</v>
      </c>
      <c r="B645">
        <f t="shared" si="130"/>
        <v>1</v>
      </c>
      <c r="C645" t="str">
        <f t="shared" si="131"/>
        <v>NA</v>
      </c>
      <c r="D645" t="s">
        <v>20</v>
      </c>
      <c r="E645" t="str">
        <f t="shared" si="132"/>
        <v>Pop5SshSsh5.mp3</v>
      </c>
      <c r="F645" s="1">
        <v>5</v>
      </c>
      <c r="G645">
        <v>4</v>
      </c>
      <c r="H645" t="str">
        <f t="shared" si="133"/>
        <v>Ssh</v>
      </c>
      <c r="I645">
        <v>4</v>
      </c>
      <c r="J645" t="str">
        <f t="shared" si="134"/>
        <v>Ssh</v>
      </c>
      <c r="K645">
        <f t="shared" si="135"/>
        <v>0</v>
      </c>
      <c r="L645">
        <f t="shared" si="136"/>
        <v>0</v>
      </c>
      <c r="M645">
        <f t="shared" si="137"/>
        <v>0</v>
      </c>
      <c r="N645">
        <v>3</v>
      </c>
      <c r="O645">
        <f t="shared" si="138"/>
        <v>0.45454545454545453</v>
      </c>
      <c r="P645" t="s">
        <v>26</v>
      </c>
    </row>
    <row r="646" spans="1:16" x14ac:dyDescent="0.25">
      <c r="A646">
        <v>645</v>
      </c>
      <c r="B646">
        <f t="shared" si="130"/>
        <v>2</v>
      </c>
      <c r="C646">
        <f t="shared" si="131"/>
        <v>2</v>
      </c>
      <c r="D646" t="s">
        <v>20</v>
      </c>
      <c r="E646" t="str">
        <f t="shared" si="132"/>
        <v>Pop5LowMed5.mp3</v>
      </c>
      <c r="F646" s="1">
        <v>5</v>
      </c>
      <c r="G646">
        <v>0.5</v>
      </c>
      <c r="H646" t="str">
        <f t="shared" si="133"/>
        <v>Low</v>
      </c>
      <c r="I646">
        <v>1</v>
      </c>
      <c r="J646" t="str">
        <f t="shared" si="134"/>
        <v>Med</v>
      </c>
      <c r="K646">
        <f t="shared" si="135"/>
        <v>1</v>
      </c>
      <c r="L646">
        <f t="shared" si="136"/>
        <v>1</v>
      </c>
      <c r="M646">
        <f t="shared" si="137"/>
        <v>1</v>
      </c>
      <c r="N646">
        <v>3</v>
      </c>
      <c r="O646">
        <f t="shared" si="138"/>
        <v>0.45454545454545453</v>
      </c>
      <c r="P646" t="s">
        <v>26</v>
      </c>
    </row>
    <row r="647" spans="1:16" x14ac:dyDescent="0.25">
      <c r="A647">
        <v>646</v>
      </c>
      <c r="B647">
        <f t="shared" si="130"/>
        <v>2</v>
      </c>
      <c r="C647">
        <f t="shared" si="131"/>
        <v>1</v>
      </c>
      <c r="D647" t="s">
        <v>20</v>
      </c>
      <c r="E647" t="str">
        <f t="shared" si="132"/>
        <v>Pop5MedLow5.mp3</v>
      </c>
      <c r="F647" s="1">
        <v>5</v>
      </c>
      <c r="G647">
        <v>1</v>
      </c>
      <c r="H647" t="str">
        <f t="shared" si="133"/>
        <v>Med</v>
      </c>
      <c r="I647">
        <v>0.5</v>
      </c>
      <c r="J647" t="str">
        <f t="shared" si="134"/>
        <v>Low</v>
      </c>
      <c r="K647">
        <f t="shared" si="135"/>
        <v>1</v>
      </c>
      <c r="L647">
        <f t="shared" si="136"/>
        <v>-1</v>
      </c>
      <c r="M647">
        <f t="shared" si="137"/>
        <v>1</v>
      </c>
      <c r="N647">
        <v>3</v>
      </c>
      <c r="O647">
        <f t="shared" si="138"/>
        <v>0.45454545454545453</v>
      </c>
      <c r="P647" t="s">
        <v>26</v>
      </c>
    </row>
    <row r="648" spans="1:16" x14ac:dyDescent="0.25">
      <c r="A648">
        <v>647</v>
      </c>
      <c r="B648">
        <f t="shared" si="130"/>
        <v>2</v>
      </c>
      <c r="C648">
        <f t="shared" si="131"/>
        <v>2</v>
      </c>
      <c r="D648" t="s">
        <v>20</v>
      </c>
      <c r="E648" t="str">
        <f t="shared" si="132"/>
        <v>Pop5LowHig5.mp3</v>
      </c>
      <c r="F648" s="1">
        <v>5</v>
      </c>
      <c r="G648">
        <v>0.5</v>
      </c>
      <c r="H648" t="str">
        <f t="shared" si="133"/>
        <v>Low</v>
      </c>
      <c r="I648">
        <v>2</v>
      </c>
      <c r="J648" t="str">
        <f t="shared" si="134"/>
        <v>Hig</v>
      </c>
      <c r="K648">
        <f t="shared" si="135"/>
        <v>2</v>
      </c>
      <c r="L648">
        <f t="shared" si="136"/>
        <v>1</v>
      </c>
      <c r="M648">
        <f t="shared" si="137"/>
        <v>1</v>
      </c>
      <c r="N648">
        <v>3</v>
      </c>
      <c r="O648">
        <f t="shared" si="138"/>
        <v>0.45454545454545453</v>
      </c>
      <c r="P648" t="s">
        <v>26</v>
      </c>
    </row>
    <row r="649" spans="1:16" x14ac:dyDescent="0.25">
      <c r="A649">
        <v>648</v>
      </c>
      <c r="B649">
        <f t="shared" si="130"/>
        <v>2</v>
      </c>
      <c r="C649">
        <f t="shared" si="131"/>
        <v>1</v>
      </c>
      <c r="D649" t="s">
        <v>20</v>
      </c>
      <c r="E649" t="str">
        <f t="shared" si="132"/>
        <v>Pop5HigLow5.mp3</v>
      </c>
      <c r="F649" s="1">
        <v>5</v>
      </c>
      <c r="G649">
        <v>2</v>
      </c>
      <c r="H649" t="str">
        <f t="shared" si="133"/>
        <v>Hig</v>
      </c>
      <c r="I649">
        <v>0.5</v>
      </c>
      <c r="J649" t="str">
        <f t="shared" si="134"/>
        <v>Low</v>
      </c>
      <c r="K649">
        <f t="shared" si="135"/>
        <v>2</v>
      </c>
      <c r="L649">
        <f t="shared" si="136"/>
        <v>-1</v>
      </c>
      <c r="M649">
        <f t="shared" si="137"/>
        <v>1</v>
      </c>
      <c r="N649">
        <v>3</v>
      </c>
      <c r="O649">
        <f t="shared" si="138"/>
        <v>0.45454545454545453</v>
      </c>
      <c r="P649" t="s">
        <v>26</v>
      </c>
    </row>
    <row r="650" spans="1:16" x14ac:dyDescent="0.25">
      <c r="A650">
        <v>649</v>
      </c>
      <c r="B650">
        <f t="shared" si="130"/>
        <v>2</v>
      </c>
      <c r="C650">
        <f t="shared" si="131"/>
        <v>2</v>
      </c>
      <c r="D650" t="s">
        <v>20</v>
      </c>
      <c r="E650" t="str">
        <f t="shared" si="132"/>
        <v>Pop5LowSsh5.mp3</v>
      </c>
      <c r="F650" s="1">
        <v>5</v>
      </c>
      <c r="G650">
        <v>0.5</v>
      </c>
      <c r="H650" t="str">
        <f t="shared" si="133"/>
        <v>Low</v>
      </c>
      <c r="I650">
        <v>4</v>
      </c>
      <c r="J650" t="str">
        <f t="shared" si="134"/>
        <v>Ssh</v>
      </c>
      <c r="K650">
        <f t="shared" si="135"/>
        <v>4</v>
      </c>
      <c r="L650">
        <f t="shared" si="136"/>
        <v>1</v>
      </c>
      <c r="M650">
        <f t="shared" si="137"/>
        <v>1</v>
      </c>
      <c r="N650">
        <v>3</v>
      </c>
      <c r="O650">
        <f t="shared" si="138"/>
        <v>0.45454545454545453</v>
      </c>
      <c r="P650" t="s">
        <v>26</v>
      </c>
    </row>
    <row r="651" spans="1:16" x14ac:dyDescent="0.25">
      <c r="A651">
        <v>650</v>
      </c>
      <c r="B651">
        <f t="shared" si="130"/>
        <v>2</v>
      </c>
      <c r="C651">
        <f t="shared" si="131"/>
        <v>1</v>
      </c>
      <c r="D651" t="s">
        <v>20</v>
      </c>
      <c r="E651" t="str">
        <f t="shared" si="132"/>
        <v>Pop5SshLow5.mp3</v>
      </c>
      <c r="F651" s="1">
        <v>5</v>
      </c>
      <c r="G651">
        <v>4</v>
      </c>
      <c r="H651" t="str">
        <f t="shared" si="133"/>
        <v>Ssh</v>
      </c>
      <c r="I651">
        <v>0.5</v>
      </c>
      <c r="J651" t="str">
        <f t="shared" si="134"/>
        <v>Low</v>
      </c>
      <c r="K651">
        <f t="shared" si="135"/>
        <v>4</v>
      </c>
      <c r="L651">
        <f t="shared" si="136"/>
        <v>-1</v>
      </c>
      <c r="M651">
        <f t="shared" si="137"/>
        <v>1</v>
      </c>
      <c r="N651">
        <v>3</v>
      </c>
      <c r="O651">
        <f t="shared" si="138"/>
        <v>0.45454545454545453</v>
      </c>
      <c r="P651" t="s">
        <v>26</v>
      </c>
    </row>
    <row r="652" spans="1:16" x14ac:dyDescent="0.25">
      <c r="A652">
        <v>651</v>
      </c>
      <c r="B652">
        <f t="shared" si="130"/>
        <v>2</v>
      </c>
      <c r="C652">
        <f t="shared" si="131"/>
        <v>2</v>
      </c>
      <c r="D652" t="s">
        <v>20</v>
      </c>
      <c r="E652" t="str">
        <f t="shared" si="132"/>
        <v>Pop5MedHig5.mp3</v>
      </c>
      <c r="F652" s="1">
        <v>5</v>
      </c>
      <c r="G652">
        <v>1</v>
      </c>
      <c r="H652" t="str">
        <f t="shared" si="133"/>
        <v>Med</v>
      </c>
      <c r="I652">
        <v>2</v>
      </c>
      <c r="J652" t="str">
        <f t="shared" si="134"/>
        <v>Hig</v>
      </c>
      <c r="K652">
        <f t="shared" si="135"/>
        <v>1</v>
      </c>
      <c r="L652">
        <f t="shared" si="136"/>
        <v>1</v>
      </c>
      <c r="M652">
        <f t="shared" si="137"/>
        <v>1</v>
      </c>
      <c r="N652">
        <v>3</v>
      </c>
      <c r="O652">
        <f t="shared" si="138"/>
        <v>0.45454545454545453</v>
      </c>
      <c r="P652" t="s">
        <v>26</v>
      </c>
    </row>
    <row r="653" spans="1:16" x14ac:dyDescent="0.25">
      <c r="A653">
        <v>652</v>
      </c>
      <c r="B653">
        <f t="shared" si="130"/>
        <v>2</v>
      </c>
      <c r="C653">
        <f t="shared" si="131"/>
        <v>1</v>
      </c>
      <c r="D653" t="s">
        <v>20</v>
      </c>
      <c r="E653" t="str">
        <f t="shared" si="132"/>
        <v>Pop5HigMed5.mp3</v>
      </c>
      <c r="F653" s="1">
        <v>5</v>
      </c>
      <c r="G653">
        <v>2</v>
      </c>
      <c r="H653" t="str">
        <f t="shared" si="133"/>
        <v>Hig</v>
      </c>
      <c r="I653">
        <v>1</v>
      </c>
      <c r="J653" t="str">
        <f t="shared" si="134"/>
        <v>Med</v>
      </c>
      <c r="K653">
        <f t="shared" si="135"/>
        <v>1</v>
      </c>
      <c r="L653">
        <f t="shared" si="136"/>
        <v>-1</v>
      </c>
      <c r="M653">
        <f t="shared" si="137"/>
        <v>1</v>
      </c>
      <c r="N653">
        <v>3</v>
      </c>
      <c r="O653">
        <f t="shared" si="138"/>
        <v>0.45454545454545453</v>
      </c>
      <c r="P653" t="s">
        <v>26</v>
      </c>
    </row>
    <row r="654" spans="1:16" x14ac:dyDescent="0.25">
      <c r="A654">
        <v>653</v>
      </c>
      <c r="B654">
        <f t="shared" si="130"/>
        <v>2</v>
      </c>
      <c r="C654">
        <f t="shared" si="131"/>
        <v>2</v>
      </c>
      <c r="D654" t="s">
        <v>20</v>
      </c>
      <c r="E654" t="str">
        <f t="shared" si="132"/>
        <v>Pop5MedSsh5.mp3</v>
      </c>
      <c r="F654" s="1">
        <v>5</v>
      </c>
      <c r="G654">
        <v>1</v>
      </c>
      <c r="H654" t="str">
        <f t="shared" si="133"/>
        <v>Med</v>
      </c>
      <c r="I654">
        <v>4</v>
      </c>
      <c r="J654" t="str">
        <f t="shared" si="134"/>
        <v>Ssh</v>
      </c>
      <c r="K654">
        <f t="shared" si="135"/>
        <v>2</v>
      </c>
      <c r="L654">
        <f t="shared" si="136"/>
        <v>1</v>
      </c>
      <c r="M654">
        <f t="shared" si="137"/>
        <v>1</v>
      </c>
      <c r="N654">
        <v>3</v>
      </c>
      <c r="O654">
        <f t="shared" si="138"/>
        <v>0.45454545454545453</v>
      </c>
      <c r="P654" t="s">
        <v>26</v>
      </c>
    </row>
    <row r="655" spans="1:16" x14ac:dyDescent="0.25">
      <c r="A655">
        <v>654</v>
      </c>
      <c r="B655">
        <f t="shared" si="130"/>
        <v>2</v>
      </c>
      <c r="C655">
        <f t="shared" si="131"/>
        <v>1</v>
      </c>
      <c r="D655" t="s">
        <v>20</v>
      </c>
      <c r="E655" t="str">
        <f t="shared" si="132"/>
        <v>Pop5SshMed5.mp3</v>
      </c>
      <c r="F655" s="1">
        <v>5</v>
      </c>
      <c r="G655">
        <v>4</v>
      </c>
      <c r="H655" t="str">
        <f t="shared" si="133"/>
        <v>Ssh</v>
      </c>
      <c r="I655">
        <v>1</v>
      </c>
      <c r="J655" t="str">
        <f t="shared" si="134"/>
        <v>Med</v>
      </c>
      <c r="K655">
        <f t="shared" si="135"/>
        <v>2</v>
      </c>
      <c r="L655">
        <f t="shared" si="136"/>
        <v>-1</v>
      </c>
      <c r="M655">
        <f t="shared" si="137"/>
        <v>1</v>
      </c>
      <c r="N655">
        <v>3</v>
      </c>
      <c r="O655">
        <f t="shared" si="138"/>
        <v>0.45454545454545453</v>
      </c>
      <c r="P655" t="s">
        <v>26</v>
      </c>
    </row>
    <row r="656" spans="1:16" x14ac:dyDescent="0.25">
      <c r="A656">
        <v>655</v>
      </c>
      <c r="B656">
        <f t="shared" si="130"/>
        <v>2</v>
      </c>
      <c r="C656">
        <f t="shared" si="131"/>
        <v>2</v>
      </c>
      <c r="D656" t="s">
        <v>20</v>
      </c>
      <c r="E656" t="str">
        <f t="shared" si="132"/>
        <v>Pop5HigSsh5.mp3</v>
      </c>
      <c r="F656" s="1">
        <v>5</v>
      </c>
      <c r="G656">
        <v>2</v>
      </c>
      <c r="H656" t="str">
        <f t="shared" si="133"/>
        <v>Hig</v>
      </c>
      <c r="I656">
        <v>4</v>
      </c>
      <c r="J656" t="str">
        <f t="shared" si="134"/>
        <v>Ssh</v>
      </c>
      <c r="K656">
        <f t="shared" si="135"/>
        <v>1</v>
      </c>
      <c r="L656">
        <f t="shared" si="136"/>
        <v>1</v>
      </c>
      <c r="M656">
        <f t="shared" si="137"/>
        <v>1</v>
      </c>
      <c r="N656">
        <v>3</v>
      </c>
      <c r="O656">
        <f t="shared" si="138"/>
        <v>0.45454545454545453</v>
      </c>
      <c r="P656" t="s">
        <v>26</v>
      </c>
    </row>
    <row r="657" spans="1:16" x14ac:dyDescent="0.25">
      <c r="A657">
        <v>656</v>
      </c>
      <c r="B657">
        <f t="shared" si="130"/>
        <v>2</v>
      </c>
      <c r="C657">
        <f t="shared" si="131"/>
        <v>1</v>
      </c>
      <c r="D657" t="s">
        <v>20</v>
      </c>
      <c r="E657" t="str">
        <f t="shared" si="132"/>
        <v>Pop5SshHig5.mp3</v>
      </c>
      <c r="F657" s="1">
        <v>5</v>
      </c>
      <c r="G657">
        <v>4</v>
      </c>
      <c r="H657" t="str">
        <f t="shared" si="133"/>
        <v>Ssh</v>
      </c>
      <c r="I657">
        <v>2</v>
      </c>
      <c r="J657" t="str">
        <f t="shared" si="134"/>
        <v>Hig</v>
      </c>
      <c r="K657">
        <f t="shared" si="135"/>
        <v>1</v>
      </c>
      <c r="L657">
        <f t="shared" si="136"/>
        <v>-1</v>
      </c>
      <c r="M657">
        <f t="shared" si="137"/>
        <v>1</v>
      </c>
      <c r="N657">
        <v>3</v>
      </c>
      <c r="O657">
        <f t="shared" si="138"/>
        <v>0.45454545454545453</v>
      </c>
      <c r="P657" t="s">
        <v>26</v>
      </c>
    </row>
    <row r="658" spans="1:16" x14ac:dyDescent="0.25">
      <c r="A658">
        <v>657</v>
      </c>
      <c r="B658">
        <f t="shared" si="130"/>
        <v>1</v>
      </c>
      <c r="C658" t="str">
        <f t="shared" si="131"/>
        <v>NA</v>
      </c>
      <c r="D658" t="s">
        <v>20</v>
      </c>
      <c r="E658" t="str">
        <f t="shared" si="132"/>
        <v>Pop5LowLow10.mp3</v>
      </c>
      <c r="F658" s="1">
        <v>10</v>
      </c>
      <c r="G658">
        <v>0.5</v>
      </c>
      <c r="H658" t="str">
        <f t="shared" si="133"/>
        <v>Low</v>
      </c>
      <c r="I658">
        <v>0.5</v>
      </c>
      <c r="J658" t="str">
        <f t="shared" si="134"/>
        <v>Low</v>
      </c>
      <c r="K658">
        <f t="shared" si="135"/>
        <v>0</v>
      </c>
      <c r="L658">
        <f t="shared" si="136"/>
        <v>0</v>
      </c>
      <c r="M658">
        <f t="shared" si="137"/>
        <v>0</v>
      </c>
      <c r="N658">
        <v>3</v>
      </c>
      <c r="O658">
        <f t="shared" si="138"/>
        <v>0.45454545454545453</v>
      </c>
      <c r="P658" t="s">
        <v>26</v>
      </c>
    </row>
    <row r="659" spans="1:16" x14ac:dyDescent="0.25">
      <c r="A659">
        <v>658</v>
      </c>
      <c r="B659">
        <f t="shared" si="130"/>
        <v>1</v>
      </c>
      <c r="C659" t="str">
        <f t="shared" si="131"/>
        <v>NA</v>
      </c>
      <c r="D659" t="s">
        <v>20</v>
      </c>
      <c r="E659" t="str">
        <f t="shared" si="132"/>
        <v>Pop5MedMed10.mp3</v>
      </c>
      <c r="F659" s="1">
        <v>10</v>
      </c>
      <c r="G659">
        <v>1</v>
      </c>
      <c r="H659" t="str">
        <f t="shared" si="133"/>
        <v>Med</v>
      </c>
      <c r="I659">
        <v>1</v>
      </c>
      <c r="J659" t="str">
        <f t="shared" si="134"/>
        <v>Med</v>
      </c>
      <c r="K659">
        <f t="shared" si="135"/>
        <v>0</v>
      </c>
      <c r="L659">
        <f t="shared" si="136"/>
        <v>0</v>
      </c>
      <c r="M659">
        <f t="shared" si="137"/>
        <v>0</v>
      </c>
      <c r="N659">
        <v>3</v>
      </c>
      <c r="O659">
        <f t="shared" si="138"/>
        <v>0.45454545454545453</v>
      </c>
      <c r="P659" t="s">
        <v>26</v>
      </c>
    </row>
    <row r="660" spans="1:16" x14ac:dyDescent="0.25">
      <c r="A660">
        <v>659</v>
      </c>
      <c r="B660">
        <f t="shared" si="130"/>
        <v>1</v>
      </c>
      <c r="C660" t="str">
        <f t="shared" si="131"/>
        <v>NA</v>
      </c>
      <c r="D660" t="s">
        <v>20</v>
      </c>
      <c r="E660" t="str">
        <f t="shared" si="132"/>
        <v>Pop5HigHig10.mp3</v>
      </c>
      <c r="F660" s="1">
        <v>10</v>
      </c>
      <c r="G660">
        <v>2</v>
      </c>
      <c r="H660" t="str">
        <f t="shared" si="133"/>
        <v>Hig</v>
      </c>
      <c r="I660">
        <v>2</v>
      </c>
      <c r="J660" t="str">
        <f t="shared" si="134"/>
        <v>Hig</v>
      </c>
      <c r="K660">
        <f t="shared" si="135"/>
        <v>0</v>
      </c>
      <c r="L660">
        <f t="shared" si="136"/>
        <v>0</v>
      </c>
      <c r="M660">
        <f t="shared" si="137"/>
        <v>0</v>
      </c>
      <c r="N660">
        <v>3</v>
      </c>
      <c r="O660">
        <f t="shared" si="138"/>
        <v>0.45454545454545453</v>
      </c>
      <c r="P660" t="s">
        <v>26</v>
      </c>
    </row>
    <row r="661" spans="1:16" x14ac:dyDescent="0.25">
      <c r="A661">
        <v>660</v>
      </c>
      <c r="B661">
        <f t="shared" si="130"/>
        <v>1</v>
      </c>
      <c r="C661" t="str">
        <f t="shared" si="131"/>
        <v>NA</v>
      </c>
      <c r="D661" t="s">
        <v>20</v>
      </c>
      <c r="E661" t="str">
        <f t="shared" si="132"/>
        <v>Pop5SshSsh10.mp3</v>
      </c>
      <c r="F661" s="1">
        <v>10</v>
      </c>
      <c r="G661">
        <v>4</v>
      </c>
      <c r="H661" t="str">
        <f t="shared" si="133"/>
        <v>Ssh</v>
      </c>
      <c r="I661">
        <v>4</v>
      </c>
      <c r="J661" t="str">
        <f t="shared" si="134"/>
        <v>Ssh</v>
      </c>
      <c r="K661">
        <f t="shared" si="135"/>
        <v>0</v>
      </c>
      <c r="L661">
        <f t="shared" si="136"/>
        <v>0</v>
      </c>
      <c r="M661">
        <f t="shared" si="137"/>
        <v>0</v>
      </c>
      <c r="N661">
        <v>3</v>
      </c>
      <c r="O661">
        <f t="shared" si="138"/>
        <v>0.45454545454545453</v>
      </c>
      <c r="P661" t="s">
        <v>26</v>
      </c>
    </row>
    <row r="662" spans="1:16" x14ac:dyDescent="0.25">
      <c r="A662">
        <v>661</v>
      </c>
      <c r="B662">
        <f t="shared" si="130"/>
        <v>2</v>
      </c>
      <c r="C662">
        <f t="shared" si="131"/>
        <v>2</v>
      </c>
      <c r="D662" t="s">
        <v>20</v>
      </c>
      <c r="E662" t="str">
        <f t="shared" si="132"/>
        <v>Pop5LowMed10.mp3</v>
      </c>
      <c r="F662" s="1">
        <v>10</v>
      </c>
      <c r="G662">
        <v>0.5</v>
      </c>
      <c r="H662" t="str">
        <f t="shared" si="133"/>
        <v>Low</v>
      </c>
      <c r="I662">
        <v>1</v>
      </c>
      <c r="J662" t="str">
        <f t="shared" si="134"/>
        <v>Med</v>
      </c>
      <c r="K662">
        <f t="shared" si="135"/>
        <v>1</v>
      </c>
      <c r="L662">
        <f t="shared" si="136"/>
        <v>1</v>
      </c>
      <c r="M662">
        <f t="shared" si="137"/>
        <v>1</v>
      </c>
      <c r="N662">
        <v>3</v>
      </c>
      <c r="O662">
        <f t="shared" si="138"/>
        <v>0.45454545454545453</v>
      </c>
      <c r="P662" t="s">
        <v>26</v>
      </c>
    </row>
    <row r="663" spans="1:16" x14ac:dyDescent="0.25">
      <c r="A663">
        <v>662</v>
      </c>
      <c r="B663">
        <f t="shared" si="130"/>
        <v>2</v>
      </c>
      <c r="C663">
        <f t="shared" si="131"/>
        <v>1</v>
      </c>
      <c r="D663" t="s">
        <v>20</v>
      </c>
      <c r="E663" t="str">
        <f t="shared" si="132"/>
        <v>Pop5MedLow10.mp3</v>
      </c>
      <c r="F663" s="1">
        <v>10</v>
      </c>
      <c r="G663">
        <v>1</v>
      </c>
      <c r="H663" t="str">
        <f t="shared" si="133"/>
        <v>Med</v>
      </c>
      <c r="I663">
        <v>0.5</v>
      </c>
      <c r="J663" t="str">
        <f t="shared" si="134"/>
        <v>Low</v>
      </c>
      <c r="K663">
        <f t="shared" si="135"/>
        <v>1</v>
      </c>
      <c r="L663">
        <f t="shared" si="136"/>
        <v>-1</v>
      </c>
      <c r="M663">
        <f t="shared" si="137"/>
        <v>1</v>
      </c>
      <c r="N663">
        <v>3</v>
      </c>
      <c r="O663">
        <f t="shared" si="138"/>
        <v>0.45454545454545453</v>
      </c>
      <c r="P663" t="s">
        <v>26</v>
      </c>
    </row>
    <row r="664" spans="1:16" x14ac:dyDescent="0.25">
      <c r="A664">
        <v>663</v>
      </c>
      <c r="B664">
        <f t="shared" si="130"/>
        <v>2</v>
      </c>
      <c r="C664">
        <f t="shared" si="131"/>
        <v>2</v>
      </c>
      <c r="D664" t="s">
        <v>20</v>
      </c>
      <c r="E664" t="str">
        <f t="shared" si="132"/>
        <v>Pop5LowHig10.mp3</v>
      </c>
      <c r="F664" s="1">
        <v>10</v>
      </c>
      <c r="G664">
        <v>0.5</v>
      </c>
      <c r="H664" t="str">
        <f t="shared" si="133"/>
        <v>Low</v>
      </c>
      <c r="I664">
        <v>2</v>
      </c>
      <c r="J664" t="str">
        <f t="shared" si="134"/>
        <v>Hig</v>
      </c>
      <c r="K664">
        <f t="shared" si="135"/>
        <v>2</v>
      </c>
      <c r="L664">
        <f t="shared" si="136"/>
        <v>1</v>
      </c>
      <c r="M664">
        <f t="shared" si="137"/>
        <v>1</v>
      </c>
      <c r="N664">
        <v>3</v>
      </c>
      <c r="O664">
        <f t="shared" si="138"/>
        <v>0.45454545454545453</v>
      </c>
      <c r="P664" t="s">
        <v>26</v>
      </c>
    </row>
    <row r="665" spans="1:16" x14ac:dyDescent="0.25">
      <c r="A665">
        <v>664</v>
      </c>
      <c r="B665">
        <f t="shared" si="130"/>
        <v>2</v>
      </c>
      <c r="C665">
        <f t="shared" si="131"/>
        <v>1</v>
      </c>
      <c r="D665" t="s">
        <v>20</v>
      </c>
      <c r="E665" t="str">
        <f t="shared" si="132"/>
        <v>Pop5HigLow10.mp3</v>
      </c>
      <c r="F665" s="1">
        <v>10</v>
      </c>
      <c r="G665">
        <v>2</v>
      </c>
      <c r="H665" t="str">
        <f t="shared" si="133"/>
        <v>Hig</v>
      </c>
      <c r="I665">
        <v>0.5</v>
      </c>
      <c r="J665" t="str">
        <f t="shared" si="134"/>
        <v>Low</v>
      </c>
      <c r="K665">
        <f t="shared" si="135"/>
        <v>2</v>
      </c>
      <c r="L665">
        <f t="shared" si="136"/>
        <v>-1</v>
      </c>
      <c r="M665">
        <f t="shared" si="137"/>
        <v>1</v>
      </c>
      <c r="N665">
        <v>3</v>
      </c>
      <c r="O665">
        <f t="shared" si="138"/>
        <v>0.45454545454545453</v>
      </c>
      <c r="P665" t="s">
        <v>26</v>
      </c>
    </row>
    <row r="666" spans="1:16" x14ac:dyDescent="0.25">
      <c r="A666">
        <v>665</v>
      </c>
      <c r="B666">
        <f t="shared" si="130"/>
        <v>2</v>
      </c>
      <c r="C666">
        <f t="shared" si="131"/>
        <v>2</v>
      </c>
      <c r="D666" t="s">
        <v>20</v>
      </c>
      <c r="E666" t="str">
        <f t="shared" si="132"/>
        <v>Pop5LowSsh10.mp3</v>
      </c>
      <c r="F666" s="1">
        <v>10</v>
      </c>
      <c r="G666">
        <v>0.5</v>
      </c>
      <c r="H666" t="str">
        <f t="shared" si="133"/>
        <v>Low</v>
      </c>
      <c r="I666">
        <v>4</v>
      </c>
      <c r="J666" t="str">
        <f t="shared" si="134"/>
        <v>Ssh</v>
      </c>
      <c r="K666">
        <f t="shared" si="135"/>
        <v>4</v>
      </c>
      <c r="L666">
        <f t="shared" si="136"/>
        <v>1</v>
      </c>
      <c r="M666">
        <f t="shared" si="137"/>
        <v>1</v>
      </c>
      <c r="N666">
        <v>3</v>
      </c>
      <c r="O666">
        <f t="shared" si="138"/>
        <v>0.45454545454545453</v>
      </c>
      <c r="P666" t="s">
        <v>26</v>
      </c>
    </row>
    <row r="667" spans="1:16" x14ac:dyDescent="0.25">
      <c r="A667">
        <v>666</v>
      </c>
      <c r="B667">
        <f t="shared" si="130"/>
        <v>2</v>
      </c>
      <c r="C667">
        <f t="shared" si="131"/>
        <v>1</v>
      </c>
      <c r="D667" t="s">
        <v>20</v>
      </c>
      <c r="E667" t="str">
        <f t="shared" si="132"/>
        <v>Pop5SshLow10.mp3</v>
      </c>
      <c r="F667" s="1">
        <v>10</v>
      </c>
      <c r="G667">
        <v>4</v>
      </c>
      <c r="H667" t="str">
        <f t="shared" si="133"/>
        <v>Ssh</v>
      </c>
      <c r="I667">
        <v>0.5</v>
      </c>
      <c r="J667" t="str">
        <f t="shared" si="134"/>
        <v>Low</v>
      </c>
      <c r="K667">
        <f t="shared" si="135"/>
        <v>4</v>
      </c>
      <c r="L667">
        <f t="shared" si="136"/>
        <v>-1</v>
      </c>
      <c r="M667">
        <f t="shared" si="137"/>
        <v>1</v>
      </c>
      <c r="N667">
        <v>3</v>
      </c>
      <c r="O667">
        <f t="shared" si="138"/>
        <v>0.45454545454545453</v>
      </c>
      <c r="P667" t="s">
        <v>26</v>
      </c>
    </row>
    <row r="668" spans="1:16" x14ac:dyDescent="0.25">
      <c r="A668">
        <v>667</v>
      </c>
      <c r="B668">
        <f t="shared" si="130"/>
        <v>2</v>
      </c>
      <c r="C668">
        <f t="shared" si="131"/>
        <v>2</v>
      </c>
      <c r="D668" t="s">
        <v>20</v>
      </c>
      <c r="E668" t="str">
        <f t="shared" si="132"/>
        <v>Pop5MedHig10.mp3</v>
      </c>
      <c r="F668" s="1">
        <v>10</v>
      </c>
      <c r="G668">
        <v>1</v>
      </c>
      <c r="H668" t="str">
        <f t="shared" si="133"/>
        <v>Med</v>
      </c>
      <c r="I668">
        <v>2</v>
      </c>
      <c r="J668" t="str">
        <f t="shared" si="134"/>
        <v>Hig</v>
      </c>
      <c r="K668">
        <f t="shared" si="135"/>
        <v>1</v>
      </c>
      <c r="L668">
        <f t="shared" si="136"/>
        <v>1</v>
      </c>
      <c r="M668">
        <f t="shared" si="137"/>
        <v>1</v>
      </c>
      <c r="N668">
        <v>3</v>
      </c>
      <c r="O668">
        <f t="shared" si="138"/>
        <v>0.45454545454545453</v>
      </c>
      <c r="P668" t="s">
        <v>26</v>
      </c>
    </row>
    <row r="669" spans="1:16" x14ac:dyDescent="0.25">
      <c r="A669">
        <v>668</v>
      </c>
      <c r="B669">
        <f t="shared" si="130"/>
        <v>2</v>
      </c>
      <c r="C669">
        <f t="shared" si="131"/>
        <v>1</v>
      </c>
      <c r="D669" t="s">
        <v>20</v>
      </c>
      <c r="E669" t="str">
        <f t="shared" si="132"/>
        <v>Pop5HigMed10.mp3</v>
      </c>
      <c r="F669" s="1">
        <v>10</v>
      </c>
      <c r="G669">
        <v>2</v>
      </c>
      <c r="H669" t="str">
        <f t="shared" si="133"/>
        <v>Hig</v>
      </c>
      <c r="I669">
        <v>1</v>
      </c>
      <c r="J669" t="str">
        <f t="shared" si="134"/>
        <v>Med</v>
      </c>
      <c r="K669">
        <f t="shared" si="135"/>
        <v>1</v>
      </c>
      <c r="L669">
        <f t="shared" si="136"/>
        <v>-1</v>
      </c>
      <c r="M669">
        <f t="shared" si="137"/>
        <v>1</v>
      </c>
      <c r="N669">
        <v>3</v>
      </c>
      <c r="O669">
        <f t="shared" si="138"/>
        <v>0.45454545454545453</v>
      </c>
      <c r="P669" t="s">
        <v>26</v>
      </c>
    </row>
    <row r="670" spans="1:16" x14ac:dyDescent="0.25">
      <c r="A670">
        <v>669</v>
      </c>
      <c r="B670">
        <f t="shared" si="130"/>
        <v>2</v>
      </c>
      <c r="C670">
        <f t="shared" si="131"/>
        <v>2</v>
      </c>
      <c r="D670" t="s">
        <v>20</v>
      </c>
      <c r="E670" t="str">
        <f t="shared" si="132"/>
        <v>Pop5MedSsh10.mp3</v>
      </c>
      <c r="F670" s="1">
        <v>10</v>
      </c>
      <c r="G670">
        <v>1</v>
      </c>
      <c r="H670" t="str">
        <f t="shared" si="133"/>
        <v>Med</v>
      </c>
      <c r="I670">
        <v>4</v>
      </c>
      <c r="J670" t="str">
        <f t="shared" si="134"/>
        <v>Ssh</v>
      </c>
      <c r="K670">
        <f t="shared" si="135"/>
        <v>2</v>
      </c>
      <c r="L670">
        <f t="shared" si="136"/>
        <v>1</v>
      </c>
      <c r="M670">
        <f t="shared" si="137"/>
        <v>1</v>
      </c>
      <c r="N670">
        <v>3</v>
      </c>
      <c r="O670">
        <f t="shared" si="138"/>
        <v>0.45454545454545453</v>
      </c>
      <c r="P670" t="s">
        <v>26</v>
      </c>
    </row>
    <row r="671" spans="1:16" x14ac:dyDescent="0.25">
      <c r="A671">
        <v>670</v>
      </c>
      <c r="B671">
        <f t="shared" si="130"/>
        <v>2</v>
      </c>
      <c r="C671">
        <f t="shared" si="131"/>
        <v>1</v>
      </c>
      <c r="D671" t="s">
        <v>20</v>
      </c>
      <c r="E671" t="str">
        <f t="shared" si="132"/>
        <v>Pop5SshMed10.mp3</v>
      </c>
      <c r="F671" s="1">
        <v>10</v>
      </c>
      <c r="G671">
        <v>4</v>
      </c>
      <c r="H671" t="str">
        <f t="shared" si="133"/>
        <v>Ssh</v>
      </c>
      <c r="I671">
        <v>1</v>
      </c>
      <c r="J671" t="str">
        <f t="shared" si="134"/>
        <v>Med</v>
      </c>
      <c r="K671">
        <f t="shared" si="135"/>
        <v>2</v>
      </c>
      <c r="L671">
        <f t="shared" si="136"/>
        <v>-1</v>
      </c>
      <c r="M671">
        <f t="shared" si="137"/>
        <v>1</v>
      </c>
      <c r="N671">
        <v>3</v>
      </c>
      <c r="O671">
        <f t="shared" si="138"/>
        <v>0.45454545454545453</v>
      </c>
      <c r="P671" t="s">
        <v>26</v>
      </c>
    </row>
    <row r="672" spans="1:16" x14ac:dyDescent="0.25">
      <c r="A672">
        <v>671</v>
      </c>
      <c r="B672">
        <f t="shared" si="130"/>
        <v>2</v>
      </c>
      <c r="C672">
        <f t="shared" si="131"/>
        <v>2</v>
      </c>
      <c r="D672" t="s">
        <v>20</v>
      </c>
      <c r="E672" t="str">
        <f t="shared" si="132"/>
        <v>Pop5HigSsh10.mp3</v>
      </c>
      <c r="F672" s="1">
        <v>10</v>
      </c>
      <c r="G672">
        <v>2</v>
      </c>
      <c r="H672" t="str">
        <f t="shared" si="133"/>
        <v>Hig</v>
      </c>
      <c r="I672">
        <v>4</v>
      </c>
      <c r="J672" t="str">
        <f t="shared" si="134"/>
        <v>Ssh</v>
      </c>
      <c r="K672">
        <f t="shared" si="135"/>
        <v>1</v>
      </c>
      <c r="L672">
        <f t="shared" si="136"/>
        <v>1</v>
      </c>
      <c r="M672">
        <f t="shared" si="137"/>
        <v>1</v>
      </c>
      <c r="N672">
        <v>3</v>
      </c>
      <c r="O672">
        <f t="shared" si="138"/>
        <v>0.45454545454545453</v>
      </c>
      <c r="P672" t="s">
        <v>26</v>
      </c>
    </row>
    <row r="673" spans="1:16" x14ac:dyDescent="0.25">
      <c r="A673">
        <v>672</v>
      </c>
      <c r="B673">
        <f t="shared" si="130"/>
        <v>2</v>
      </c>
      <c r="C673">
        <f t="shared" si="131"/>
        <v>1</v>
      </c>
      <c r="D673" t="s">
        <v>20</v>
      </c>
      <c r="E673" t="str">
        <f t="shared" si="132"/>
        <v>Pop5SshHig10.mp3</v>
      </c>
      <c r="F673" s="1">
        <v>10</v>
      </c>
      <c r="G673">
        <v>4</v>
      </c>
      <c r="H673" t="str">
        <f t="shared" si="133"/>
        <v>Ssh</v>
      </c>
      <c r="I673">
        <v>2</v>
      </c>
      <c r="J673" t="str">
        <f t="shared" si="134"/>
        <v>Hig</v>
      </c>
      <c r="K673">
        <f t="shared" si="135"/>
        <v>1</v>
      </c>
      <c r="L673">
        <f t="shared" si="136"/>
        <v>-1</v>
      </c>
      <c r="M673">
        <f t="shared" si="137"/>
        <v>1</v>
      </c>
      <c r="N673">
        <v>3</v>
      </c>
      <c r="O673">
        <f t="shared" si="138"/>
        <v>0.45454545454545453</v>
      </c>
      <c r="P673" t="s">
        <v>26</v>
      </c>
    </row>
    <row r="674" spans="1:16" x14ac:dyDescent="0.25">
      <c r="A674">
        <v>673</v>
      </c>
      <c r="B674">
        <f t="shared" si="130"/>
        <v>1</v>
      </c>
      <c r="C674" t="str">
        <f t="shared" si="131"/>
        <v>NA</v>
      </c>
      <c r="D674" t="s">
        <v>21</v>
      </c>
      <c r="E674" t="str">
        <f t="shared" si="132"/>
        <v>Pop6LowLow5.mp3</v>
      </c>
      <c r="F674" s="1">
        <v>5</v>
      </c>
      <c r="G674">
        <v>0.5</v>
      </c>
      <c r="H674" t="str">
        <f t="shared" si="133"/>
        <v>Low</v>
      </c>
      <c r="I674">
        <v>0.5</v>
      </c>
      <c r="J674" t="str">
        <f t="shared" si="134"/>
        <v>Low</v>
      </c>
      <c r="K674">
        <f>IF(I674=G674,0,IF(I674/G674&gt;1,I674/G674/2,G674/I674/2))</f>
        <v>0</v>
      </c>
      <c r="L674">
        <f>IF(I674=G674,0,IF(I674/G674&gt;1,1,-1))</f>
        <v>0</v>
      </c>
      <c r="M674">
        <f>IF(I674=G674,0,1)</f>
        <v>0</v>
      </c>
      <c r="N674">
        <v>3.5</v>
      </c>
      <c r="O674">
        <f>14/31</f>
        <v>0.45161290322580644</v>
      </c>
      <c r="P674" t="s">
        <v>26</v>
      </c>
    </row>
    <row r="675" spans="1:16" x14ac:dyDescent="0.25">
      <c r="A675">
        <v>674</v>
      </c>
      <c r="B675">
        <f t="shared" si="130"/>
        <v>1</v>
      </c>
      <c r="C675" t="str">
        <f t="shared" si="131"/>
        <v>NA</v>
      </c>
      <c r="D675" t="s">
        <v>21</v>
      </c>
      <c r="E675" t="str">
        <f t="shared" si="132"/>
        <v>Pop6MedMed5.mp3</v>
      </c>
      <c r="F675" s="1">
        <v>5</v>
      </c>
      <c r="G675">
        <v>1</v>
      </c>
      <c r="H675" t="str">
        <f t="shared" si="133"/>
        <v>Med</v>
      </c>
      <c r="I675">
        <v>1</v>
      </c>
      <c r="J675" t="str">
        <f t="shared" si="134"/>
        <v>Med</v>
      </c>
      <c r="K675">
        <f t="shared" ref="K675:K705" si="139">IF(I675=G675,0,IF(I675/G675&gt;1,I675/G675/2,G675/I675/2))</f>
        <v>0</v>
      </c>
      <c r="L675">
        <f t="shared" ref="L675:L705" si="140">IF(I675=G675,0,IF(I675/G675&gt;1,1,-1))</f>
        <v>0</v>
      </c>
      <c r="M675">
        <f t="shared" ref="M675:M705" si="141">IF(I675=G675,0,1)</f>
        <v>0</v>
      </c>
      <c r="N675">
        <v>3.5</v>
      </c>
      <c r="O675">
        <f t="shared" ref="O675:O705" si="142">14/31</f>
        <v>0.45161290322580644</v>
      </c>
      <c r="P675" t="s">
        <v>26</v>
      </c>
    </row>
    <row r="676" spans="1:16" x14ac:dyDescent="0.25">
      <c r="A676">
        <v>675</v>
      </c>
      <c r="B676">
        <f t="shared" si="130"/>
        <v>1</v>
      </c>
      <c r="C676" t="str">
        <f t="shared" si="131"/>
        <v>NA</v>
      </c>
      <c r="D676" t="s">
        <v>21</v>
      </c>
      <c r="E676" t="str">
        <f t="shared" si="132"/>
        <v>Pop6HigHig5.mp3</v>
      </c>
      <c r="F676" s="1">
        <v>5</v>
      </c>
      <c r="G676">
        <v>2</v>
      </c>
      <c r="H676" t="str">
        <f t="shared" si="133"/>
        <v>Hig</v>
      </c>
      <c r="I676">
        <v>2</v>
      </c>
      <c r="J676" t="str">
        <f t="shared" si="134"/>
        <v>Hig</v>
      </c>
      <c r="K676">
        <f t="shared" si="139"/>
        <v>0</v>
      </c>
      <c r="L676">
        <f t="shared" si="140"/>
        <v>0</v>
      </c>
      <c r="M676">
        <f t="shared" si="141"/>
        <v>0</v>
      </c>
      <c r="N676">
        <v>3.5</v>
      </c>
      <c r="O676">
        <f t="shared" si="142"/>
        <v>0.45161290322580644</v>
      </c>
      <c r="P676" t="s">
        <v>26</v>
      </c>
    </row>
    <row r="677" spans="1:16" x14ac:dyDescent="0.25">
      <c r="A677">
        <v>676</v>
      </c>
      <c r="B677">
        <f t="shared" si="130"/>
        <v>1</v>
      </c>
      <c r="C677" t="str">
        <f t="shared" si="131"/>
        <v>NA</v>
      </c>
      <c r="D677" t="s">
        <v>21</v>
      </c>
      <c r="E677" t="str">
        <f t="shared" si="132"/>
        <v>Pop6SshSsh5.mp3</v>
      </c>
      <c r="F677" s="1">
        <v>5</v>
      </c>
      <c r="G677">
        <v>4</v>
      </c>
      <c r="H677" t="str">
        <f t="shared" si="133"/>
        <v>Ssh</v>
      </c>
      <c r="I677">
        <v>4</v>
      </c>
      <c r="J677" t="str">
        <f t="shared" si="134"/>
        <v>Ssh</v>
      </c>
      <c r="K677">
        <f t="shared" si="139"/>
        <v>0</v>
      </c>
      <c r="L677">
        <f t="shared" si="140"/>
        <v>0</v>
      </c>
      <c r="M677">
        <f t="shared" si="141"/>
        <v>0</v>
      </c>
      <c r="N677">
        <v>3.5</v>
      </c>
      <c r="O677">
        <f t="shared" si="142"/>
        <v>0.45161290322580644</v>
      </c>
      <c r="P677" t="s">
        <v>26</v>
      </c>
    </row>
    <row r="678" spans="1:16" x14ac:dyDescent="0.25">
      <c r="A678">
        <v>677</v>
      </c>
      <c r="B678">
        <f t="shared" si="130"/>
        <v>2</v>
      </c>
      <c r="C678">
        <f t="shared" si="131"/>
        <v>2</v>
      </c>
      <c r="D678" t="s">
        <v>21</v>
      </c>
      <c r="E678" t="str">
        <f t="shared" si="132"/>
        <v>Pop6LowMed5.mp3</v>
      </c>
      <c r="F678" s="1">
        <v>5</v>
      </c>
      <c r="G678">
        <v>0.5</v>
      </c>
      <c r="H678" t="str">
        <f t="shared" si="133"/>
        <v>Low</v>
      </c>
      <c r="I678">
        <v>1</v>
      </c>
      <c r="J678" t="str">
        <f t="shared" si="134"/>
        <v>Med</v>
      </c>
      <c r="K678">
        <f t="shared" si="139"/>
        <v>1</v>
      </c>
      <c r="L678">
        <f t="shared" si="140"/>
        <v>1</v>
      </c>
      <c r="M678">
        <f t="shared" si="141"/>
        <v>1</v>
      </c>
      <c r="N678">
        <v>3.5</v>
      </c>
      <c r="O678">
        <f t="shared" si="142"/>
        <v>0.45161290322580644</v>
      </c>
      <c r="P678" t="s">
        <v>26</v>
      </c>
    </row>
    <row r="679" spans="1:16" x14ac:dyDescent="0.25">
      <c r="A679">
        <v>678</v>
      </c>
      <c r="B679">
        <f t="shared" si="130"/>
        <v>2</v>
      </c>
      <c r="C679">
        <f t="shared" si="131"/>
        <v>1</v>
      </c>
      <c r="D679" t="s">
        <v>21</v>
      </c>
      <c r="E679" t="str">
        <f t="shared" si="132"/>
        <v>Pop6MedLow5.mp3</v>
      </c>
      <c r="F679" s="1">
        <v>5</v>
      </c>
      <c r="G679">
        <v>1</v>
      </c>
      <c r="H679" t="str">
        <f t="shared" si="133"/>
        <v>Med</v>
      </c>
      <c r="I679">
        <v>0.5</v>
      </c>
      <c r="J679" t="str">
        <f t="shared" si="134"/>
        <v>Low</v>
      </c>
      <c r="K679">
        <f t="shared" si="139"/>
        <v>1</v>
      </c>
      <c r="L679">
        <f t="shared" si="140"/>
        <v>-1</v>
      </c>
      <c r="M679">
        <f t="shared" si="141"/>
        <v>1</v>
      </c>
      <c r="N679">
        <v>3.5</v>
      </c>
      <c r="O679">
        <f t="shared" si="142"/>
        <v>0.45161290322580644</v>
      </c>
      <c r="P679" t="s">
        <v>26</v>
      </c>
    </row>
    <row r="680" spans="1:16" x14ac:dyDescent="0.25">
      <c r="A680">
        <v>679</v>
      </c>
      <c r="B680">
        <f t="shared" si="130"/>
        <v>2</v>
      </c>
      <c r="C680">
        <f t="shared" si="131"/>
        <v>2</v>
      </c>
      <c r="D680" t="s">
        <v>21</v>
      </c>
      <c r="E680" t="str">
        <f t="shared" si="132"/>
        <v>Pop6LowHig5.mp3</v>
      </c>
      <c r="F680" s="1">
        <v>5</v>
      </c>
      <c r="G680">
        <v>0.5</v>
      </c>
      <c r="H680" t="str">
        <f t="shared" si="133"/>
        <v>Low</v>
      </c>
      <c r="I680">
        <v>2</v>
      </c>
      <c r="J680" t="str">
        <f t="shared" si="134"/>
        <v>Hig</v>
      </c>
      <c r="K680">
        <f t="shared" si="139"/>
        <v>2</v>
      </c>
      <c r="L680">
        <f t="shared" si="140"/>
        <v>1</v>
      </c>
      <c r="M680">
        <f t="shared" si="141"/>
        <v>1</v>
      </c>
      <c r="N680">
        <v>3.5</v>
      </c>
      <c r="O680">
        <f t="shared" si="142"/>
        <v>0.45161290322580644</v>
      </c>
      <c r="P680" t="s">
        <v>26</v>
      </c>
    </row>
    <row r="681" spans="1:16" x14ac:dyDescent="0.25">
      <c r="A681">
        <v>680</v>
      </c>
      <c r="B681">
        <f t="shared" si="130"/>
        <v>2</v>
      </c>
      <c r="C681">
        <f t="shared" si="131"/>
        <v>1</v>
      </c>
      <c r="D681" t="s">
        <v>21</v>
      </c>
      <c r="E681" t="str">
        <f t="shared" si="132"/>
        <v>Pop6HigLow5.mp3</v>
      </c>
      <c r="F681" s="1">
        <v>5</v>
      </c>
      <c r="G681">
        <v>2</v>
      </c>
      <c r="H681" t="str">
        <f t="shared" si="133"/>
        <v>Hig</v>
      </c>
      <c r="I681">
        <v>0.5</v>
      </c>
      <c r="J681" t="str">
        <f t="shared" si="134"/>
        <v>Low</v>
      </c>
      <c r="K681">
        <f t="shared" si="139"/>
        <v>2</v>
      </c>
      <c r="L681">
        <f t="shared" si="140"/>
        <v>-1</v>
      </c>
      <c r="M681">
        <f t="shared" si="141"/>
        <v>1</v>
      </c>
      <c r="N681">
        <v>3.5</v>
      </c>
      <c r="O681">
        <f t="shared" si="142"/>
        <v>0.45161290322580644</v>
      </c>
      <c r="P681" t="s">
        <v>26</v>
      </c>
    </row>
    <row r="682" spans="1:16" x14ac:dyDescent="0.25">
      <c r="A682">
        <v>681</v>
      </c>
      <c r="B682">
        <f t="shared" si="130"/>
        <v>2</v>
      </c>
      <c r="C682">
        <f t="shared" si="131"/>
        <v>2</v>
      </c>
      <c r="D682" t="s">
        <v>21</v>
      </c>
      <c r="E682" t="str">
        <f t="shared" si="132"/>
        <v>Pop6LowSsh5.mp3</v>
      </c>
      <c r="F682" s="1">
        <v>5</v>
      </c>
      <c r="G682">
        <v>0.5</v>
      </c>
      <c r="H682" t="str">
        <f t="shared" si="133"/>
        <v>Low</v>
      </c>
      <c r="I682">
        <v>4</v>
      </c>
      <c r="J682" t="str">
        <f t="shared" si="134"/>
        <v>Ssh</v>
      </c>
      <c r="K682">
        <f t="shared" si="139"/>
        <v>4</v>
      </c>
      <c r="L682">
        <f t="shared" si="140"/>
        <v>1</v>
      </c>
      <c r="M682">
        <f t="shared" si="141"/>
        <v>1</v>
      </c>
      <c r="N682">
        <v>3.5</v>
      </c>
      <c r="O682">
        <f t="shared" si="142"/>
        <v>0.45161290322580644</v>
      </c>
      <c r="P682" t="s">
        <v>26</v>
      </c>
    </row>
    <row r="683" spans="1:16" x14ac:dyDescent="0.25">
      <c r="A683">
        <v>682</v>
      </c>
      <c r="B683">
        <f t="shared" si="130"/>
        <v>2</v>
      </c>
      <c r="C683">
        <f t="shared" si="131"/>
        <v>1</v>
      </c>
      <c r="D683" t="s">
        <v>21</v>
      </c>
      <c r="E683" t="str">
        <f t="shared" si="132"/>
        <v>Pop6SshLow5.mp3</v>
      </c>
      <c r="F683" s="1">
        <v>5</v>
      </c>
      <c r="G683">
        <v>4</v>
      </c>
      <c r="H683" t="str">
        <f t="shared" si="133"/>
        <v>Ssh</v>
      </c>
      <c r="I683">
        <v>0.5</v>
      </c>
      <c r="J683" t="str">
        <f t="shared" si="134"/>
        <v>Low</v>
      </c>
      <c r="K683">
        <f t="shared" si="139"/>
        <v>4</v>
      </c>
      <c r="L683">
        <f t="shared" si="140"/>
        <v>-1</v>
      </c>
      <c r="M683">
        <f t="shared" si="141"/>
        <v>1</v>
      </c>
      <c r="N683">
        <v>3.5</v>
      </c>
      <c r="O683">
        <f t="shared" si="142"/>
        <v>0.45161290322580644</v>
      </c>
      <c r="P683" t="s">
        <v>26</v>
      </c>
    </row>
    <row r="684" spans="1:16" x14ac:dyDescent="0.25">
      <c r="A684">
        <v>683</v>
      </c>
      <c r="B684">
        <f t="shared" si="130"/>
        <v>2</v>
      </c>
      <c r="C684">
        <f t="shared" si="131"/>
        <v>2</v>
      </c>
      <c r="D684" t="s">
        <v>21</v>
      </c>
      <c r="E684" t="str">
        <f t="shared" si="132"/>
        <v>Pop6MedHig5.mp3</v>
      </c>
      <c r="F684" s="1">
        <v>5</v>
      </c>
      <c r="G684">
        <v>1</v>
      </c>
      <c r="H684" t="str">
        <f t="shared" si="133"/>
        <v>Med</v>
      </c>
      <c r="I684">
        <v>2</v>
      </c>
      <c r="J684" t="str">
        <f t="shared" si="134"/>
        <v>Hig</v>
      </c>
      <c r="K684">
        <f t="shared" si="139"/>
        <v>1</v>
      </c>
      <c r="L684">
        <f t="shared" si="140"/>
        <v>1</v>
      </c>
      <c r="M684">
        <f t="shared" si="141"/>
        <v>1</v>
      </c>
      <c r="N684">
        <v>3.5</v>
      </c>
      <c r="O684">
        <f t="shared" si="142"/>
        <v>0.45161290322580644</v>
      </c>
      <c r="P684" t="s">
        <v>26</v>
      </c>
    </row>
    <row r="685" spans="1:16" x14ac:dyDescent="0.25">
      <c r="A685">
        <v>684</v>
      </c>
      <c r="B685">
        <f t="shared" si="130"/>
        <v>2</v>
      </c>
      <c r="C685">
        <f t="shared" si="131"/>
        <v>1</v>
      </c>
      <c r="D685" t="s">
        <v>21</v>
      </c>
      <c r="E685" t="str">
        <f t="shared" si="132"/>
        <v>Pop6HigMed5.mp3</v>
      </c>
      <c r="F685" s="1">
        <v>5</v>
      </c>
      <c r="G685">
        <v>2</v>
      </c>
      <c r="H685" t="str">
        <f t="shared" si="133"/>
        <v>Hig</v>
      </c>
      <c r="I685">
        <v>1</v>
      </c>
      <c r="J685" t="str">
        <f t="shared" si="134"/>
        <v>Med</v>
      </c>
      <c r="K685">
        <f t="shared" si="139"/>
        <v>1</v>
      </c>
      <c r="L685">
        <f t="shared" si="140"/>
        <v>-1</v>
      </c>
      <c r="M685">
        <f t="shared" si="141"/>
        <v>1</v>
      </c>
      <c r="N685">
        <v>3.5</v>
      </c>
      <c r="O685">
        <f t="shared" si="142"/>
        <v>0.45161290322580644</v>
      </c>
      <c r="P685" t="s">
        <v>26</v>
      </c>
    </row>
    <row r="686" spans="1:16" x14ac:dyDescent="0.25">
      <c r="A686">
        <v>685</v>
      </c>
      <c r="B686">
        <f t="shared" si="130"/>
        <v>2</v>
      </c>
      <c r="C686">
        <f t="shared" si="131"/>
        <v>2</v>
      </c>
      <c r="D686" t="s">
        <v>21</v>
      </c>
      <c r="E686" t="str">
        <f t="shared" si="132"/>
        <v>Pop6MedSsh5.mp3</v>
      </c>
      <c r="F686" s="1">
        <v>5</v>
      </c>
      <c r="G686">
        <v>1</v>
      </c>
      <c r="H686" t="str">
        <f t="shared" si="133"/>
        <v>Med</v>
      </c>
      <c r="I686">
        <v>4</v>
      </c>
      <c r="J686" t="str">
        <f t="shared" si="134"/>
        <v>Ssh</v>
      </c>
      <c r="K686">
        <f t="shared" si="139"/>
        <v>2</v>
      </c>
      <c r="L686">
        <f t="shared" si="140"/>
        <v>1</v>
      </c>
      <c r="M686">
        <f t="shared" si="141"/>
        <v>1</v>
      </c>
      <c r="N686">
        <v>3.5</v>
      </c>
      <c r="O686">
        <f t="shared" si="142"/>
        <v>0.45161290322580644</v>
      </c>
      <c r="P686" t="s">
        <v>26</v>
      </c>
    </row>
    <row r="687" spans="1:16" x14ac:dyDescent="0.25">
      <c r="A687">
        <v>686</v>
      </c>
      <c r="B687">
        <f t="shared" si="130"/>
        <v>2</v>
      </c>
      <c r="C687">
        <f t="shared" si="131"/>
        <v>1</v>
      </c>
      <c r="D687" t="s">
        <v>21</v>
      </c>
      <c r="E687" t="str">
        <f t="shared" si="132"/>
        <v>Pop6SshMed5.mp3</v>
      </c>
      <c r="F687" s="1">
        <v>5</v>
      </c>
      <c r="G687">
        <v>4</v>
      </c>
      <c r="H687" t="str">
        <f t="shared" si="133"/>
        <v>Ssh</v>
      </c>
      <c r="I687">
        <v>1</v>
      </c>
      <c r="J687" t="str">
        <f t="shared" si="134"/>
        <v>Med</v>
      </c>
      <c r="K687">
        <f t="shared" si="139"/>
        <v>2</v>
      </c>
      <c r="L687">
        <f t="shared" si="140"/>
        <v>-1</v>
      </c>
      <c r="M687">
        <f t="shared" si="141"/>
        <v>1</v>
      </c>
      <c r="N687">
        <v>3.5</v>
      </c>
      <c r="O687">
        <f t="shared" si="142"/>
        <v>0.45161290322580644</v>
      </c>
      <c r="P687" t="s">
        <v>26</v>
      </c>
    </row>
    <row r="688" spans="1:16" x14ac:dyDescent="0.25">
      <c r="A688">
        <v>687</v>
      </c>
      <c r="B688">
        <f t="shared" si="130"/>
        <v>2</v>
      </c>
      <c r="C688">
        <f t="shared" si="131"/>
        <v>2</v>
      </c>
      <c r="D688" t="s">
        <v>21</v>
      </c>
      <c r="E688" t="str">
        <f t="shared" si="132"/>
        <v>Pop6HigSsh5.mp3</v>
      </c>
      <c r="F688" s="1">
        <v>5</v>
      </c>
      <c r="G688">
        <v>2</v>
      </c>
      <c r="H688" t="str">
        <f t="shared" si="133"/>
        <v>Hig</v>
      </c>
      <c r="I688">
        <v>4</v>
      </c>
      <c r="J688" t="str">
        <f t="shared" si="134"/>
        <v>Ssh</v>
      </c>
      <c r="K688">
        <f t="shared" si="139"/>
        <v>1</v>
      </c>
      <c r="L688">
        <f t="shared" si="140"/>
        <v>1</v>
      </c>
      <c r="M688">
        <f t="shared" si="141"/>
        <v>1</v>
      </c>
      <c r="N688">
        <v>3.5</v>
      </c>
      <c r="O688">
        <f t="shared" si="142"/>
        <v>0.45161290322580644</v>
      </c>
      <c r="P688" t="s">
        <v>26</v>
      </c>
    </row>
    <row r="689" spans="1:16" x14ac:dyDescent="0.25">
      <c r="A689">
        <v>688</v>
      </c>
      <c r="B689">
        <f t="shared" si="130"/>
        <v>2</v>
      </c>
      <c r="C689">
        <f t="shared" si="131"/>
        <v>1</v>
      </c>
      <c r="D689" t="s">
        <v>21</v>
      </c>
      <c r="E689" t="str">
        <f t="shared" si="132"/>
        <v>Pop6SshHig5.mp3</v>
      </c>
      <c r="F689" s="1">
        <v>5</v>
      </c>
      <c r="G689">
        <v>4</v>
      </c>
      <c r="H689" t="str">
        <f t="shared" si="133"/>
        <v>Ssh</v>
      </c>
      <c r="I689">
        <v>2</v>
      </c>
      <c r="J689" t="str">
        <f t="shared" si="134"/>
        <v>Hig</v>
      </c>
      <c r="K689">
        <f t="shared" si="139"/>
        <v>1</v>
      </c>
      <c r="L689">
        <f t="shared" si="140"/>
        <v>-1</v>
      </c>
      <c r="M689">
        <f t="shared" si="141"/>
        <v>1</v>
      </c>
      <c r="N689">
        <v>3.5</v>
      </c>
      <c r="O689">
        <f t="shared" si="142"/>
        <v>0.45161290322580644</v>
      </c>
      <c r="P689" t="s">
        <v>26</v>
      </c>
    </row>
    <row r="690" spans="1:16" x14ac:dyDescent="0.25">
      <c r="A690">
        <v>689</v>
      </c>
      <c r="B690">
        <f t="shared" si="130"/>
        <v>1</v>
      </c>
      <c r="C690" t="str">
        <f t="shared" si="131"/>
        <v>NA</v>
      </c>
      <c r="D690" t="s">
        <v>21</v>
      </c>
      <c r="E690" t="str">
        <f t="shared" si="132"/>
        <v>Pop6LowLow10.mp3</v>
      </c>
      <c r="F690" s="1">
        <v>10</v>
      </c>
      <c r="G690">
        <v>0.5</v>
      </c>
      <c r="H690" t="str">
        <f t="shared" si="133"/>
        <v>Low</v>
      </c>
      <c r="I690">
        <v>0.5</v>
      </c>
      <c r="J690" t="str">
        <f t="shared" si="134"/>
        <v>Low</v>
      </c>
      <c r="K690">
        <f t="shared" si="139"/>
        <v>0</v>
      </c>
      <c r="L690">
        <f t="shared" si="140"/>
        <v>0</v>
      </c>
      <c r="M690">
        <f t="shared" si="141"/>
        <v>0</v>
      </c>
      <c r="N690">
        <v>3.5</v>
      </c>
      <c r="O690">
        <f t="shared" si="142"/>
        <v>0.45161290322580644</v>
      </c>
      <c r="P690" t="s">
        <v>26</v>
      </c>
    </row>
    <row r="691" spans="1:16" x14ac:dyDescent="0.25">
      <c r="A691">
        <v>690</v>
      </c>
      <c r="B691">
        <f t="shared" si="130"/>
        <v>1</v>
      </c>
      <c r="C691" t="str">
        <f t="shared" si="131"/>
        <v>NA</v>
      </c>
      <c r="D691" t="s">
        <v>21</v>
      </c>
      <c r="E691" t="str">
        <f t="shared" si="132"/>
        <v>Pop6MedMed10.mp3</v>
      </c>
      <c r="F691" s="1">
        <v>10</v>
      </c>
      <c r="G691">
        <v>1</v>
      </c>
      <c r="H691" t="str">
        <f t="shared" si="133"/>
        <v>Med</v>
      </c>
      <c r="I691">
        <v>1</v>
      </c>
      <c r="J691" t="str">
        <f t="shared" si="134"/>
        <v>Med</v>
      </c>
      <c r="K691">
        <f t="shared" si="139"/>
        <v>0</v>
      </c>
      <c r="L691">
        <f t="shared" si="140"/>
        <v>0</v>
      </c>
      <c r="M691">
        <f t="shared" si="141"/>
        <v>0</v>
      </c>
      <c r="N691">
        <v>3.5</v>
      </c>
      <c r="O691">
        <f t="shared" si="142"/>
        <v>0.45161290322580644</v>
      </c>
      <c r="P691" t="s">
        <v>26</v>
      </c>
    </row>
    <row r="692" spans="1:16" x14ac:dyDescent="0.25">
      <c r="A692">
        <v>691</v>
      </c>
      <c r="B692">
        <f t="shared" si="130"/>
        <v>1</v>
      </c>
      <c r="C692" t="str">
        <f t="shared" si="131"/>
        <v>NA</v>
      </c>
      <c r="D692" t="s">
        <v>21</v>
      </c>
      <c r="E692" t="str">
        <f t="shared" si="132"/>
        <v>Pop6HigHig10.mp3</v>
      </c>
      <c r="F692" s="1">
        <v>10</v>
      </c>
      <c r="G692">
        <v>2</v>
      </c>
      <c r="H692" t="str">
        <f t="shared" si="133"/>
        <v>Hig</v>
      </c>
      <c r="I692">
        <v>2</v>
      </c>
      <c r="J692" t="str">
        <f t="shared" si="134"/>
        <v>Hig</v>
      </c>
      <c r="K692">
        <f t="shared" si="139"/>
        <v>0</v>
      </c>
      <c r="L692">
        <f t="shared" si="140"/>
        <v>0</v>
      </c>
      <c r="M692">
        <f t="shared" si="141"/>
        <v>0</v>
      </c>
      <c r="N692">
        <v>3.5</v>
      </c>
      <c r="O692">
        <f t="shared" si="142"/>
        <v>0.45161290322580644</v>
      </c>
      <c r="P692" t="s">
        <v>26</v>
      </c>
    </row>
    <row r="693" spans="1:16" x14ac:dyDescent="0.25">
      <c r="A693">
        <v>692</v>
      </c>
      <c r="B693">
        <f t="shared" si="130"/>
        <v>1</v>
      </c>
      <c r="C693" t="str">
        <f t="shared" si="131"/>
        <v>NA</v>
      </c>
      <c r="D693" t="s">
        <v>21</v>
      </c>
      <c r="E693" t="str">
        <f t="shared" si="132"/>
        <v>Pop6SshSsh10.mp3</v>
      </c>
      <c r="F693" s="1">
        <v>10</v>
      </c>
      <c r="G693">
        <v>4</v>
      </c>
      <c r="H693" t="str">
        <f t="shared" si="133"/>
        <v>Ssh</v>
      </c>
      <c r="I693">
        <v>4</v>
      </c>
      <c r="J693" t="str">
        <f t="shared" si="134"/>
        <v>Ssh</v>
      </c>
      <c r="K693">
        <f t="shared" si="139"/>
        <v>0</v>
      </c>
      <c r="L693">
        <f t="shared" si="140"/>
        <v>0</v>
      </c>
      <c r="M693">
        <f t="shared" si="141"/>
        <v>0</v>
      </c>
      <c r="N693">
        <v>3.5</v>
      </c>
      <c r="O693">
        <f t="shared" si="142"/>
        <v>0.45161290322580644</v>
      </c>
      <c r="P693" t="s">
        <v>26</v>
      </c>
    </row>
    <row r="694" spans="1:16" x14ac:dyDescent="0.25">
      <c r="A694">
        <v>693</v>
      </c>
      <c r="B694">
        <f t="shared" si="130"/>
        <v>2</v>
      </c>
      <c r="C694">
        <f t="shared" si="131"/>
        <v>2</v>
      </c>
      <c r="D694" t="s">
        <v>21</v>
      </c>
      <c r="E694" t="str">
        <f t="shared" si="132"/>
        <v>Pop6LowMed10.mp3</v>
      </c>
      <c r="F694" s="1">
        <v>10</v>
      </c>
      <c r="G694">
        <v>0.5</v>
      </c>
      <c r="H694" t="str">
        <f t="shared" si="133"/>
        <v>Low</v>
      </c>
      <c r="I694">
        <v>1</v>
      </c>
      <c r="J694" t="str">
        <f t="shared" si="134"/>
        <v>Med</v>
      </c>
      <c r="K694">
        <f t="shared" si="139"/>
        <v>1</v>
      </c>
      <c r="L694">
        <f t="shared" si="140"/>
        <v>1</v>
      </c>
      <c r="M694">
        <f t="shared" si="141"/>
        <v>1</v>
      </c>
      <c r="N694">
        <v>3.5</v>
      </c>
      <c r="O694">
        <f t="shared" si="142"/>
        <v>0.45161290322580644</v>
      </c>
      <c r="P694" t="s">
        <v>26</v>
      </c>
    </row>
    <row r="695" spans="1:16" x14ac:dyDescent="0.25">
      <c r="A695">
        <v>694</v>
      </c>
      <c r="B695">
        <f t="shared" si="130"/>
        <v>2</v>
      </c>
      <c r="C695">
        <f t="shared" si="131"/>
        <v>1</v>
      </c>
      <c r="D695" t="s">
        <v>21</v>
      </c>
      <c r="E695" t="str">
        <f t="shared" si="132"/>
        <v>Pop6MedLow10.mp3</v>
      </c>
      <c r="F695" s="1">
        <v>10</v>
      </c>
      <c r="G695">
        <v>1</v>
      </c>
      <c r="H695" t="str">
        <f t="shared" si="133"/>
        <v>Med</v>
      </c>
      <c r="I695">
        <v>0.5</v>
      </c>
      <c r="J695" t="str">
        <f t="shared" si="134"/>
        <v>Low</v>
      </c>
      <c r="K695">
        <f t="shared" si="139"/>
        <v>1</v>
      </c>
      <c r="L695">
        <f t="shared" si="140"/>
        <v>-1</v>
      </c>
      <c r="M695">
        <f t="shared" si="141"/>
        <v>1</v>
      </c>
      <c r="N695">
        <v>3.5</v>
      </c>
      <c r="O695">
        <f t="shared" si="142"/>
        <v>0.45161290322580644</v>
      </c>
      <c r="P695" t="s">
        <v>26</v>
      </c>
    </row>
    <row r="696" spans="1:16" x14ac:dyDescent="0.25">
      <c r="A696">
        <v>695</v>
      </c>
      <c r="B696">
        <f t="shared" si="130"/>
        <v>2</v>
      </c>
      <c r="C696">
        <f t="shared" si="131"/>
        <v>2</v>
      </c>
      <c r="D696" t="s">
        <v>21</v>
      </c>
      <c r="E696" t="str">
        <f t="shared" si="132"/>
        <v>Pop6LowHig10.mp3</v>
      </c>
      <c r="F696" s="1">
        <v>10</v>
      </c>
      <c r="G696">
        <v>0.5</v>
      </c>
      <c r="H696" t="str">
        <f t="shared" si="133"/>
        <v>Low</v>
      </c>
      <c r="I696">
        <v>2</v>
      </c>
      <c r="J696" t="str">
        <f t="shared" si="134"/>
        <v>Hig</v>
      </c>
      <c r="K696">
        <f t="shared" si="139"/>
        <v>2</v>
      </c>
      <c r="L696">
        <f t="shared" si="140"/>
        <v>1</v>
      </c>
      <c r="M696">
        <f t="shared" si="141"/>
        <v>1</v>
      </c>
      <c r="N696">
        <v>3.5</v>
      </c>
      <c r="O696">
        <f t="shared" si="142"/>
        <v>0.45161290322580644</v>
      </c>
      <c r="P696" t="s">
        <v>26</v>
      </c>
    </row>
    <row r="697" spans="1:16" x14ac:dyDescent="0.25">
      <c r="A697">
        <v>696</v>
      </c>
      <c r="B697">
        <f t="shared" si="130"/>
        <v>2</v>
      </c>
      <c r="C697">
        <f t="shared" si="131"/>
        <v>1</v>
      </c>
      <c r="D697" t="s">
        <v>21</v>
      </c>
      <c r="E697" t="str">
        <f t="shared" si="132"/>
        <v>Pop6HigLow10.mp3</v>
      </c>
      <c r="F697" s="1">
        <v>10</v>
      </c>
      <c r="G697">
        <v>2</v>
      </c>
      <c r="H697" t="str">
        <f t="shared" si="133"/>
        <v>Hig</v>
      </c>
      <c r="I697">
        <v>0.5</v>
      </c>
      <c r="J697" t="str">
        <f t="shared" si="134"/>
        <v>Low</v>
      </c>
      <c r="K697">
        <f t="shared" si="139"/>
        <v>2</v>
      </c>
      <c r="L697">
        <f t="shared" si="140"/>
        <v>-1</v>
      </c>
      <c r="M697">
        <f t="shared" si="141"/>
        <v>1</v>
      </c>
      <c r="N697">
        <v>3.5</v>
      </c>
      <c r="O697">
        <f t="shared" si="142"/>
        <v>0.45161290322580644</v>
      </c>
      <c r="P697" t="s">
        <v>26</v>
      </c>
    </row>
    <row r="698" spans="1:16" x14ac:dyDescent="0.25">
      <c r="A698">
        <v>697</v>
      </c>
      <c r="B698">
        <f t="shared" si="130"/>
        <v>2</v>
      </c>
      <c r="C698">
        <f t="shared" si="131"/>
        <v>2</v>
      </c>
      <c r="D698" t="s">
        <v>21</v>
      </c>
      <c r="E698" t="str">
        <f t="shared" si="132"/>
        <v>Pop6LowSsh10.mp3</v>
      </c>
      <c r="F698" s="1">
        <v>10</v>
      </c>
      <c r="G698">
        <v>0.5</v>
      </c>
      <c r="H698" t="str">
        <f t="shared" si="133"/>
        <v>Low</v>
      </c>
      <c r="I698">
        <v>4</v>
      </c>
      <c r="J698" t="str">
        <f t="shared" si="134"/>
        <v>Ssh</v>
      </c>
      <c r="K698">
        <f t="shared" si="139"/>
        <v>4</v>
      </c>
      <c r="L698">
        <f t="shared" si="140"/>
        <v>1</v>
      </c>
      <c r="M698">
        <f t="shared" si="141"/>
        <v>1</v>
      </c>
      <c r="N698">
        <v>3.5</v>
      </c>
      <c r="O698">
        <f t="shared" si="142"/>
        <v>0.45161290322580644</v>
      </c>
      <c r="P698" t="s">
        <v>26</v>
      </c>
    </row>
    <row r="699" spans="1:16" x14ac:dyDescent="0.25">
      <c r="A699">
        <v>698</v>
      </c>
      <c r="B699">
        <f t="shared" si="130"/>
        <v>2</v>
      </c>
      <c r="C699">
        <f t="shared" si="131"/>
        <v>1</v>
      </c>
      <c r="D699" t="s">
        <v>21</v>
      </c>
      <c r="E699" t="str">
        <f t="shared" si="132"/>
        <v>Pop6SshLow10.mp3</v>
      </c>
      <c r="F699" s="1">
        <v>10</v>
      </c>
      <c r="G699">
        <v>4</v>
      </c>
      <c r="H699" t="str">
        <f t="shared" si="133"/>
        <v>Ssh</v>
      </c>
      <c r="I699">
        <v>0.5</v>
      </c>
      <c r="J699" t="str">
        <f t="shared" si="134"/>
        <v>Low</v>
      </c>
      <c r="K699">
        <f t="shared" si="139"/>
        <v>4</v>
      </c>
      <c r="L699">
        <f t="shared" si="140"/>
        <v>-1</v>
      </c>
      <c r="M699">
        <f t="shared" si="141"/>
        <v>1</v>
      </c>
      <c r="N699">
        <v>3.5</v>
      </c>
      <c r="O699">
        <f t="shared" si="142"/>
        <v>0.45161290322580644</v>
      </c>
      <c r="P699" t="s">
        <v>26</v>
      </c>
    </row>
    <row r="700" spans="1:16" x14ac:dyDescent="0.25">
      <c r="A700">
        <v>699</v>
      </c>
      <c r="B700">
        <f t="shared" si="130"/>
        <v>2</v>
      </c>
      <c r="C700">
        <f t="shared" si="131"/>
        <v>2</v>
      </c>
      <c r="D700" t="s">
        <v>21</v>
      </c>
      <c r="E700" t="str">
        <f t="shared" si="132"/>
        <v>Pop6MedHig10.mp3</v>
      </c>
      <c r="F700" s="1">
        <v>10</v>
      </c>
      <c r="G700">
        <v>1</v>
      </c>
      <c r="H700" t="str">
        <f t="shared" si="133"/>
        <v>Med</v>
      </c>
      <c r="I700">
        <v>2</v>
      </c>
      <c r="J700" t="str">
        <f t="shared" si="134"/>
        <v>Hig</v>
      </c>
      <c r="K700">
        <f t="shared" si="139"/>
        <v>1</v>
      </c>
      <c r="L700">
        <f t="shared" si="140"/>
        <v>1</v>
      </c>
      <c r="M700">
        <f t="shared" si="141"/>
        <v>1</v>
      </c>
      <c r="N700">
        <v>3.5</v>
      </c>
      <c r="O700">
        <f t="shared" si="142"/>
        <v>0.45161290322580644</v>
      </c>
      <c r="P700" t="s">
        <v>26</v>
      </c>
    </row>
    <row r="701" spans="1:16" x14ac:dyDescent="0.25">
      <c r="A701">
        <v>700</v>
      </c>
      <c r="B701">
        <f t="shared" si="130"/>
        <v>2</v>
      </c>
      <c r="C701">
        <f t="shared" si="131"/>
        <v>1</v>
      </c>
      <c r="D701" t="s">
        <v>21</v>
      </c>
      <c r="E701" t="str">
        <f t="shared" si="132"/>
        <v>Pop6HigMed10.mp3</v>
      </c>
      <c r="F701" s="1">
        <v>10</v>
      </c>
      <c r="G701">
        <v>2</v>
      </c>
      <c r="H701" t="str">
        <f t="shared" si="133"/>
        <v>Hig</v>
      </c>
      <c r="I701">
        <v>1</v>
      </c>
      <c r="J701" t="str">
        <f t="shared" si="134"/>
        <v>Med</v>
      </c>
      <c r="K701">
        <f t="shared" si="139"/>
        <v>1</v>
      </c>
      <c r="L701">
        <f t="shared" si="140"/>
        <v>-1</v>
      </c>
      <c r="M701">
        <f t="shared" si="141"/>
        <v>1</v>
      </c>
      <c r="N701">
        <v>3.5</v>
      </c>
      <c r="O701">
        <f t="shared" si="142"/>
        <v>0.45161290322580644</v>
      </c>
      <c r="P701" t="s">
        <v>26</v>
      </c>
    </row>
    <row r="702" spans="1:16" x14ac:dyDescent="0.25">
      <c r="A702">
        <v>701</v>
      </c>
      <c r="B702">
        <f t="shared" si="130"/>
        <v>2</v>
      </c>
      <c r="C702">
        <f t="shared" si="131"/>
        <v>2</v>
      </c>
      <c r="D702" t="s">
        <v>21</v>
      </c>
      <c r="E702" t="str">
        <f t="shared" si="132"/>
        <v>Pop6MedSsh10.mp3</v>
      </c>
      <c r="F702" s="1">
        <v>10</v>
      </c>
      <c r="G702">
        <v>1</v>
      </c>
      <c r="H702" t="str">
        <f t="shared" si="133"/>
        <v>Med</v>
      </c>
      <c r="I702">
        <v>4</v>
      </c>
      <c r="J702" t="str">
        <f t="shared" si="134"/>
        <v>Ssh</v>
      </c>
      <c r="K702">
        <f t="shared" si="139"/>
        <v>2</v>
      </c>
      <c r="L702">
        <f t="shared" si="140"/>
        <v>1</v>
      </c>
      <c r="M702">
        <f t="shared" si="141"/>
        <v>1</v>
      </c>
      <c r="N702">
        <v>3.5</v>
      </c>
      <c r="O702">
        <f t="shared" si="142"/>
        <v>0.45161290322580644</v>
      </c>
      <c r="P702" t="s">
        <v>26</v>
      </c>
    </row>
    <row r="703" spans="1:16" x14ac:dyDescent="0.25">
      <c r="A703">
        <v>702</v>
      </c>
      <c r="B703">
        <f t="shared" si="130"/>
        <v>2</v>
      </c>
      <c r="C703">
        <f t="shared" si="131"/>
        <v>1</v>
      </c>
      <c r="D703" t="s">
        <v>21</v>
      </c>
      <c r="E703" t="str">
        <f t="shared" si="132"/>
        <v>Pop6SshMed10.mp3</v>
      </c>
      <c r="F703" s="1">
        <v>10</v>
      </c>
      <c r="G703">
        <v>4</v>
      </c>
      <c r="H703" t="str">
        <f t="shared" si="133"/>
        <v>Ssh</v>
      </c>
      <c r="I703">
        <v>1</v>
      </c>
      <c r="J703" t="str">
        <f t="shared" si="134"/>
        <v>Med</v>
      </c>
      <c r="K703">
        <f t="shared" si="139"/>
        <v>2</v>
      </c>
      <c r="L703">
        <f t="shared" si="140"/>
        <v>-1</v>
      </c>
      <c r="M703">
        <f t="shared" si="141"/>
        <v>1</v>
      </c>
      <c r="N703">
        <v>3.5</v>
      </c>
      <c r="O703">
        <f t="shared" si="142"/>
        <v>0.45161290322580644</v>
      </c>
      <c r="P703" t="s">
        <v>26</v>
      </c>
    </row>
    <row r="704" spans="1:16" x14ac:dyDescent="0.25">
      <c r="A704">
        <v>703</v>
      </c>
      <c r="B704">
        <f t="shared" si="130"/>
        <v>2</v>
      </c>
      <c r="C704">
        <f t="shared" si="131"/>
        <v>2</v>
      </c>
      <c r="D704" t="s">
        <v>21</v>
      </c>
      <c r="E704" t="str">
        <f t="shared" si="132"/>
        <v>Pop6HigSsh10.mp3</v>
      </c>
      <c r="F704" s="1">
        <v>10</v>
      </c>
      <c r="G704">
        <v>2</v>
      </c>
      <c r="H704" t="str">
        <f t="shared" si="133"/>
        <v>Hig</v>
      </c>
      <c r="I704">
        <v>4</v>
      </c>
      <c r="J704" t="str">
        <f t="shared" si="134"/>
        <v>Ssh</v>
      </c>
      <c r="K704">
        <f t="shared" si="139"/>
        <v>1</v>
      </c>
      <c r="L704">
        <f t="shared" si="140"/>
        <v>1</v>
      </c>
      <c r="M704">
        <f t="shared" si="141"/>
        <v>1</v>
      </c>
      <c r="N704">
        <v>3.5</v>
      </c>
      <c r="O704">
        <f t="shared" si="142"/>
        <v>0.45161290322580644</v>
      </c>
      <c r="P704" t="s">
        <v>26</v>
      </c>
    </row>
    <row r="705" spans="1:16" x14ac:dyDescent="0.25">
      <c r="A705">
        <v>704</v>
      </c>
      <c r="B705">
        <f t="shared" si="130"/>
        <v>2</v>
      </c>
      <c r="C705">
        <f t="shared" si="131"/>
        <v>1</v>
      </c>
      <c r="D705" t="s">
        <v>21</v>
      </c>
      <c r="E705" t="str">
        <f t="shared" si="132"/>
        <v>Pop6SshHig10.mp3</v>
      </c>
      <c r="F705" s="1">
        <v>10</v>
      </c>
      <c r="G705">
        <v>4</v>
      </c>
      <c r="H705" t="str">
        <f t="shared" si="133"/>
        <v>Ssh</v>
      </c>
      <c r="I705">
        <v>2</v>
      </c>
      <c r="J705" t="str">
        <f t="shared" si="134"/>
        <v>Hig</v>
      </c>
      <c r="K705">
        <f t="shared" si="139"/>
        <v>1</v>
      </c>
      <c r="L705">
        <f t="shared" si="140"/>
        <v>-1</v>
      </c>
      <c r="M705">
        <f t="shared" si="141"/>
        <v>1</v>
      </c>
      <c r="N705">
        <v>3.5</v>
      </c>
      <c r="O705">
        <f t="shared" si="142"/>
        <v>0.45161290322580644</v>
      </c>
      <c r="P705" t="s">
        <v>26</v>
      </c>
    </row>
    <row r="706" spans="1:16" x14ac:dyDescent="0.25">
      <c r="A706">
        <v>705</v>
      </c>
      <c r="B706">
        <f t="shared" si="130"/>
        <v>1</v>
      </c>
      <c r="C706" t="str">
        <f t="shared" si="131"/>
        <v>NA</v>
      </c>
      <c r="D706" t="s">
        <v>22</v>
      </c>
      <c r="E706" t="str">
        <f t="shared" si="132"/>
        <v>Pop7LowLow5.mp3</v>
      </c>
      <c r="F706" s="1">
        <v>5</v>
      </c>
      <c r="G706">
        <v>0.5</v>
      </c>
      <c r="H706" t="str">
        <f t="shared" si="133"/>
        <v>Low</v>
      </c>
      <c r="I706">
        <v>0.5</v>
      </c>
      <c r="J706" t="str">
        <f t="shared" si="134"/>
        <v>Low</v>
      </c>
      <c r="K706">
        <f>IF(I706=G706,0,IF(I706/G706&gt;1,I706/G706/2,G706/I706/2))</f>
        <v>0</v>
      </c>
      <c r="L706">
        <f>IF(I706=G706,0,IF(I706/G706&gt;1,1,-1))</f>
        <v>0</v>
      </c>
      <c r="M706">
        <f>IF(I706=G706,0,1)</f>
        <v>0</v>
      </c>
      <c r="N706">
        <v>3</v>
      </c>
      <c r="O706">
        <f>11/32</f>
        <v>0.34375</v>
      </c>
      <c r="P706" t="s">
        <v>26</v>
      </c>
    </row>
    <row r="707" spans="1:16" x14ac:dyDescent="0.25">
      <c r="A707">
        <v>706</v>
      </c>
      <c r="B707">
        <f t="shared" ref="B707:B769" si="143">IF(L707=0,1,2)</f>
        <v>1</v>
      </c>
      <c r="C707" t="str">
        <f t="shared" ref="C707:C769" si="144">IF(L707=0,"NA",IF(L707=1,2,1))</f>
        <v>NA</v>
      </c>
      <c r="D707" t="s">
        <v>22</v>
      </c>
      <c r="E707" t="str">
        <f t="shared" ref="E707:E769" si="145">D707&amp;H707&amp;J707&amp;F707&amp;".mp3"</f>
        <v>Pop7MedMed5.mp3</v>
      </c>
      <c r="F707" s="1">
        <v>5</v>
      </c>
      <c r="G707">
        <v>1</v>
      </c>
      <c r="H707" t="str">
        <f t="shared" ref="H707:H769" si="146">IF(G707=0.5,"Low",IF(G707=1,"Med",IF(G707=2,"Hig","Ssh")))</f>
        <v>Med</v>
      </c>
      <c r="I707">
        <v>1</v>
      </c>
      <c r="J707" t="str">
        <f t="shared" ref="J707:J769" si="147">IF(I707=0.5,"Low",IF(I707=1,"Med",IF(I707=2,"Hig","Ssh")))</f>
        <v>Med</v>
      </c>
      <c r="K707">
        <f t="shared" ref="K707:K737" si="148">IF(I707=G707,0,IF(I707/G707&gt;1,I707/G707/2,G707/I707/2))</f>
        <v>0</v>
      </c>
      <c r="L707">
        <f t="shared" ref="L707:L737" si="149">IF(I707=G707,0,IF(I707/G707&gt;1,1,-1))</f>
        <v>0</v>
      </c>
      <c r="M707">
        <f t="shared" ref="M707:M737" si="150">IF(I707=G707,0,1)</f>
        <v>0</v>
      </c>
      <c r="N707">
        <v>3</v>
      </c>
      <c r="O707">
        <f t="shared" ref="O707:O737" si="151">11/32</f>
        <v>0.34375</v>
      </c>
      <c r="P707" t="s">
        <v>26</v>
      </c>
    </row>
    <row r="708" spans="1:16" x14ac:dyDescent="0.25">
      <c r="A708">
        <v>707</v>
      </c>
      <c r="B708">
        <f t="shared" si="143"/>
        <v>1</v>
      </c>
      <c r="C708" t="str">
        <f t="shared" si="144"/>
        <v>NA</v>
      </c>
      <c r="D708" t="s">
        <v>22</v>
      </c>
      <c r="E708" t="str">
        <f t="shared" si="145"/>
        <v>Pop7HigHig5.mp3</v>
      </c>
      <c r="F708" s="1">
        <v>5</v>
      </c>
      <c r="G708">
        <v>2</v>
      </c>
      <c r="H708" t="str">
        <f t="shared" si="146"/>
        <v>Hig</v>
      </c>
      <c r="I708">
        <v>2</v>
      </c>
      <c r="J708" t="str">
        <f t="shared" si="147"/>
        <v>Hig</v>
      </c>
      <c r="K708">
        <f t="shared" si="148"/>
        <v>0</v>
      </c>
      <c r="L708">
        <f t="shared" si="149"/>
        <v>0</v>
      </c>
      <c r="M708">
        <f t="shared" si="150"/>
        <v>0</v>
      </c>
      <c r="N708">
        <v>3</v>
      </c>
      <c r="O708">
        <f t="shared" si="151"/>
        <v>0.34375</v>
      </c>
      <c r="P708" t="s">
        <v>26</v>
      </c>
    </row>
    <row r="709" spans="1:16" x14ac:dyDescent="0.25">
      <c r="A709">
        <v>708</v>
      </c>
      <c r="B709">
        <f t="shared" si="143"/>
        <v>1</v>
      </c>
      <c r="C709" t="str">
        <f t="shared" si="144"/>
        <v>NA</v>
      </c>
      <c r="D709" t="s">
        <v>22</v>
      </c>
      <c r="E709" t="str">
        <f t="shared" si="145"/>
        <v>Pop7SshSsh5.mp3</v>
      </c>
      <c r="F709" s="1">
        <v>5</v>
      </c>
      <c r="G709">
        <v>4</v>
      </c>
      <c r="H709" t="str">
        <f t="shared" si="146"/>
        <v>Ssh</v>
      </c>
      <c r="I709">
        <v>4</v>
      </c>
      <c r="J709" t="str">
        <f t="shared" si="147"/>
        <v>Ssh</v>
      </c>
      <c r="K709">
        <f t="shared" si="148"/>
        <v>0</v>
      </c>
      <c r="L709">
        <f t="shared" si="149"/>
        <v>0</v>
      </c>
      <c r="M709">
        <f t="shared" si="150"/>
        <v>0</v>
      </c>
      <c r="N709">
        <v>3</v>
      </c>
      <c r="O709">
        <f t="shared" si="151"/>
        <v>0.34375</v>
      </c>
      <c r="P709" t="s">
        <v>26</v>
      </c>
    </row>
    <row r="710" spans="1:16" x14ac:dyDescent="0.25">
      <c r="A710">
        <v>709</v>
      </c>
      <c r="B710">
        <f t="shared" si="143"/>
        <v>2</v>
      </c>
      <c r="C710">
        <f t="shared" si="144"/>
        <v>2</v>
      </c>
      <c r="D710" t="s">
        <v>22</v>
      </c>
      <c r="E710" t="str">
        <f t="shared" si="145"/>
        <v>Pop7LowMed5.mp3</v>
      </c>
      <c r="F710" s="1">
        <v>5</v>
      </c>
      <c r="G710">
        <v>0.5</v>
      </c>
      <c r="H710" t="str">
        <f t="shared" si="146"/>
        <v>Low</v>
      </c>
      <c r="I710">
        <v>1</v>
      </c>
      <c r="J710" t="str">
        <f t="shared" si="147"/>
        <v>Med</v>
      </c>
      <c r="K710">
        <f t="shared" si="148"/>
        <v>1</v>
      </c>
      <c r="L710">
        <f t="shared" si="149"/>
        <v>1</v>
      </c>
      <c r="M710">
        <f t="shared" si="150"/>
        <v>1</v>
      </c>
      <c r="N710">
        <v>3</v>
      </c>
      <c r="O710">
        <f t="shared" si="151"/>
        <v>0.34375</v>
      </c>
      <c r="P710" t="s">
        <v>26</v>
      </c>
    </row>
    <row r="711" spans="1:16" x14ac:dyDescent="0.25">
      <c r="A711">
        <v>710</v>
      </c>
      <c r="B711">
        <f t="shared" si="143"/>
        <v>2</v>
      </c>
      <c r="C711">
        <f t="shared" si="144"/>
        <v>1</v>
      </c>
      <c r="D711" t="s">
        <v>22</v>
      </c>
      <c r="E711" t="str">
        <f t="shared" si="145"/>
        <v>Pop7MedLow5.mp3</v>
      </c>
      <c r="F711" s="1">
        <v>5</v>
      </c>
      <c r="G711">
        <v>1</v>
      </c>
      <c r="H711" t="str">
        <f t="shared" si="146"/>
        <v>Med</v>
      </c>
      <c r="I711">
        <v>0.5</v>
      </c>
      <c r="J711" t="str">
        <f t="shared" si="147"/>
        <v>Low</v>
      </c>
      <c r="K711">
        <f t="shared" si="148"/>
        <v>1</v>
      </c>
      <c r="L711">
        <f t="shared" si="149"/>
        <v>-1</v>
      </c>
      <c r="M711">
        <f t="shared" si="150"/>
        <v>1</v>
      </c>
      <c r="N711">
        <v>3</v>
      </c>
      <c r="O711">
        <f t="shared" si="151"/>
        <v>0.34375</v>
      </c>
      <c r="P711" t="s">
        <v>26</v>
      </c>
    </row>
    <row r="712" spans="1:16" x14ac:dyDescent="0.25">
      <c r="A712">
        <v>711</v>
      </c>
      <c r="B712">
        <f t="shared" si="143"/>
        <v>2</v>
      </c>
      <c r="C712">
        <f t="shared" si="144"/>
        <v>2</v>
      </c>
      <c r="D712" t="s">
        <v>22</v>
      </c>
      <c r="E712" t="str">
        <f t="shared" si="145"/>
        <v>Pop7LowHig5.mp3</v>
      </c>
      <c r="F712" s="1">
        <v>5</v>
      </c>
      <c r="G712">
        <v>0.5</v>
      </c>
      <c r="H712" t="str">
        <f t="shared" si="146"/>
        <v>Low</v>
      </c>
      <c r="I712">
        <v>2</v>
      </c>
      <c r="J712" t="str">
        <f t="shared" si="147"/>
        <v>Hig</v>
      </c>
      <c r="K712">
        <f t="shared" si="148"/>
        <v>2</v>
      </c>
      <c r="L712">
        <f t="shared" si="149"/>
        <v>1</v>
      </c>
      <c r="M712">
        <f t="shared" si="150"/>
        <v>1</v>
      </c>
      <c r="N712">
        <v>3</v>
      </c>
      <c r="O712">
        <f t="shared" si="151"/>
        <v>0.34375</v>
      </c>
      <c r="P712" t="s">
        <v>26</v>
      </c>
    </row>
    <row r="713" spans="1:16" x14ac:dyDescent="0.25">
      <c r="A713">
        <v>712</v>
      </c>
      <c r="B713">
        <f t="shared" si="143"/>
        <v>2</v>
      </c>
      <c r="C713">
        <f t="shared" si="144"/>
        <v>1</v>
      </c>
      <c r="D713" t="s">
        <v>22</v>
      </c>
      <c r="E713" t="str">
        <f t="shared" si="145"/>
        <v>Pop7HigLow5.mp3</v>
      </c>
      <c r="F713" s="1">
        <v>5</v>
      </c>
      <c r="G713">
        <v>2</v>
      </c>
      <c r="H713" t="str">
        <f t="shared" si="146"/>
        <v>Hig</v>
      </c>
      <c r="I713">
        <v>0.5</v>
      </c>
      <c r="J713" t="str">
        <f t="shared" si="147"/>
        <v>Low</v>
      </c>
      <c r="K713">
        <f t="shared" si="148"/>
        <v>2</v>
      </c>
      <c r="L713">
        <f t="shared" si="149"/>
        <v>-1</v>
      </c>
      <c r="M713">
        <f t="shared" si="150"/>
        <v>1</v>
      </c>
      <c r="N713">
        <v>3</v>
      </c>
      <c r="O713">
        <f t="shared" si="151"/>
        <v>0.34375</v>
      </c>
      <c r="P713" t="s">
        <v>26</v>
      </c>
    </row>
    <row r="714" spans="1:16" x14ac:dyDescent="0.25">
      <c r="A714">
        <v>713</v>
      </c>
      <c r="B714">
        <f t="shared" si="143"/>
        <v>2</v>
      </c>
      <c r="C714">
        <f t="shared" si="144"/>
        <v>2</v>
      </c>
      <c r="D714" t="s">
        <v>22</v>
      </c>
      <c r="E714" t="str">
        <f t="shared" si="145"/>
        <v>Pop7LowSsh5.mp3</v>
      </c>
      <c r="F714" s="1">
        <v>5</v>
      </c>
      <c r="G714">
        <v>0.5</v>
      </c>
      <c r="H714" t="str">
        <f t="shared" si="146"/>
        <v>Low</v>
      </c>
      <c r="I714">
        <v>4</v>
      </c>
      <c r="J714" t="str">
        <f t="shared" si="147"/>
        <v>Ssh</v>
      </c>
      <c r="K714">
        <f t="shared" si="148"/>
        <v>4</v>
      </c>
      <c r="L714">
        <f t="shared" si="149"/>
        <v>1</v>
      </c>
      <c r="M714">
        <f t="shared" si="150"/>
        <v>1</v>
      </c>
      <c r="N714">
        <v>3</v>
      </c>
      <c r="O714">
        <f t="shared" si="151"/>
        <v>0.34375</v>
      </c>
      <c r="P714" t="s">
        <v>26</v>
      </c>
    </row>
    <row r="715" spans="1:16" x14ac:dyDescent="0.25">
      <c r="A715">
        <v>714</v>
      </c>
      <c r="B715">
        <f t="shared" si="143"/>
        <v>2</v>
      </c>
      <c r="C715">
        <f t="shared" si="144"/>
        <v>1</v>
      </c>
      <c r="D715" t="s">
        <v>22</v>
      </c>
      <c r="E715" t="str">
        <f t="shared" si="145"/>
        <v>Pop7SshLow5.mp3</v>
      </c>
      <c r="F715" s="1">
        <v>5</v>
      </c>
      <c r="G715">
        <v>4</v>
      </c>
      <c r="H715" t="str">
        <f t="shared" si="146"/>
        <v>Ssh</v>
      </c>
      <c r="I715">
        <v>0.5</v>
      </c>
      <c r="J715" t="str">
        <f t="shared" si="147"/>
        <v>Low</v>
      </c>
      <c r="K715">
        <f t="shared" si="148"/>
        <v>4</v>
      </c>
      <c r="L715">
        <f t="shared" si="149"/>
        <v>-1</v>
      </c>
      <c r="M715">
        <f t="shared" si="150"/>
        <v>1</v>
      </c>
      <c r="N715">
        <v>3</v>
      </c>
      <c r="O715">
        <f t="shared" si="151"/>
        <v>0.34375</v>
      </c>
      <c r="P715" t="s">
        <v>26</v>
      </c>
    </row>
    <row r="716" spans="1:16" x14ac:dyDescent="0.25">
      <c r="A716">
        <v>715</v>
      </c>
      <c r="B716">
        <f t="shared" si="143"/>
        <v>2</v>
      </c>
      <c r="C716">
        <f t="shared" si="144"/>
        <v>2</v>
      </c>
      <c r="D716" t="s">
        <v>22</v>
      </c>
      <c r="E716" t="str">
        <f t="shared" si="145"/>
        <v>Pop7MedHig5.mp3</v>
      </c>
      <c r="F716" s="1">
        <v>5</v>
      </c>
      <c r="G716">
        <v>1</v>
      </c>
      <c r="H716" t="str">
        <f t="shared" si="146"/>
        <v>Med</v>
      </c>
      <c r="I716">
        <v>2</v>
      </c>
      <c r="J716" t="str">
        <f t="shared" si="147"/>
        <v>Hig</v>
      </c>
      <c r="K716">
        <f t="shared" si="148"/>
        <v>1</v>
      </c>
      <c r="L716">
        <f t="shared" si="149"/>
        <v>1</v>
      </c>
      <c r="M716">
        <f t="shared" si="150"/>
        <v>1</v>
      </c>
      <c r="N716">
        <v>3</v>
      </c>
      <c r="O716">
        <f t="shared" si="151"/>
        <v>0.34375</v>
      </c>
      <c r="P716" t="s">
        <v>26</v>
      </c>
    </row>
    <row r="717" spans="1:16" x14ac:dyDescent="0.25">
      <c r="A717">
        <v>716</v>
      </c>
      <c r="B717">
        <f t="shared" si="143"/>
        <v>2</v>
      </c>
      <c r="C717">
        <f t="shared" si="144"/>
        <v>1</v>
      </c>
      <c r="D717" t="s">
        <v>22</v>
      </c>
      <c r="E717" t="str">
        <f t="shared" si="145"/>
        <v>Pop7HigMed5.mp3</v>
      </c>
      <c r="F717" s="1">
        <v>5</v>
      </c>
      <c r="G717">
        <v>2</v>
      </c>
      <c r="H717" t="str">
        <f t="shared" si="146"/>
        <v>Hig</v>
      </c>
      <c r="I717">
        <v>1</v>
      </c>
      <c r="J717" t="str">
        <f t="shared" si="147"/>
        <v>Med</v>
      </c>
      <c r="K717">
        <f t="shared" si="148"/>
        <v>1</v>
      </c>
      <c r="L717">
        <f t="shared" si="149"/>
        <v>-1</v>
      </c>
      <c r="M717">
        <f t="shared" si="150"/>
        <v>1</v>
      </c>
      <c r="N717">
        <v>3</v>
      </c>
      <c r="O717">
        <f t="shared" si="151"/>
        <v>0.34375</v>
      </c>
      <c r="P717" t="s">
        <v>26</v>
      </c>
    </row>
    <row r="718" spans="1:16" x14ac:dyDescent="0.25">
      <c r="A718">
        <v>717</v>
      </c>
      <c r="B718">
        <f t="shared" si="143"/>
        <v>2</v>
      </c>
      <c r="C718">
        <f t="shared" si="144"/>
        <v>2</v>
      </c>
      <c r="D718" t="s">
        <v>22</v>
      </c>
      <c r="E718" t="str">
        <f t="shared" si="145"/>
        <v>Pop7MedSsh5.mp3</v>
      </c>
      <c r="F718" s="1">
        <v>5</v>
      </c>
      <c r="G718">
        <v>1</v>
      </c>
      <c r="H718" t="str">
        <f t="shared" si="146"/>
        <v>Med</v>
      </c>
      <c r="I718">
        <v>4</v>
      </c>
      <c r="J718" t="str">
        <f t="shared" si="147"/>
        <v>Ssh</v>
      </c>
      <c r="K718">
        <f t="shared" si="148"/>
        <v>2</v>
      </c>
      <c r="L718">
        <f t="shared" si="149"/>
        <v>1</v>
      </c>
      <c r="M718">
        <f t="shared" si="150"/>
        <v>1</v>
      </c>
      <c r="N718">
        <v>3</v>
      </c>
      <c r="O718">
        <f t="shared" si="151"/>
        <v>0.34375</v>
      </c>
      <c r="P718" t="s">
        <v>26</v>
      </c>
    </row>
    <row r="719" spans="1:16" x14ac:dyDescent="0.25">
      <c r="A719">
        <v>718</v>
      </c>
      <c r="B719">
        <f t="shared" si="143"/>
        <v>2</v>
      </c>
      <c r="C719">
        <f t="shared" si="144"/>
        <v>1</v>
      </c>
      <c r="D719" t="s">
        <v>22</v>
      </c>
      <c r="E719" t="str">
        <f t="shared" si="145"/>
        <v>Pop7SshMed5.mp3</v>
      </c>
      <c r="F719" s="1">
        <v>5</v>
      </c>
      <c r="G719">
        <v>4</v>
      </c>
      <c r="H719" t="str">
        <f t="shared" si="146"/>
        <v>Ssh</v>
      </c>
      <c r="I719">
        <v>1</v>
      </c>
      <c r="J719" t="str">
        <f t="shared" si="147"/>
        <v>Med</v>
      </c>
      <c r="K719">
        <f t="shared" si="148"/>
        <v>2</v>
      </c>
      <c r="L719">
        <f t="shared" si="149"/>
        <v>-1</v>
      </c>
      <c r="M719">
        <f t="shared" si="150"/>
        <v>1</v>
      </c>
      <c r="N719">
        <v>3</v>
      </c>
      <c r="O719">
        <f t="shared" si="151"/>
        <v>0.34375</v>
      </c>
      <c r="P719" t="s">
        <v>26</v>
      </c>
    </row>
    <row r="720" spans="1:16" x14ac:dyDescent="0.25">
      <c r="A720">
        <v>719</v>
      </c>
      <c r="B720">
        <f t="shared" si="143"/>
        <v>2</v>
      </c>
      <c r="C720">
        <f t="shared" si="144"/>
        <v>2</v>
      </c>
      <c r="D720" t="s">
        <v>22</v>
      </c>
      <c r="E720" t="str">
        <f t="shared" si="145"/>
        <v>Pop7HigSsh5.mp3</v>
      </c>
      <c r="F720" s="1">
        <v>5</v>
      </c>
      <c r="G720">
        <v>2</v>
      </c>
      <c r="H720" t="str">
        <f t="shared" si="146"/>
        <v>Hig</v>
      </c>
      <c r="I720">
        <v>4</v>
      </c>
      <c r="J720" t="str">
        <f t="shared" si="147"/>
        <v>Ssh</v>
      </c>
      <c r="K720">
        <f t="shared" si="148"/>
        <v>1</v>
      </c>
      <c r="L720">
        <f t="shared" si="149"/>
        <v>1</v>
      </c>
      <c r="M720">
        <f t="shared" si="150"/>
        <v>1</v>
      </c>
      <c r="N720">
        <v>3</v>
      </c>
      <c r="O720">
        <f t="shared" si="151"/>
        <v>0.34375</v>
      </c>
      <c r="P720" t="s">
        <v>26</v>
      </c>
    </row>
    <row r="721" spans="1:16" x14ac:dyDescent="0.25">
      <c r="A721">
        <v>720</v>
      </c>
      <c r="B721">
        <f t="shared" si="143"/>
        <v>2</v>
      </c>
      <c r="C721">
        <f t="shared" si="144"/>
        <v>1</v>
      </c>
      <c r="D721" t="s">
        <v>22</v>
      </c>
      <c r="E721" t="str">
        <f t="shared" si="145"/>
        <v>Pop7SshHig5.mp3</v>
      </c>
      <c r="F721" s="1">
        <v>5</v>
      </c>
      <c r="G721">
        <v>4</v>
      </c>
      <c r="H721" t="str">
        <f t="shared" si="146"/>
        <v>Ssh</v>
      </c>
      <c r="I721">
        <v>2</v>
      </c>
      <c r="J721" t="str">
        <f t="shared" si="147"/>
        <v>Hig</v>
      </c>
      <c r="K721">
        <f t="shared" si="148"/>
        <v>1</v>
      </c>
      <c r="L721">
        <f t="shared" si="149"/>
        <v>-1</v>
      </c>
      <c r="M721">
        <f t="shared" si="150"/>
        <v>1</v>
      </c>
      <c r="N721">
        <v>3</v>
      </c>
      <c r="O721">
        <f t="shared" si="151"/>
        <v>0.34375</v>
      </c>
      <c r="P721" t="s">
        <v>26</v>
      </c>
    </row>
    <row r="722" spans="1:16" x14ac:dyDescent="0.25">
      <c r="A722">
        <v>721</v>
      </c>
      <c r="B722">
        <f t="shared" si="143"/>
        <v>1</v>
      </c>
      <c r="C722" t="str">
        <f t="shared" si="144"/>
        <v>NA</v>
      </c>
      <c r="D722" t="s">
        <v>22</v>
      </c>
      <c r="E722" t="str">
        <f t="shared" si="145"/>
        <v>Pop7LowLow10.mp3</v>
      </c>
      <c r="F722" s="1">
        <v>10</v>
      </c>
      <c r="G722">
        <v>0.5</v>
      </c>
      <c r="H722" t="str">
        <f t="shared" si="146"/>
        <v>Low</v>
      </c>
      <c r="I722">
        <v>0.5</v>
      </c>
      <c r="J722" t="str">
        <f t="shared" si="147"/>
        <v>Low</v>
      </c>
      <c r="K722">
        <f t="shared" si="148"/>
        <v>0</v>
      </c>
      <c r="L722">
        <f t="shared" si="149"/>
        <v>0</v>
      </c>
      <c r="M722">
        <f t="shared" si="150"/>
        <v>0</v>
      </c>
      <c r="N722">
        <v>3</v>
      </c>
      <c r="O722">
        <f t="shared" si="151"/>
        <v>0.34375</v>
      </c>
      <c r="P722" t="s">
        <v>26</v>
      </c>
    </row>
    <row r="723" spans="1:16" x14ac:dyDescent="0.25">
      <c r="A723">
        <v>722</v>
      </c>
      <c r="B723">
        <f t="shared" si="143"/>
        <v>1</v>
      </c>
      <c r="C723" t="str">
        <f t="shared" si="144"/>
        <v>NA</v>
      </c>
      <c r="D723" t="s">
        <v>22</v>
      </c>
      <c r="E723" t="str">
        <f t="shared" si="145"/>
        <v>Pop7MedMed10.mp3</v>
      </c>
      <c r="F723" s="1">
        <v>10</v>
      </c>
      <c r="G723">
        <v>1</v>
      </c>
      <c r="H723" t="str">
        <f t="shared" si="146"/>
        <v>Med</v>
      </c>
      <c r="I723">
        <v>1</v>
      </c>
      <c r="J723" t="str">
        <f t="shared" si="147"/>
        <v>Med</v>
      </c>
      <c r="K723">
        <f t="shared" si="148"/>
        <v>0</v>
      </c>
      <c r="L723">
        <f t="shared" si="149"/>
        <v>0</v>
      </c>
      <c r="M723">
        <f t="shared" si="150"/>
        <v>0</v>
      </c>
      <c r="N723">
        <v>3</v>
      </c>
      <c r="O723">
        <f t="shared" si="151"/>
        <v>0.34375</v>
      </c>
      <c r="P723" t="s">
        <v>26</v>
      </c>
    </row>
    <row r="724" spans="1:16" x14ac:dyDescent="0.25">
      <c r="A724">
        <v>723</v>
      </c>
      <c r="B724">
        <f t="shared" si="143"/>
        <v>1</v>
      </c>
      <c r="C724" t="str">
        <f t="shared" si="144"/>
        <v>NA</v>
      </c>
      <c r="D724" t="s">
        <v>22</v>
      </c>
      <c r="E724" t="str">
        <f t="shared" si="145"/>
        <v>Pop7HigHig10.mp3</v>
      </c>
      <c r="F724" s="1">
        <v>10</v>
      </c>
      <c r="G724">
        <v>2</v>
      </c>
      <c r="H724" t="str">
        <f t="shared" si="146"/>
        <v>Hig</v>
      </c>
      <c r="I724">
        <v>2</v>
      </c>
      <c r="J724" t="str">
        <f t="shared" si="147"/>
        <v>Hig</v>
      </c>
      <c r="K724">
        <f t="shared" si="148"/>
        <v>0</v>
      </c>
      <c r="L724">
        <f t="shared" si="149"/>
        <v>0</v>
      </c>
      <c r="M724">
        <f t="shared" si="150"/>
        <v>0</v>
      </c>
      <c r="N724">
        <v>3</v>
      </c>
      <c r="O724">
        <f t="shared" si="151"/>
        <v>0.34375</v>
      </c>
      <c r="P724" t="s">
        <v>26</v>
      </c>
    </row>
    <row r="725" spans="1:16" x14ac:dyDescent="0.25">
      <c r="A725">
        <v>724</v>
      </c>
      <c r="B725">
        <f t="shared" si="143"/>
        <v>1</v>
      </c>
      <c r="C725" t="str">
        <f t="shared" si="144"/>
        <v>NA</v>
      </c>
      <c r="D725" t="s">
        <v>22</v>
      </c>
      <c r="E725" t="str">
        <f t="shared" si="145"/>
        <v>Pop7SshSsh10.mp3</v>
      </c>
      <c r="F725" s="1">
        <v>10</v>
      </c>
      <c r="G725">
        <v>4</v>
      </c>
      <c r="H725" t="str">
        <f t="shared" si="146"/>
        <v>Ssh</v>
      </c>
      <c r="I725">
        <v>4</v>
      </c>
      <c r="J725" t="str">
        <f t="shared" si="147"/>
        <v>Ssh</v>
      </c>
      <c r="K725">
        <f t="shared" si="148"/>
        <v>0</v>
      </c>
      <c r="L725">
        <f t="shared" si="149"/>
        <v>0</v>
      </c>
      <c r="M725">
        <f t="shared" si="150"/>
        <v>0</v>
      </c>
      <c r="N725">
        <v>3</v>
      </c>
      <c r="O725">
        <f t="shared" si="151"/>
        <v>0.34375</v>
      </c>
      <c r="P725" t="s">
        <v>26</v>
      </c>
    </row>
    <row r="726" spans="1:16" x14ac:dyDescent="0.25">
      <c r="A726">
        <v>725</v>
      </c>
      <c r="B726">
        <f t="shared" si="143"/>
        <v>2</v>
      </c>
      <c r="C726">
        <f t="shared" si="144"/>
        <v>2</v>
      </c>
      <c r="D726" t="s">
        <v>22</v>
      </c>
      <c r="E726" t="str">
        <f t="shared" si="145"/>
        <v>Pop7LowMed10.mp3</v>
      </c>
      <c r="F726" s="1">
        <v>10</v>
      </c>
      <c r="G726">
        <v>0.5</v>
      </c>
      <c r="H726" t="str">
        <f t="shared" si="146"/>
        <v>Low</v>
      </c>
      <c r="I726">
        <v>1</v>
      </c>
      <c r="J726" t="str">
        <f t="shared" si="147"/>
        <v>Med</v>
      </c>
      <c r="K726">
        <f t="shared" si="148"/>
        <v>1</v>
      </c>
      <c r="L726">
        <f t="shared" si="149"/>
        <v>1</v>
      </c>
      <c r="M726">
        <f t="shared" si="150"/>
        <v>1</v>
      </c>
      <c r="N726">
        <v>3</v>
      </c>
      <c r="O726">
        <f t="shared" si="151"/>
        <v>0.34375</v>
      </c>
      <c r="P726" t="s">
        <v>26</v>
      </c>
    </row>
    <row r="727" spans="1:16" x14ac:dyDescent="0.25">
      <c r="A727">
        <v>726</v>
      </c>
      <c r="B727">
        <f t="shared" si="143"/>
        <v>2</v>
      </c>
      <c r="C727">
        <f t="shared" si="144"/>
        <v>1</v>
      </c>
      <c r="D727" t="s">
        <v>22</v>
      </c>
      <c r="E727" t="str">
        <f t="shared" si="145"/>
        <v>Pop7MedLow10.mp3</v>
      </c>
      <c r="F727" s="1">
        <v>10</v>
      </c>
      <c r="G727">
        <v>1</v>
      </c>
      <c r="H727" t="str">
        <f t="shared" si="146"/>
        <v>Med</v>
      </c>
      <c r="I727">
        <v>0.5</v>
      </c>
      <c r="J727" t="str">
        <f t="shared" si="147"/>
        <v>Low</v>
      </c>
      <c r="K727">
        <f t="shared" si="148"/>
        <v>1</v>
      </c>
      <c r="L727">
        <f t="shared" si="149"/>
        <v>-1</v>
      </c>
      <c r="M727">
        <f t="shared" si="150"/>
        <v>1</v>
      </c>
      <c r="N727">
        <v>3</v>
      </c>
      <c r="O727">
        <f t="shared" si="151"/>
        <v>0.34375</v>
      </c>
      <c r="P727" t="s">
        <v>26</v>
      </c>
    </row>
    <row r="728" spans="1:16" x14ac:dyDescent="0.25">
      <c r="A728">
        <v>727</v>
      </c>
      <c r="B728">
        <f t="shared" si="143"/>
        <v>2</v>
      </c>
      <c r="C728">
        <f t="shared" si="144"/>
        <v>2</v>
      </c>
      <c r="D728" t="s">
        <v>22</v>
      </c>
      <c r="E728" t="str">
        <f t="shared" si="145"/>
        <v>Pop7LowHig10.mp3</v>
      </c>
      <c r="F728" s="1">
        <v>10</v>
      </c>
      <c r="G728">
        <v>0.5</v>
      </c>
      <c r="H728" t="str">
        <f t="shared" si="146"/>
        <v>Low</v>
      </c>
      <c r="I728">
        <v>2</v>
      </c>
      <c r="J728" t="str">
        <f t="shared" si="147"/>
        <v>Hig</v>
      </c>
      <c r="K728">
        <f t="shared" si="148"/>
        <v>2</v>
      </c>
      <c r="L728">
        <f t="shared" si="149"/>
        <v>1</v>
      </c>
      <c r="M728">
        <f t="shared" si="150"/>
        <v>1</v>
      </c>
      <c r="N728">
        <v>3</v>
      </c>
      <c r="O728">
        <f t="shared" si="151"/>
        <v>0.34375</v>
      </c>
      <c r="P728" t="s">
        <v>26</v>
      </c>
    </row>
    <row r="729" spans="1:16" x14ac:dyDescent="0.25">
      <c r="A729">
        <v>728</v>
      </c>
      <c r="B729">
        <f t="shared" si="143"/>
        <v>2</v>
      </c>
      <c r="C729">
        <f t="shared" si="144"/>
        <v>1</v>
      </c>
      <c r="D729" t="s">
        <v>22</v>
      </c>
      <c r="E729" t="str">
        <f t="shared" si="145"/>
        <v>Pop7HigLow10.mp3</v>
      </c>
      <c r="F729" s="1">
        <v>10</v>
      </c>
      <c r="G729">
        <v>2</v>
      </c>
      <c r="H729" t="str">
        <f t="shared" si="146"/>
        <v>Hig</v>
      </c>
      <c r="I729">
        <v>0.5</v>
      </c>
      <c r="J729" t="str">
        <f t="shared" si="147"/>
        <v>Low</v>
      </c>
      <c r="K729">
        <f t="shared" si="148"/>
        <v>2</v>
      </c>
      <c r="L729">
        <f t="shared" si="149"/>
        <v>-1</v>
      </c>
      <c r="M729">
        <f t="shared" si="150"/>
        <v>1</v>
      </c>
      <c r="N729">
        <v>3</v>
      </c>
      <c r="O729">
        <f t="shared" si="151"/>
        <v>0.34375</v>
      </c>
      <c r="P729" t="s">
        <v>26</v>
      </c>
    </row>
    <row r="730" spans="1:16" x14ac:dyDescent="0.25">
      <c r="A730">
        <v>729</v>
      </c>
      <c r="B730">
        <f t="shared" si="143"/>
        <v>2</v>
      </c>
      <c r="C730">
        <f t="shared" si="144"/>
        <v>2</v>
      </c>
      <c r="D730" t="s">
        <v>22</v>
      </c>
      <c r="E730" t="str">
        <f t="shared" si="145"/>
        <v>Pop7LowSsh10.mp3</v>
      </c>
      <c r="F730" s="1">
        <v>10</v>
      </c>
      <c r="G730">
        <v>0.5</v>
      </c>
      <c r="H730" t="str">
        <f t="shared" si="146"/>
        <v>Low</v>
      </c>
      <c r="I730">
        <v>4</v>
      </c>
      <c r="J730" t="str">
        <f t="shared" si="147"/>
        <v>Ssh</v>
      </c>
      <c r="K730">
        <f t="shared" si="148"/>
        <v>4</v>
      </c>
      <c r="L730">
        <f t="shared" si="149"/>
        <v>1</v>
      </c>
      <c r="M730">
        <f t="shared" si="150"/>
        <v>1</v>
      </c>
      <c r="N730">
        <v>3</v>
      </c>
      <c r="O730">
        <f t="shared" si="151"/>
        <v>0.34375</v>
      </c>
      <c r="P730" t="s">
        <v>26</v>
      </c>
    </row>
    <row r="731" spans="1:16" x14ac:dyDescent="0.25">
      <c r="A731">
        <v>730</v>
      </c>
      <c r="B731">
        <f t="shared" si="143"/>
        <v>2</v>
      </c>
      <c r="C731">
        <f t="shared" si="144"/>
        <v>1</v>
      </c>
      <c r="D731" t="s">
        <v>22</v>
      </c>
      <c r="E731" t="str">
        <f t="shared" si="145"/>
        <v>Pop7SshLow10.mp3</v>
      </c>
      <c r="F731" s="1">
        <v>10</v>
      </c>
      <c r="G731">
        <v>4</v>
      </c>
      <c r="H731" t="str">
        <f t="shared" si="146"/>
        <v>Ssh</v>
      </c>
      <c r="I731">
        <v>0.5</v>
      </c>
      <c r="J731" t="str">
        <f t="shared" si="147"/>
        <v>Low</v>
      </c>
      <c r="K731">
        <f t="shared" si="148"/>
        <v>4</v>
      </c>
      <c r="L731">
        <f t="shared" si="149"/>
        <v>-1</v>
      </c>
      <c r="M731">
        <f t="shared" si="150"/>
        <v>1</v>
      </c>
      <c r="N731">
        <v>3</v>
      </c>
      <c r="O731">
        <f t="shared" si="151"/>
        <v>0.34375</v>
      </c>
      <c r="P731" t="s">
        <v>26</v>
      </c>
    </row>
    <row r="732" spans="1:16" x14ac:dyDescent="0.25">
      <c r="A732">
        <v>731</v>
      </c>
      <c r="B732">
        <f t="shared" si="143"/>
        <v>2</v>
      </c>
      <c r="C732">
        <f t="shared" si="144"/>
        <v>2</v>
      </c>
      <c r="D732" t="s">
        <v>22</v>
      </c>
      <c r="E732" t="str">
        <f t="shared" si="145"/>
        <v>Pop7MedHig10.mp3</v>
      </c>
      <c r="F732" s="1">
        <v>10</v>
      </c>
      <c r="G732">
        <v>1</v>
      </c>
      <c r="H732" t="str">
        <f t="shared" si="146"/>
        <v>Med</v>
      </c>
      <c r="I732">
        <v>2</v>
      </c>
      <c r="J732" t="str">
        <f t="shared" si="147"/>
        <v>Hig</v>
      </c>
      <c r="K732">
        <f t="shared" si="148"/>
        <v>1</v>
      </c>
      <c r="L732">
        <f t="shared" si="149"/>
        <v>1</v>
      </c>
      <c r="M732">
        <f t="shared" si="150"/>
        <v>1</v>
      </c>
      <c r="N732">
        <v>3</v>
      </c>
      <c r="O732">
        <f t="shared" si="151"/>
        <v>0.34375</v>
      </c>
      <c r="P732" t="s">
        <v>26</v>
      </c>
    </row>
    <row r="733" spans="1:16" x14ac:dyDescent="0.25">
      <c r="A733">
        <v>732</v>
      </c>
      <c r="B733">
        <f t="shared" si="143"/>
        <v>2</v>
      </c>
      <c r="C733">
        <f t="shared" si="144"/>
        <v>1</v>
      </c>
      <c r="D733" t="s">
        <v>22</v>
      </c>
      <c r="E733" t="str">
        <f t="shared" si="145"/>
        <v>Pop7HigMed10.mp3</v>
      </c>
      <c r="F733" s="1">
        <v>10</v>
      </c>
      <c r="G733">
        <v>2</v>
      </c>
      <c r="H733" t="str">
        <f t="shared" si="146"/>
        <v>Hig</v>
      </c>
      <c r="I733">
        <v>1</v>
      </c>
      <c r="J733" t="str">
        <f t="shared" si="147"/>
        <v>Med</v>
      </c>
      <c r="K733">
        <f t="shared" si="148"/>
        <v>1</v>
      </c>
      <c r="L733">
        <f t="shared" si="149"/>
        <v>-1</v>
      </c>
      <c r="M733">
        <f t="shared" si="150"/>
        <v>1</v>
      </c>
      <c r="N733">
        <v>3</v>
      </c>
      <c r="O733">
        <f t="shared" si="151"/>
        <v>0.34375</v>
      </c>
      <c r="P733" t="s">
        <v>26</v>
      </c>
    </row>
    <row r="734" spans="1:16" x14ac:dyDescent="0.25">
      <c r="A734">
        <v>733</v>
      </c>
      <c r="B734">
        <f t="shared" si="143"/>
        <v>2</v>
      </c>
      <c r="C734">
        <f t="shared" si="144"/>
        <v>2</v>
      </c>
      <c r="D734" t="s">
        <v>22</v>
      </c>
      <c r="E734" t="str">
        <f t="shared" si="145"/>
        <v>Pop7MedSsh10.mp3</v>
      </c>
      <c r="F734" s="1">
        <v>10</v>
      </c>
      <c r="G734">
        <v>1</v>
      </c>
      <c r="H734" t="str">
        <f t="shared" si="146"/>
        <v>Med</v>
      </c>
      <c r="I734">
        <v>4</v>
      </c>
      <c r="J734" t="str">
        <f t="shared" si="147"/>
        <v>Ssh</v>
      </c>
      <c r="K734">
        <f t="shared" si="148"/>
        <v>2</v>
      </c>
      <c r="L734">
        <f t="shared" si="149"/>
        <v>1</v>
      </c>
      <c r="M734">
        <f t="shared" si="150"/>
        <v>1</v>
      </c>
      <c r="N734">
        <v>3</v>
      </c>
      <c r="O734">
        <f t="shared" si="151"/>
        <v>0.34375</v>
      </c>
      <c r="P734" t="s">
        <v>26</v>
      </c>
    </row>
    <row r="735" spans="1:16" x14ac:dyDescent="0.25">
      <c r="A735">
        <v>734</v>
      </c>
      <c r="B735">
        <f t="shared" si="143"/>
        <v>2</v>
      </c>
      <c r="C735">
        <f t="shared" si="144"/>
        <v>1</v>
      </c>
      <c r="D735" t="s">
        <v>22</v>
      </c>
      <c r="E735" t="str">
        <f t="shared" si="145"/>
        <v>Pop7SshMed10.mp3</v>
      </c>
      <c r="F735" s="1">
        <v>10</v>
      </c>
      <c r="G735">
        <v>4</v>
      </c>
      <c r="H735" t="str">
        <f t="shared" si="146"/>
        <v>Ssh</v>
      </c>
      <c r="I735">
        <v>1</v>
      </c>
      <c r="J735" t="str">
        <f t="shared" si="147"/>
        <v>Med</v>
      </c>
      <c r="K735">
        <f t="shared" si="148"/>
        <v>2</v>
      </c>
      <c r="L735">
        <f t="shared" si="149"/>
        <v>-1</v>
      </c>
      <c r="M735">
        <f t="shared" si="150"/>
        <v>1</v>
      </c>
      <c r="N735">
        <v>3</v>
      </c>
      <c r="O735">
        <f t="shared" si="151"/>
        <v>0.34375</v>
      </c>
      <c r="P735" t="s">
        <v>26</v>
      </c>
    </row>
    <row r="736" spans="1:16" x14ac:dyDescent="0.25">
      <c r="A736">
        <v>735</v>
      </c>
      <c r="B736">
        <f t="shared" si="143"/>
        <v>2</v>
      </c>
      <c r="C736">
        <f t="shared" si="144"/>
        <v>2</v>
      </c>
      <c r="D736" t="s">
        <v>22</v>
      </c>
      <c r="E736" t="str">
        <f t="shared" si="145"/>
        <v>Pop7HigSsh10.mp3</v>
      </c>
      <c r="F736" s="1">
        <v>10</v>
      </c>
      <c r="G736">
        <v>2</v>
      </c>
      <c r="H736" t="str">
        <f t="shared" si="146"/>
        <v>Hig</v>
      </c>
      <c r="I736">
        <v>4</v>
      </c>
      <c r="J736" t="str">
        <f t="shared" si="147"/>
        <v>Ssh</v>
      </c>
      <c r="K736">
        <f t="shared" si="148"/>
        <v>1</v>
      </c>
      <c r="L736">
        <f t="shared" si="149"/>
        <v>1</v>
      </c>
      <c r="M736">
        <f t="shared" si="150"/>
        <v>1</v>
      </c>
      <c r="N736">
        <v>3</v>
      </c>
      <c r="O736">
        <f t="shared" si="151"/>
        <v>0.34375</v>
      </c>
      <c r="P736" t="s">
        <v>26</v>
      </c>
    </row>
    <row r="737" spans="1:16" x14ac:dyDescent="0.25">
      <c r="A737">
        <v>736</v>
      </c>
      <c r="B737">
        <f t="shared" si="143"/>
        <v>2</v>
      </c>
      <c r="C737">
        <f t="shared" si="144"/>
        <v>1</v>
      </c>
      <c r="D737" t="s">
        <v>22</v>
      </c>
      <c r="E737" t="str">
        <f t="shared" si="145"/>
        <v>Pop7SshHig10.mp3</v>
      </c>
      <c r="F737" s="1">
        <v>10</v>
      </c>
      <c r="G737">
        <v>4</v>
      </c>
      <c r="H737" t="str">
        <f t="shared" si="146"/>
        <v>Ssh</v>
      </c>
      <c r="I737">
        <v>2</v>
      </c>
      <c r="J737" t="str">
        <f t="shared" si="147"/>
        <v>Hig</v>
      </c>
      <c r="K737">
        <f t="shared" si="148"/>
        <v>1</v>
      </c>
      <c r="L737">
        <f t="shared" si="149"/>
        <v>-1</v>
      </c>
      <c r="M737">
        <f t="shared" si="150"/>
        <v>1</v>
      </c>
      <c r="N737">
        <v>3</v>
      </c>
      <c r="O737">
        <f t="shared" si="151"/>
        <v>0.34375</v>
      </c>
      <c r="P737" t="s">
        <v>26</v>
      </c>
    </row>
    <row r="738" spans="1:16" x14ac:dyDescent="0.25">
      <c r="A738">
        <v>737</v>
      </c>
      <c r="B738">
        <f t="shared" si="143"/>
        <v>1</v>
      </c>
      <c r="C738" t="str">
        <f t="shared" si="144"/>
        <v>NA</v>
      </c>
      <c r="D738" t="s">
        <v>23</v>
      </c>
      <c r="E738" t="str">
        <f t="shared" si="145"/>
        <v>Pop8LowLow5.mp3</v>
      </c>
      <c r="F738" s="1">
        <v>5</v>
      </c>
      <c r="G738">
        <v>0.5</v>
      </c>
      <c r="H738" t="str">
        <f t="shared" si="146"/>
        <v>Low</v>
      </c>
      <c r="I738">
        <v>0.5</v>
      </c>
      <c r="J738" t="str">
        <f t="shared" si="147"/>
        <v>Low</v>
      </c>
      <c r="K738">
        <f>IF(I738=G738,0,IF(I738/G738&gt;1,I738/G738/2,G738/I738/2))</f>
        <v>0</v>
      </c>
      <c r="L738">
        <f>IF(I738=G738,0,IF(I738/G738&gt;1,1,-1))</f>
        <v>0</v>
      </c>
      <c r="M738">
        <f>IF(I738=G738,0,1)</f>
        <v>0</v>
      </c>
      <c r="N738">
        <v>4.5</v>
      </c>
      <c r="O738">
        <f>18/32</f>
        <v>0.5625</v>
      </c>
      <c r="P738" t="s">
        <v>26</v>
      </c>
    </row>
    <row r="739" spans="1:16" x14ac:dyDescent="0.25">
      <c r="A739">
        <v>738</v>
      </c>
      <c r="B739">
        <f t="shared" si="143"/>
        <v>1</v>
      </c>
      <c r="C739" t="str">
        <f t="shared" si="144"/>
        <v>NA</v>
      </c>
      <c r="D739" t="s">
        <v>23</v>
      </c>
      <c r="E739" t="str">
        <f t="shared" si="145"/>
        <v>Pop8MedMed5.mp3</v>
      </c>
      <c r="F739" s="1">
        <v>5</v>
      </c>
      <c r="G739">
        <v>1</v>
      </c>
      <c r="H739" t="str">
        <f t="shared" si="146"/>
        <v>Med</v>
      </c>
      <c r="I739">
        <v>1</v>
      </c>
      <c r="J739" t="str">
        <f t="shared" si="147"/>
        <v>Med</v>
      </c>
      <c r="K739">
        <f t="shared" ref="K739:K769" si="152">IF(I739=G739,0,IF(I739/G739&gt;1,I739/G739/2,G739/I739/2))</f>
        <v>0</v>
      </c>
      <c r="L739">
        <f t="shared" ref="L739:L769" si="153">IF(I739=G739,0,IF(I739/G739&gt;1,1,-1))</f>
        <v>0</v>
      </c>
      <c r="M739">
        <f t="shared" ref="M739:M769" si="154">IF(I739=G739,0,1)</f>
        <v>0</v>
      </c>
      <c r="N739">
        <v>4.5</v>
      </c>
      <c r="O739">
        <f t="shared" ref="O739:O769" si="155">18/32</f>
        <v>0.5625</v>
      </c>
      <c r="P739" t="s">
        <v>26</v>
      </c>
    </row>
    <row r="740" spans="1:16" x14ac:dyDescent="0.25">
      <c r="A740">
        <v>739</v>
      </c>
      <c r="B740">
        <f t="shared" si="143"/>
        <v>1</v>
      </c>
      <c r="C740" t="str">
        <f t="shared" si="144"/>
        <v>NA</v>
      </c>
      <c r="D740" t="s">
        <v>23</v>
      </c>
      <c r="E740" t="str">
        <f t="shared" si="145"/>
        <v>Pop8HigHig5.mp3</v>
      </c>
      <c r="F740" s="1">
        <v>5</v>
      </c>
      <c r="G740">
        <v>2</v>
      </c>
      <c r="H740" t="str">
        <f t="shared" si="146"/>
        <v>Hig</v>
      </c>
      <c r="I740">
        <v>2</v>
      </c>
      <c r="J740" t="str">
        <f t="shared" si="147"/>
        <v>Hig</v>
      </c>
      <c r="K740">
        <f t="shared" si="152"/>
        <v>0</v>
      </c>
      <c r="L740">
        <f t="shared" si="153"/>
        <v>0</v>
      </c>
      <c r="M740">
        <f t="shared" si="154"/>
        <v>0</v>
      </c>
      <c r="N740">
        <v>4.5</v>
      </c>
      <c r="O740">
        <f t="shared" si="155"/>
        <v>0.5625</v>
      </c>
      <c r="P740" t="s">
        <v>26</v>
      </c>
    </row>
    <row r="741" spans="1:16" x14ac:dyDescent="0.25">
      <c r="A741">
        <v>740</v>
      </c>
      <c r="B741">
        <f t="shared" si="143"/>
        <v>1</v>
      </c>
      <c r="C741" t="str">
        <f t="shared" si="144"/>
        <v>NA</v>
      </c>
      <c r="D741" t="s">
        <v>23</v>
      </c>
      <c r="E741" t="str">
        <f t="shared" si="145"/>
        <v>Pop8SshSsh5.mp3</v>
      </c>
      <c r="F741" s="1">
        <v>5</v>
      </c>
      <c r="G741">
        <v>4</v>
      </c>
      <c r="H741" t="str">
        <f t="shared" si="146"/>
        <v>Ssh</v>
      </c>
      <c r="I741">
        <v>4</v>
      </c>
      <c r="J741" t="str">
        <f t="shared" si="147"/>
        <v>Ssh</v>
      </c>
      <c r="K741">
        <f t="shared" si="152"/>
        <v>0</v>
      </c>
      <c r="L741">
        <f t="shared" si="153"/>
        <v>0</v>
      </c>
      <c r="M741">
        <f t="shared" si="154"/>
        <v>0</v>
      </c>
      <c r="N741">
        <v>4.5</v>
      </c>
      <c r="O741">
        <f t="shared" si="155"/>
        <v>0.5625</v>
      </c>
      <c r="P741" t="s">
        <v>26</v>
      </c>
    </row>
    <row r="742" spans="1:16" x14ac:dyDescent="0.25">
      <c r="A742">
        <v>741</v>
      </c>
      <c r="B742">
        <f t="shared" si="143"/>
        <v>2</v>
      </c>
      <c r="C742">
        <f t="shared" si="144"/>
        <v>2</v>
      </c>
      <c r="D742" t="s">
        <v>23</v>
      </c>
      <c r="E742" t="str">
        <f t="shared" si="145"/>
        <v>Pop8LowMed5.mp3</v>
      </c>
      <c r="F742" s="1">
        <v>5</v>
      </c>
      <c r="G742">
        <v>0.5</v>
      </c>
      <c r="H742" t="str">
        <f t="shared" si="146"/>
        <v>Low</v>
      </c>
      <c r="I742">
        <v>1</v>
      </c>
      <c r="J742" t="str">
        <f t="shared" si="147"/>
        <v>Med</v>
      </c>
      <c r="K742">
        <f t="shared" si="152"/>
        <v>1</v>
      </c>
      <c r="L742">
        <f t="shared" si="153"/>
        <v>1</v>
      </c>
      <c r="M742">
        <f t="shared" si="154"/>
        <v>1</v>
      </c>
      <c r="N742">
        <v>4.5</v>
      </c>
      <c r="O742">
        <f t="shared" si="155"/>
        <v>0.5625</v>
      </c>
      <c r="P742" t="s">
        <v>26</v>
      </c>
    </row>
    <row r="743" spans="1:16" x14ac:dyDescent="0.25">
      <c r="A743">
        <v>742</v>
      </c>
      <c r="B743">
        <f t="shared" si="143"/>
        <v>2</v>
      </c>
      <c r="C743">
        <f t="shared" si="144"/>
        <v>1</v>
      </c>
      <c r="D743" t="s">
        <v>23</v>
      </c>
      <c r="E743" t="str">
        <f t="shared" si="145"/>
        <v>Pop8MedLow5.mp3</v>
      </c>
      <c r="F743" s="1">
        <v>5</v>
      </c>
      <c r="G743">
        <v>1</v>
      </c>
      <c r="H743" t="str">
        <f t="shared" si="146"/>
        <v>Med</v>
      </c>
      <c r="I743">
        <v>0.5</v>
      </c>
      <c r="J743" t="str">
        <f t="shared" si="147"/>
        <v>Low</v>
      </c>
      <c r="K743">
        <f t="shared" si="152"/>
        <v>1</v>
      </c>
      <c r="L743">
        <f t="shared" si="153"/>
        <v>-1</v>
      </c>
      <c r="M743">
        <f t="shared" si="154"/>
        <v>1</v>
      </c>
      <c r="N743">
        <v>4.5</v>
      </c>
      <c r="O743">
        <f t="shared" si="155"/>
        <v>0.5625</v>
      </c>
      <c r="P743" t="s">
        <v>26</v>
      </c>
    </row>
    <row r="744" spans="1:16" x14ac:dyDescent="0.25">
      <c r="A744">
        <v>743</v>
      </c>
      <c r="B744">
        <f t="shared" si="143"/>
        <v>2</v>
      </c>
      <c r="C744">
        <f t="shared" si="144"/>
        <v>2</v>
      </c>
      <c r="D744" t="s">
        <v>23</v>
      </c>
      <c r="E744" t="str">
        <f t="shared" si="145"/>
        <v>Pop8LowHig5.mp3</v>
      </c>
      <c r="F744" s="1">
        <v>5</v>
      </c>
      <c r="G744">
        <v>0.5</v>
      </c>
      <c r="H744" t="str">
        <f t="shared" si="146"/>
        <v>Low</v>
      </c>
      <c r="I744">
        <v>2</v>
      </c>
      <c r="J744" t="str">
        <f t="shared" si="147"/>
        <v>Hig</v>
      </c>
      <c r="K744">
        <f t="shared" si="152"/>
        <v>2</v>
      </c>
      <c r="L744">
        <f t="shared" si="153"/>
        <v>1</v>
      </c>
      <c r="M744">
        <f t="shared" si="154"/>
        <v>1</v>
      </c>
      <c r="N744">
        <v>4.5</v>
      </c>
      <c r="O744">
        <f t="shared" si="155"/>
        <v>0.5625</v>
      </c>
      <c r="P744" t="s">
        <v>26</v>
      </c>
    </row>
    <row r="745" spans="1:16" x14ac:dyDescent="0.25">
      <c r="A745">
        <v>744</v>
      </c>
      <c r="B745">
        <f t="shared" si="143"/>
        <v>2</v>
      </c>
      <c r="C745">
        <f t="shared" si="144"/>
        <v>1</v>
      </c>
      <c r="D745" t="s">
        <v>23</v>
      </c>
      <c r="E745" t="str">
        <f t="shared" si="145"/>
        <v>Pop8HigLow5.mp3</v>
      </c>
      <c r="F745" s="1">
        <v>5</v>
      </c>
      <c r="G745">
        <v>2</v>
      </c>
      <c r="H745" t="str">
        <f t="shared" si="146"/>
        <v>Hig</v>
      </c>
      <c r="I745">
        <v>0.5</v>
      </c>
      <c r="J745" t="str">
        <f t="shared" si="147"/>
        <v>Low</v>
      </c>
      <c r="K745">
        <f t="shared" si="152"/>
        <v>2</v>
      </c>
      <c r="L745">
        <f t="shared" si="153"/>
        <v>-1</v>
      </c>
      <c r="M745">
        <f t="shared" si="154"/>
        <v>1</v>
      </c>
      <c r="N745">
        <v>4.5</v>
      </c>
      <c r="O745">
        <f t="shared" si="155"/>
        <v>0.5625</v>
      </c>
      <c r="P745" t="s">
        <v>26</v>
      </c>
    </row>
    <row r="746" spans="1:16" x14ac:dyDescent="0.25">
      <c r="A746">
        <v>745</v>
      </c>
      <c r="B746">
        <f t="shared" si="143"/>
        <v>2</v>
      </c>
      <c r="C746">
        <f t="shared" si="144"/>
        <v>2</v>
      </c>
      <c r="D746" t="s">
        <v>23</v>
      </c>
      <c r="E746" t="str">
        <f t="shared" si="145"/>
        <v>Pop8LowSsh5.mp3</v>
      </c>
      <c r="F746" s="1">
        <v>5</v>
      </c>
      <c r="G746">
        <v>0.5</v>
      </c>
      <c r="H746" t="str">
        <f t="shared" si="146"/>
        <v>Low</v>
      </c>
      <c r="I746">
        <v>4</v>
      </c>
      <c r="J746" t="str">
        <f t="shared" si="147"/>
        <v>Ssh</v>
      </c>
      <c r="K746">
        <f t="shared" si="152"/>
        <v>4</v>
      </c>
      <c r="L746">
        <f t="shared" si="153"/>
        <v>1</v>
      </c>
      <c r="M746">
        <f t="shared" si="154"/>
        <v>1</v>
      </c>
      <c r="N746">
        <v>4.5</v>
      </c>
      <c r="O746">
        <f t="shared" si="155"/>
        <v>0.5625</v>
      </c>
      <c r="P746" t="s">
        <v>26</v>
      </c>
    </row>
    <row r="747" spans="1:16" x14ac:dyDescent="0.25">
      <c r="A747">
        <v>746</v>
      </c>
      <c r="B747">
        <f t="shared" si="143"/>
        <v>2</v>
      </c>
      <c r="C747">
        <f t="shared" si="144"/>
        <v>1</v>
      </c>
      <c r="D747" t="s">
        <v>23</v>
      </c>
      <c r="E747" t="str">
        <f t="shared" si="145"/>
        <v>Pop8SshLow5.mp3</v>
      </c>
      <c r="F747" s="1">
        <v>5</v>
      </c>
      <c r="G747">
        <v>4</v>
      </c>
      <c r="H747" t="str">
        <f t="shared" si="146"/>
        <v>Ssh</v>
      </c>
      <c r="I747">
        <v>0.5</v>
      </c>
      <c r="J747" t="str">
        <f t="shared" si="147"/>
        <v>Low</v>
      </c>
      <c r="K747">
        <f t="shared" si="152"/>
        <v>4</v>
      </c>
      <c r="L747">
        <f t="shared" si="153"/>
        <v>-1</v>
      </c>
      <c r="M747">
        <f t="shared" si="154"/>
        <v>1</v>
      </c>
      <c r="N747">
        <v>4.5</v>
      </c>
      <c r="O747">
        <f t="shared" si="155"/>
        <v>0.5625</v>
      </c>
      <c r="P747" t="s">
        <v>26</v>
      </c>
    </row>
    <row r="748" spans="1:16" x14ac:dyDescent="0.25">
      <c r="A748">
        <v>747</v>
      </c>
      <c r="B748">
        <f t="shared" si="143"/>
        <v>2</v>
      </c>
      <c r="C748">
        <f t="shared" si="144"/>
        <v>2</v>
      </c>
      <c r="D748" t="s">
        <v>23</v>
      </c>
      <c r="E748" t="str">
        <f t="shared" si="145"/>
        <v>Pop8MedHig5.mp3</v>
      </c>
      <c r="F748" s="1">
        <v>5</v>
      </c>
      <c r="G748">
        <v>1</v>
      </c>
      <c r="H748" t="str">
        <f t="shared" si="146"/>
        <v>Med</v>
      </c>
      <c r="I748">
        <v>2</v>
      </c>
      <c r="J748" t="str">
        <f t="shared" si="147"/>
        <v>Hig</v>
      </c>
      <c r="K748">
        <f t="shared" si="152"/>
        <v>1</v>
      </c>
      <c r="L748">
        <f t="shared" si="153"/>
        <v>1</v>
      </c>
      <c r="M748">
        <f t="shared" si="154"/>
        <v>1</v>
      </c>
      <c r="N748">
        <v>4.5</v>
      </c>
      <c r="O748">
        <f t="shared" si="155"/>
        <v>0.5625</v>
      </c>
      <c r="P748" t="s">
        <v>26</v>
      </c>
    </row>
    <row r="749" spans="1:16" x14ac:dyDescent="0.25">
      <c r="A749">
        <v>748</v>
      </c>
      <c r="B749">
        <f t="shared" si="143"/>
        <v>2</v>
      </c>
      <c r="C749">
        <f t="shared" si="144"/>
        <v>1</v>
      </c>
      <c r="D749" t="s">
        <v>23</v>
      </c>
      <c r="E749" t="str">
        <f t="shared" si="145"/>
        <v>Pop8HigMed5.mp3</v>
      </c>
      <c r="F749" s="1">
        <v>5</v>
      </c>
      <c r="G749">
        <v>2</v>
      </c>
      <c r="H749" t="str">
        <f t="shared" si="146"/>
        <v>Hig</v>
      </c>
      <c r="I749">
        <v>1</v>
      </c>
      <c r="J749" t="str">
        <f t="shared" si="147"/>
        <v>Med</v>
      </c>
      <c r="K749">
        <f t="shared" si="152"/>
        <v>1</v>
      </c>
      <c r="L749">
        <f t="shared" si="153"/>
        <v>-1</v>
      </c>
      <c r="M749">
        <f t="shared" si="154"/>
        <v>1</v>
      </c>
      <c r="N749">
        <v>4.5</v>
      </c>
      <c r="O749">
        <f t="shared" si="155"/>
        <v>0.5625</v>
      </c>
      <c r="P749" t="s">
        <v>26</v>
      </c>
    </row>
    <row r="750" spans="1:16" x14ac:dyDescent="0.25">
      <c r="A750">
        <v>749</v>
      </c>
      <c r="B750">
        <f t="shared" si="143"/>
        <v>2</v>
      </c>
      <c r="C750">
        <f t="shared" si="144"/>
        <v>2</v>
      </c>
      <c r="D750" t="s">
        <v>23</v>
      </c>
      <c r="E750" t="str">
        <f t="shared" si="145"/>
        <v>Pop8MedSsh5.mp3</v>
      </c>
      <c r="F750" s="1">
        <v>5</v>
      </c>
      <c r="G750">
        <v>1</v>
      </c>
      <c r="H750" t="str">
        <f t="shared" si="146"/>
        <v>Med</v>
      </c>
      <c r="I750">
        <v>4</v>
      </c>
      <c r="J750" t="str">
        <f t="shared" si="147"/>
        <v>Ssh</v>
      </c>
      <c r="K750">
        <f t="shared" si="152"/>
        <v>2</v>
      </c>
      <c r="L750">
        <f t="shared" si="153"/>
        <v>1</v>
      </c>
      <c r="M750">
        <f t="shared" si="154"/>
        <v>1</v>
      </c>
      <c r="N750">
        <v>4.5</v>
      </c>
      <c r="O750">
        <f t="shared" si="155"/>
        <v>0.5625</v>
      </c>
      <c r="P750" t="s">
        <v>26</v>
      </c>
    </row>
    <row r="751" spans="1:16" x14ac:dyDescent="0.25">
      <c r="A751">
        <v>750</v>
      </c>
      <c r="B751">
        <f t="shared" si="143"/>
        <v>2</v>
      </c>
      <c r="C751">
        <f t="shared" si="144"/>
        <v>1</v>
      </c>
      <c r="D751" t="s">
        <v>23</v>
      </c>
      <c r="E751" t="str">
        <f t="shared" si="145"/>
        <v>Pop8SshMed5.mp3</v>
      </c>
      <c r="F751" s="1">
        <v>5</v>
      </c>
      <c r="G751">
        <v>4</v>
      </c>
      <c r="H751" t="str">
        <f t="shared" si="146"/>
        <v>Ssh</v>
      </c>
      <c r="I751">
        <v>1</v>
      </c>
      <c r="J751" t="str">
        <f t="shared" si="147"/>
        <v>Med</v>
      </c>
      <c r="K751">
        <f t="shared" si="152"/>
        <v>2</v>
      </c>
      <c r="L751">
        <f t="shared" si="153"/>
        <v>-1</v>
      </c>
      <c r="M751">
        <f t="shared" si="154"/>
        <v>1</v>
      </c>
      <c r="N751">
        <v>4.5</v>
      </c>
      <c r="O751">
        <f t="shared" si="155"/>
        <v>0.5625</v>
      </c>
      <c r="P751" t="s">
        <v>26</v>
      </c>
    </row>
    <row r="752" spans="1:16" x14ac:dyDescent="0.25">
      <c r="A752">
        <v>751</v>
      </c>
      <c r="B752">
        <f t="shared" si="143"/>
        <v>2</v>
      </c>
      <c r="C752">
        <f t="shared" si="144"/>
        <v>2</v>
      </c>
      <c r="D752" t="s">
        <v>23</v>
      </c>
      <c r="E752" t="str">
        <f t="shared" si="145"/>
        <v>Pop8HigSsh5.mp3</v>
      </c>
      <c r="F752" s="1">
        <v>5</v>
      </c>
      <c r="G752">
        <v>2</v>
      </c>
      <c r="H752" t="str">
        <f t="shared" si="146"/>
        <v>Hig</v>
      </c>
      <c r="I752">
        <v>4</v>
      </c>
      <c r="J752" t="str">
        <f t="shared" si="147"/>
        <v>Ssh</v>
      </c>
      <c r="K752">
        <f t="shared" si="152"/>
        <v>1</v>
      </c>
      <c r="L752">
        <f t="shared" si="153"/>
        <v>1</v>
      </c>
      <c r="M752">
        <f t="shared" si="154"/>
        <v>1</v>
      </c>
      <c r="N752">
        <v>4.5</v>
      </c>
      <c r="O752">
        <f t="shared" si="155"/>
        <v>0.5625</v>
      </c>
      <c r="P752" t="s">
        <v>26</v>
      </c>
    </row>
    <row r="753" spans="1:16" x14ac:dyDescent="0.25">
      <c r="A753">
        <v>752</v>
      </c>
      <c r="B753">
        <f t="shared" si="143"/>
        <v>2</v>
      </c>
      <c r="C753">
        <f t="shared" si="144"/>
        <v>1</v>
      </c>
      <c r="D753" t="s">
        <v>23</v>
      </c>
      <c r="E753" t="str">
        <f t="shared" si="145"/>
        <v>Pop8SshHig5.mp3</v>
      </c>
      <c r="F753" s="1">
        <v>5</v>
      </c>
      <c r="G753">
        <v>4</v>
      </c>
      <c r="H753" t="str">
        <f t="shared" si="146"/>
        <v>Ssh</v>
      </c>
      <c r="I753">
        <v>2</v>
      </c>
      <c r="J753" t="str">
        <f t="shared" si="147"/>
        <v>Hig</v>
      </c>
      <c r="K753">
        <f t="shared" si="152"/>
        <v>1</v>
      </c>
      <c r="L753">
        <f t="shared" si="153"/>
        <v>-1</v>
      </c>
      <c r="M753">
        <f t="shared" si="154"/>
        <v>1</v>
      </c>
      <c r="N753">
        <v>4.5</v>
      </c>
      <c r="O753">
        <f t="shared" si="155"/>
        <v>0.5625</v>
      </c>
      <c r="P753" t="s">
        <v>26</v>
      </c>
    </row>
    <row r="754" spans="1:16" x14ac:dyDescent="0.25">
      <c r="A754">
        <v>753</v>
      </c>
      <c r="B754">
        <f t="shared" si="143"/>
        <v>1</v>
      </c>
      <c r="C754" t="str">
        <f t="shared" si="144"/>
        <v>NA</v>
      </c>
      <c r="D754" t="s">
        <v>23</v>
      </c>
      <c r="E754" t="str">
        <f t="shared" si="145"/>
        <v>Pop8LowLow10.mp3</v>
      </c>
      <c r="F754" s="1">
        <v>10</v>
      </c>
      <c r="G754">
        <v>0.5</v>
      </c>
      <c r="H754" t="str">
        <f t="shared" si="146"/>
        <v>Low</v>
      </c>
      <c r="I754">
        <v>0.5</v>
      </c>
      <c r="J754" t="str">
        <f t="shared" si="147"/>
        <v>Low</v>
      </c>
      <c r="K754">
        <f t="shared" si="152"/>
        <v>0</v>
      </c>
      <c r="L754">
        <f t="shared" si="153"/>
        <v>0</v>
      </c>
      <c r="M754">
        <f t="shared" si="154"/>
        <v>0</v>
      </c>
      <c r="N754">
        <v>4.5</v>
      </c>
      <c r="O754">
        <f t="shared" si="155"/>
        <v>0.5625</v>
      </c>
      <c r="P754" t="s">
        <v>26</v>
      </c>
    </row>
    <row r="755" spans="1:16" x14ac:dyDescent="0.25">
      <c r="A755">
        <v>754</v>
      </c>
      <c r="B755">
        <f t="shared" si="143"/>
        <v>1</v>
      </c>
      <c r="C755" t="str">
        <f t="shared" si="144"/>
        <v>NA</v>
      </c>
      <c r="D755" t="s">
        <v>23</v>
      </c>
      <c r="E755" t="str">
        <f t="shared" si="145"/>
        <v>Pop8MedMed10.mp3</v>
      </c>
      <c r="F755" s="1">
        <v>10</v>
      </c>
      <c r="G755">
        <v>1</v>
      </c>
      <c r="H755" t="str">
        <f t="shared" si="146"/>
        <v>Med</v>
      </c>
      <c r="I755">
        <v>1</v>
      </c>
      <c r="J755" t="str">
        <f t="shared" si="147"/>
        <v>Med</v>
      </c>
      <c r="K755">
        <f t="shared" si="152"/>
        <v>0</v>
      </c>
      <c r="L755">
        <f t="shared" si="153"/>
        <v>0</v>
      </c>
      <c r="M755">
        <f t="shared" si="154"/>
        <v>0</v>
      </c>
      <c r="N755">
        <v>4.5</v>
      </c>
      <c r="O755">
        <f t="shared" si="155"/>
        <v>0.5625</v>
      </c>
      <c r="P755" t="s">
        <v>26</v>
      </c>
    </row>
    <row r="756" spans="1:16" x14ac:dyDescent="0.25">
      <c r="A756">
        <v>755</v>
      </c>
      <c r="B756">
        <f t="shared" si="143"/>
        <v>1</v>
      </c>
      <c r="C756" t="str">
        <f t="shared" si="144"/>
        <v>NA</v>
      </c>
      <c r="D756" t="s">
        <v>23</v>
      </c>
      <c r="E756" t="str">
        <f t="shared" si="145"/>
        <v>Pop8HigHig10.mp3</v>
      </c>
      <c r="F756" s="1">
        <v>10</v>
      </c>
      <c r="G756">
        <v>2</v>
      </c>
      <c r="H756" t="str">
        <f t="shared" si="146"/>
        <v>Hig</v>
      </c>
      <c r="I756">
        <v>2</v>
      </c>
      <c r="J756" t="str">
        <f t="shared" si="147"/>
        <v>Hig</v>
      </c>
      <c r="K756">
        <f t="shared" si="152"/>
        <v>0</v>
      </c>
      <c r="L756">
        <f t="shared" si="153"/>
        <v>0</v>
      </c>
      <c r="M756">
        <f t="shared" si="154"/>
        <v>0</v>
      </c>
      <c r="N756">
        <v>4.5</v>
      </c>
      <c r="O756">
        <f t="shared" si="155"/>
        <v>0.5625</v>
      </c>
      <c r="P756" t="s">
        <v>26</v>
      </c>
    </row>
    <row r="757" spans="1:16" x14ac:dyDescent="0.25">
      <c r="A757">
        <v>756</v>
      </c>
      <c r="B757">
        <f t="shared" si="143"/>
        <v>1</v>
      </c>
      <c r="C757" t="str">
        <f t="shared" si="144"/>
        <v>NA</v>
      </c>
      <c r="D757" t="s">
        <v>23</v>
      </c>
      <c r="E757" t="str">
        <f t="shared" si="145"/>
        <v>Pop8SshSsh10.mp3</v>
      </c>
      <c r="F757" s="1">
        <v>10</v>
      </c>
      <c r="G757">
        <v>4</v>
      </c>
      <c r="H757" t="str">
        <f t="shared" si="146"/>
        <v>Ssh</v>
      </c>
      <c r="I757">
        <v>4</v>
      </c>
      <c r="J757" t="str">
        <f t="shared" si="147"/>
        <v>Ssh</v>
      </c>
      <c r="K757">
        <f t="shared" si="152"/>
        <v>0</v>
      </c>
      <c r="L757">
        <f t="shared" si="153"/>
        <v>0</v>
      </c>
      <c r="M757">
        <f t="shared" si="154"/>
        <v>0</v>
      </c>
      <c r="N757">
        <v>4.5</v>
      </c>
      <c r="O757">
        <f t="shared" si="155"/>
        <v>0.5625</v>
      </c>
      <c r="P757" t="s">
        <v>26</v>
      </c>
    </row>
    <row r="758" spans="1:16" x14ac:dyDescent="0.25">
      <c r="A758">
        <v>757</v>
      </c>
      <c r="B758">
        <f t="shared" si="143"/>
        <v>2</v>
      </c>
      <c r="C758">
        <f t="shared" si="144"/>
        <v>2</v>
      </c>
      <c r="D758" t="s">
        <v>23</v>
      </c>
      <c r="E758" t="str">
        <f t="shared" si="145"/>
        <v>Pop8LowMed10.mp3</v>
      </c>
      <c r="F758" s="1">
        <v>10</v>
      </c>
      <c r="G758">
        <v>0.5</v>
      </c>
      <c r="H758" t="str">
        <f t="shared" si="146"/>
        <v>Low</v>
      </c>
      <c r="I758">
        <v>1</v>
      </c>
      <c r="J758" t="str">
        <f t="shared" si="147"/>
        <v>Med</v>
      </c>
      <c r="K758">
        <f t="shared" si="152"/>
        <v>1</v>
      </c>
      <c r="L758">
        <f t="shared" si="153"/>
        <v>1</v>
      </c>
      <c r="M758">
        <f t="shared" si="154"/>
        <v>1</v>
      </c>
      <c r="N758">
        <v>4.5</v>
      </c>
      <c r="O758">
        <f t="shared" si="155"/>
        <v>0.5625</v>
      </c>
      <c r="P758" t="s">
        <v>26</v>
      </c>
    </row>
    <row r="759" spans="1:16" x14ac:dyDescent="0.25">
      <c r="A759">
        <v>758</v>
      </c>
      <c r="B759">
        <f t="shared" si="143"/>
        <v>2</v>
      </c>
      <c r="C759">
        <f t="shared" si="144"/>
        <v>1</v>
      </c>
      <c r="D759" t="s">
        <v>23</v>
      </c>
      <c r="E759" t="str">
        <f t="shared" si="145"/>
        <v>Pop8MedLow10.mp3</v>
      </c>
      <c r="F759" s="1">
        <v>10</v>
      </c>
      <c r="G759">
        <v>1</v>
      </c>
      <c r="H759" t="str">
        <f t="shared" si="146"/>
        <v>Med</v>
      </c>
      <c r="I759">
        <v>0.5</v>
      </c>
      <c r="J759" t="str">
        <f t="shared" si="147"/>
        <v>Low</v>
      </c>
      <c r="K759">
        <f t="shared" si="152"/>
        <v>1</v>
      </c>
      <c r="L759">
        <f t="shared" si="153"/>
        <v>-1</v>
      </c>
      <c r="M759">
        <f t="shared" si="154"/>
        <v>1</v>
      </c>
      <c r="N759">
        <v>4.5</v>
      </c>
      <c r="O759">
        <f t="shared" si="155"/>
        <v>0.5625</v>
      </c>
      <c r="P759" t="s">
        <v>26</v>
      </c>
    </row>
    <row r="760" spans="1:16" x14ac:dyDescent="0.25">
      <c r="A760">
        <v>759</v>
      </c>
      <c r="B760">
        <f t="shared" si="143"/>
        <v>2</v>
      </c>
      <c r="C760">
        <f t="shared" si="144"/>
        <v>2</v>
      </c>
      <c r="D760" t="s">
        <v>23</v>
      </c>
      <c r="E760" t="str">
        <f t="shared" si="145"/>
        <v>Pop8LowHig10.mp3</v>
      </c>
      <c r="F760" s="1">
        <v>10</v>
      </c>
      <c r="G760">
        <v>0.5</v>
      </c>
      <c r="H760" t="str">
        <f t="shared" si="146"/>
        <v>Low</v>
      </c>
      <c r="I760">
        <v>2</v>
      </c>
      <c r="J760" t="str">
        <f t="shared" si="147"/>
        <v>Hig</v>
      </c>
      <c r="K760">
        <f t="shared" si="152"/>
        <v>2</v>
      </c>
      <c r="L760">
        <f t="shared" si="153"/>
        <v>1</v>
      </c>
      <c r="M760">
        <f t="shared" si="154"/>
        <v>1</v>
      </c>
      <c r="N760">
        <v>4.5</v>
      </c>
      <c r="O760">
        <f t="shared" si="155"/>
        <v>0.5625</v>
      </c>
      <c r="P760" t="s">
        <v>26</v>
      </c>
    </row>
    <row r="761" spans="1:16" x14ac:dyDescent="0.25">
      <c r="A761">
        <v>760</v>
      </c>
      <c r="B761">
        <f t="shared" si="143"/>
        <v>2</v>
      </c>
      <c r="C761">
        <f t="shared" si="144"/>
        <v>1</v>
      </c>
      <c r="D761" t="s">
        <v>23</v>
      </c>
      <c r="E761" t="str">
        <f t="shared" si="145"/>
        <v>Pop8HigLow10.mp3</v>
      </c>
      <c r="F761" s="1">
        <v>10</v>
      </c>
      <c r="G761">
        <v>2</v>
      </c>
      <c r="H761" t="str">
        <f t="shared" si="146"/>
        <v>Hig</v>
      </c>
      <c r="I761">
        <v>0.5</v>
      </c>
      <c r="J761" t="str">
        <f t="shared" si="147"/>
        <v>Low</v>
      </c>
      <c r="K761">
        <f t="shared" si="152"/>
        <v>2</v>
      </c>
      <c r="L761">
        <f t="shared" si="153"/>
        <v>-1</v>
      </c>
      <c r="M761">
        <f t="shared" si="154"/>
        <v>1</v>
      </c>
      <c r="N761">
        <v>4.5</v>
      </c>
      <c r="O761">
        <f t="shared" si="155"/>
        <v>0.5625</v>
      </c>
      <c r="P761" t="s">
        <v>26</v>
      </c>
    </row>
    <row r="762" spans="1:16" x14ac:dyDescent="0.25">
      <c r="A762">
        <v>761</v>
      </c>
      <c r="B762">
        <f t="shared" si="143"/>
        <v>2</v>
      </c>
      <c r="C762">
        <f t="shared" si="144"/>
        <v>2</v>
      </c>
      <c r="D762" t="s">
        <v>23</v>
      </c>
      <c r="E762" t="str">
        <f t="shared" si="145"/>
        <v>Pop8LowSsh10.mp3</v>
      </c>
      <c r="F762" s="1">
        <v>10</v>
      </c>
      <c r="G762">
        <v>0.5</v>
      </c>
      <c r="H762" t="str">
        <f t="shared" si="146"/>
        <v>Low</v>
      </c>
      <c r="I762">
        <v>4</v>
      </c>
      <c r="J762" t="str">
        <f t="shared" si="147"/>
        <v>Ssh</v>
      </c>
      <c r="K762">
        <f t="shared" si="152"/>
        <v>4</v>
      </c>
      <c r="L762">
        <f t="shared" si="153"/>
        <v>1</v>
      </c>
      <c r="M762">
        <f t="shared" si="154"/>
        <v>1</v>
      </c>
      <c r="N762">
        <v>4.5</v>
      </c>
      <c r="O762">
        <f t="shared" si="155"/>
        <v>0.5625</v>
      </c>
      <c r="P762" t="s">
        <v>26</v>
      </c>
    </row>
    <row r="763" spans="1:16" x14ac:dyDescent="0.25">
      <c r="A763">
        <v>762</v>
      </c>
      <c r="B763">
        <f t="shared" si="143"/>
        <v>2</v>
      </c>
      <c r="C763">
        <f t="shared" si="144"/>
        <v>1</v>
      </c>
      <c r="D763" t="s">
        <v>23</v>
      </c>
      <c r="E763" t="str">
        <f t="shared" si="145"/>
        <v>Pop8SshLow10.mp3</v>
      </c>
      <c r="F763" s="1">
        <v>10</v>
      </c>
      <c r="G763">
        <v>4</v>
      </c>
      <c r="H763" t="str">
        <f t="shared" si="146"/>
        <v>Ssh</v>
      </c>
      <c r="I763">
        <v>0.5</v>
      </c>
      <c r="J763" t="str">
        <f t="shared" si="147"/>
        <v>Low</v>
      </c>
      <c r="K763">
        <f t="shared" si="152"/>
        <v>4</v>
      </c>
      <c r="L763">
        <f t="shared" si="153"/>
        <v>-1</v>
      </c>
      <c r="M763">
        <f t="shared" si="154"/>
        <v>1</v>
      </c>
      <c r="N763">
        <v>4.5</v>
      </c>
      <c r="O763">
        <f t="shared" si="155"/>
        <v>0.5625</v>
      </c>
      <c r="P763" t="s">
        <v>26</v>
      </c>
    </row>
    <row r="764" spans="1:16" x14ac:dyDescent="0.25">
      <c r="A764">
        <v>763</v>
      </c>
      <c r="B764">
        <f t="shared" si="143"/>
        <v>2</v>
      </c>
      <c r="C764">
        <f t="shared" si="144"/>
        <v>2</v>
      </c>
      <c r="D764" t="s">
        <v>23</v>
      </c>
      <c r="E764" t="str">
        <f t="shared" si="145"/>
        <v>Pop8MedHig10.mp3</v>
      </c>
      <c r="F764" s="1">
        <v>10</v>
      </c>
      <c r="G764">
        <v>1</v>
      </c>
      <c r="H764" t="str">
        <f t="shared" si="146"/>
        <v>Med</v>
      </c>
      <c r="I764">
        <v>2</v>
      </c>
      <c r="J764" t="str">
        <f t="shared" si="147"/>
        <v>Hig</v>
      </c>
      <c r="K764">
        <f t="shared" si="152"/>
        <v>1</v>
      </c>
      <c r="L764">
        <f t="shared" si="153"/>
        <v>1</v>
      </c>
      <c r="M764">
        <f t="shared" si="154"/>
        <v>1</v>
      </c>
      <c r="N764">
        <v>4.5</v>
      </c>
      <c r="O764">
        <f t="shared" si="155"/>
        <v>0.5625</v>
      </c>
      <c r="P764" t="s">
        <v>26</v>
      </c>
    </row>
    <row r="765" spans="1:16" x14ac:dyDescent="0.25">
      <c r="A765">
        <v>764</v>
      </c>
      <c r="B765">
        <f t="shared" si="143"/>
        <v>2</v>
      </c>
      <c r="C765">
        <f t="shared" si="144"/>
        <v>1</v>
      </c>
      <c r="D765" t="s">
        <v>23</v>
      </c>
      <c r="E765" t="str">
        <f t="shared" si="145"/>
        <v>Pop8HigMed10.mp3</v>
      </c>
      <c r="F765" s="1">
        <v>10</v>
      </c>
      <c r="G765">
        <v>2</v>
      </c>
      <c r="H765" t="str">
        <f t="shared" si="146"/>
        <v>Hig</v>
      </c>
      <c r="I765">
        <v>1</v>
      </c>
      <c r="J765" t="str">
        <f t="shared" si="147"/>
        <v>Med</v>
      </c>
      <c r="K765">
        <f t="shared" si="152"/>
        <v>1</v>
      </c>
      <c r="L765">
        <f t="shared" si="153"/>
        <v>-1</v>
      </c>
      <c r="M765">
        <f t="shared" si="154"/>
        <v>1</v>
      </c>
      <c r="N765">
        <v>4.5</v>
      </c>
      <c r="O765">
        <f t="shared" si="155"/>
        <v>0.5625</v>
      </c>
      <c r="P765" t="s">
        <v>26</v>
      </c>
    </row>
    <row r="766" spans="1:16" x14ac:dyDescent="0.25">
      <c r="A766">
        <v>765</v>
      </c>
      <c r="B766">
        <f t="shared" si="143"/>
        <v>2</v>
      </c>
      <c r="C766">
        <f t="shared" si="144"/>
        <v>2</v>
      </c>
      <c r="D766" t="s">
        <v>23</v>
      </c>
      <c r="E766" t="str">
        <f t="shared" si="145"/>
        <v>Pop8MedSsh10.mp3</v>
      </c>
      <c r="F766" s="1">
        <v>10</v>
      </c>
      <c r="G766">
        <v>1</v>
      </c>
      <c r="H766" t="str">
        <f t="shared" si="146"/>
        <v>Med</v>
      </c>
      <c r="I766">
        <v>4</v>
      </c>
      <c r="J766" t="str">
        <f t="shared" si="147"/>
        <v>Ssh</v>
      </c>
      <c r="K766">
        <f t="shared" si="152"/>
        <v>2</v>
      </c>
      <c r="L766">
        <f t="shared" si="153"/>
        <v>1</v>
      </c>
      <c r="M766">
        <f t="shared" si="154"/>
        <v>1</v>
      </c>
      <c r="N766">
        <v>4.5</v>
      </c>
      <c r="O766">
        <f t="shared" si="155"/>
        <v>0.5625</v>
      </c>
      <c r="P766" t="s">
        <v>26</v>
      </c>
    </row>
    <row r="767" spans="1:16" x14ac:dyDescent="0.25">
      <c r="A767">
        <v>766</v>
      </c>
      <c r="B767">
        <f t="shared" si="143"/>
        <v>2</v>
      </c>
      <c r="C767">
        <f t="shared" si="144"/>
        <v>1</v>
      </c>
      <c r="D767" t="s">
        <v>23</v>
      </c>
      <c r="E767" t="str">
        <f t="shared" si="145"/>
        <v>Pop8SshMed10.mp3</v>
      </c>
      <c r="F767" s="1">
        <v>10</v>
      </c>
      <c r="G767">
        <v>4</v>
      </c>
      <c r="H767" t="str">
        <f t="shared" si="146"/>
        <v>Ssh</v>
      </c>
      <c r="I767">
        <v>1</v>
      </c>
      <c r="J767" t="str">
        <f t="shared" si="147"/>
        <v>Med</v>
      </c>
      <c r="K767">
        <f t="shared" si="152"/>
        <v>2</v>
      </c>
      <c r="L767">
        <f t="shared" si="153"/>
        <v>-1</v>
      </c>
      <c r="M767">
        <f t="shared" si="154"/>
        <v>1</v>
      </c>
      <c r="N767">
        <v>4.5</v>
      </c>
      <c r="O767">
        <f t="shared" si="155"/>
        <v>0.5625</v>
      </c>
      <c r="P767" t="s">
        <v>26</v>
      </c>
    </row>
    <row r="768" spans="1:16" x14ac:dyDescent="0.25">
      <c r="A768">
        <v>767</v>
      </c>
      <c r="B768">
        <f t="shared" si="143"/>
        <v>2</v>
      </c>
      <c r="C768">
        <f t="shared" si="144"/>
        <v>2</v>
      </c>
      <c r="D768" t="s">
        <v>23</v>
      </c>
      <c r="E768" t="str">
        <f t="shared" si="145"/>
        <v>Pop8HigSsh10.mp3</v>
      </c>
      <c r="F768" s="1">
        <v>10</v>
      </c>
      <c r="G768">
        <v>2</v>
      </c>
      <c r="H768" t="str">
        <f t="shared" si="146"/>
        <v>Hig</v>
      </c>
      <c r="I768">
        <v>4</v>
      </c>
      <c r="J768" t="str">
        <f t="shared" si="147"/>
        <v>Ssh</v>
      </c>
      <c r="K768">
        <f t="shared" si="152"/>
        <v>1</v>
      </c>
      <c r="L768">
        <f t="shared" si="153"/>
        <v>1</v>
      </c>
      <c r="M768">
        <f t="shared" si="154"/>
        <v>1</v>
      </c>
      <c r="N768">
        <v>4.5</v>
      </c>
      <c r="O768">
        <f t="shared" si="155"/>
        <v>0.5625</v>
      </c>
      <c r="P768" t="s">
        <v>26</v>
      </c>
    </row>
    <row r="769" spans="1:16" x14ac:dyDescent="0.25">
      <c r="A769">
        <v>768</v>
      </c>
      <c r="B769">
        <f t="shared" si="143"/>
        <v>2</v>
      </c>
      <c r="C769">
        <f t="shared" si="144"/>
        <v>1</v>
      </c>
      <c r="D769" t="s">
        <v>23</v>
      </c>
      <c r="E769" t="str">
        <f t="shared" si="145"/>
        <v>Pop8SshHig10.mp3</v>
      </c>
      <c r="F769" s="1">
        <v>10</v>
      </c>
      <c r="G769">
        <v>4</v>
      </c>
      <c r="H769" t="str">
        <f t="shared" si="146"/>
        <v>Ssh</v>
      </c>
      <c r="I769">
        <v>2</v>
      </c>
      <c r="J769" t="str">
        <f t="shared" si="147"/>
        <v>Hig</v>
      </c>
      <c r="K769">
        <f t="shared" si="152"/>
        <v>1</v>
      </c>
      <c r="L769">
        <f t="shared" si="153"/>
        <v>-1</v>
      </c>
      <c r="M769">
        <f t="shared" si="154"/>
        <v>1</v>
      </c>
      <c r="N769">
        <v>4.5</v>
      </c>
      <c r="O769">
        <f t="shared" si="155"/>
        <v>0.5625</v>
      </c>
      <c r="P769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Coates</dc:creator>
  <cp:lastModifiedBy>kgf</cp:lastModifiedBy>
  <dcterms:created xsi:type="dcterms:W3CDTF">2021-06-12T15:10:06Z</dcterms:created>
  <dcterms:modified xsi:type="dcterms:W3CDTF">2021-06-23T22:42:13Z</dcterms:modified>
</cp:coreProperties>
</file>