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ly/Desktop/Data Analytics Class/"/>
    </mc:Choice>
  </mc:AlternateContent>
  <xr:revisionPtr revIDLastSave="0" documentId="13_ncr:1_{50E84A21-EF69-F840-84B1-E99D59C7C9C0}" xr6:coauthVersionLast="47" xr6:coauthVersionMax="47" xr10:uidLastSave="{00000000-0000-0000-0000-000000000000}"/>
  <bookViews>
    <workbookView xWindow="30260" yWindow="680" windowWidth="34400" windowHeight="18820" xr2:uid="{00000000-000D-0000-FFFF-FFFF00000000}"/>
  </bookViews>
  <sheets>
    <sheet name="Kickstarter Data" sheetId="1" r:id="rId1"/>
    <sheet name="Theater Outcomes by Launch Date" sheetId="2" r:id="rId2"/>
    <sheet name="Outcomes Based on Goals" sheetId="3" r:id="rId3"/>
  </sheets>
  <definedNames>
    <definedName name="_xlnm._FilterDatabase" localSheetId="0" hidden="1">'Kickstarter Data'!$A$1:$U$4115</definedName>
  </definedNames>
  <calcPr calcId="191029"/>
  <pivotCaches>
    <pivotCache cacheId="4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D13" i="3" l="1"/>
  <c r="D12" i="3"/>
  <c r="D11" i="3"/>
  <c r="D10" i="3"/>
  <c r="D9" i="3"/>
  <c r="D8" i="3"/>
  <c r="D7" i="3"/>
  <c r="D6" i="3"/>
  <c r="D5" i="3"/>
  <c r="D4" i="3"/>
  <c r="D3" i="3"/>
  <c r="D2" i="3"/>
  <c r="C12" i="3"/>
  <c r="C10" i="3"/>
  <c r="C11" i="3"/>
  <c r="C9" i="3"/>
  <c r="C8" i="3"/>
  <c r="C7" i="3"/>
  <c r="C6" i="3"/>
  <c r="C5" i="3"/>
  <c r="C4" i="3"/>
  <c r="C3" i="3"/>
  <c r="B10" i="3"/>
  <c r="B12" i="3"/>
  <c r="B11" i="3"/>
  <c r="B9" i="3"/>
  <c r="B8" i="3"/>
  <c r="B7" i="3"/>
  <c r="B6" i="3"/>
  <c r="B5" i="3"/>
  <c r="B4" i="3"/>
  <c r="B3" i="3"/>
  <c r="C13" i="3"/>
  <c r="C2" i="3"/>
  <c r="B2" i="3"/>
  <c r="B13" i="3"/>
  <c r="E2" i="3" l="1"/>
  <c r="G2" i="3" s="1"/>
  <c r="F2" i="3"/>
  <c r="C14" i="3"/>
  <c r="B14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S2" i="1"/>
  <c r="S3" i="1"/>
  <c r="U3" i="1" s="1"/>
  <c r="S4" i="1"/>
  <c r="U4" i="1" s="1"/>
  <c r="S5" i="1"/>
  <c r="U5" i="1" s="1"/>
  <c r="S6" i="1"/>
  <c r="U6" i="1" s="1"/>
  <c r="S7" i="1"/>
  <c r="U7" i="1" s="1"/>
  <c r="S8" i="1"/>
  <c r="S9" i="1"/>
  <c r="U9" i="1" s="1"/>
  <c r="S10" i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T3" i="1"/>
  <c r="T4" i="1"/>
  <c r="T5" i="1"/>
  <c r="T6" i="1"/>
  <c r="T7" i="1"/>
  <c r="T8" i="1"/>
  <c r="T9" i="1"/>
  <c r="U10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U34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U370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U394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U702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U726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U1246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U1482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U1890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U2570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U3154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U3266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U2" i="1"/>
  <c r="H2" i="3" l="1"/>
  <c r="U8" i="1"/>
  <c r="E4" i="3"/>
  <c r="G4" i="3" s="1"/>
  <c r="E7" i="3"/>
  <c r="F7" i="3" s="1"/>
  <c r="E11" i="3"/>
  <c r="G11" i="3" s="1"/>
  <c r="E5" i="3"/>
  <c r="H5" i="3" s="1"/>
  <c r="E9" i="3"/>
  <c r="H9" i="3" s="1"/>
  <c r="E13" i="3"/>
  <c r="H13" i="3" s="1"/>
  <c r="E6" i="3"/>
  <c r="G6" i="3" s="1"/>
  <c r="E8" i="3"/>
  <c r="F8" i="3" s="1"/>
  <c r="E12" i="3"/>
  <c r="G12" i="3" s="1"/>
  <c r="F5" i="3"/>
  <c r="G5" i="3" l="1"/>
  <c r="F4" i="3"/>
  <c r="H4" i="3"/>
  <c r="F11" i="3"/>
  <c r="H11" i="3"/>
  <c r="G8" i="3"/>
  <c r="F12" i="3"/>
  <c r="F9" i="3"/>
  <c r="H12" i="3"/>
  <c r="G9" i="3"/>
  <c r="F6" i="3"/>
  <c r="H7" i="3"/>
  <c r="F13" i="3"/>
  <c r="H6" i="3"/>
  <c r="G7" i="3"/>
  <c r="E3" i="3"/>
  <c r="D14" i="3"/>
  <c r="H8" i="3"/>
  <c r="G13" i="3"/>
  <c r="E10" i="3"/>
  <c r="H10" i="3" s="1"/>
  <c r="F10" i="3" l="1"/>
  <c r="G10" i="3"/>
  <c r="H3" i="3"/>
  <c r="E14" i="3"/>
  <c r="F3" i="3"/>
  <c r="G3" i="3"/>
  <c r="G14" i="3" l="1"/>
  <c r="F14" i="3"/>
  <c r="H14" i="3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<sst xmlns="http://schemas.openxmlformats.org/spreadsheetml/2006/main" count="32975" uniqueCount="8400">
  <si>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</si>
  <si>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</si>
  <si>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</si>
  <si>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</si>
  <si>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</si>
  <si>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</si>
  <si>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</si>
  <si>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</si>
  <si>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</si>
  <si>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</si>
  <si>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</si>
  <si>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</si>
  <si>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</si>
  <si>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</si>
  <si>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</si>
  <si>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</si>
  <si>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</si>
  <si>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</si>
  <si>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</si>
  <si>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</si>
  <si>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</si>
  <si>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</si>
  <si>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</si>
  <si>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</si>
  <si>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</si>
  <si>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</si>
  <si>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</si>
  <si>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</si>
  <si>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</si>
  <si>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</si>
  <si>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</si>
  <si>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</si>
  <si>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</si>
  <si>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</si>
  <si>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</si>
  <si>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</si>
  <si>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</si>
  <si>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</si>
  <si>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</si>
  <si>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</si>
  <si>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</si>
  <si>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</si>
  <si>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</si>
  <si>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</si>
  <si>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</si>
  <si>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</si>
  <si>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</si>
  <si>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</si>
  <si>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</si>
  <si>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</si>
  <si>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</si>
  <si>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</si>
  <si>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</si>
  <si>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</si>
  <si>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</si>
  <si>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</si>
  <si>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</si>
  <si>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</si>
  <si>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</si>
  <si>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</si>
  <si>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</si>
  <si>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</si>
  <si>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</si>
  <si>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</si>
  <si>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</si>
  <si>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</si>
  <si>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</si>
  <si>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</si>
  <si>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</si>
  <si>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</si>
  <si>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</si>
  <si>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</si>
  <si>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</si>
  <si>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</si>
  <si>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</si>
  <si>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</si>
  <si>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</si>
  <si>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</si>
  <si>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</si>
  <si>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</si>
  <si>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</si>
  <si>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</si>
  <si>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</si>
  <si>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</si>
  <si>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</si>
  <si>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</si>
  <si>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</si>
  <si>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</si>
  <si>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</si>
  <si>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</si>
  <si>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</si>
  <si>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</si>
  <si>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</si>
  <si>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</si>
  <si>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</si>
  <si>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</si>
  <si>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</si>
  <si>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</si>
  <si>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</si>
  <si>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</si>
  <si>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</si>
  <si>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</si>
  <si>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</si>
  <si>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</si>
  <si>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</si>
  <si>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</si>
  <si>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</si>
  <si>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</si>
  <si>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</si>
  <si>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</si>
  <si>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</si>
  <si>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</si>
  <si>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</si>
  <si>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</si>
  <si>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</si>
  <si>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</si>
  <si>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</si>
  <si>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</si>
  <si>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</si>
  <si>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</si>
  <si>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</si>
  <si>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</si>
  <si>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</si>
  <si>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</si>
  <si>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</si>
  <si>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</si>
  <si>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</si>
  <si>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</si>
  <si>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</si>
  <si>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</si>
  <si>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</si>
  <si>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</si>
  <si>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</si>
  <si>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</si>
  <si>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</si>
  <si>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</si>
  <si>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</si>
  <si>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</si>
  <si>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</si>
  <si>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</si>
  <si>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</si>
  <si>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</si>
  <si>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</si>
  <si>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</si>
  <si>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</si>
  <si>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</si>
  <si>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</si>
  <si>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</si>
  <si>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</si>
  <si>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</si>
  <si>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</si>
  <si>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</si>
  <si>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</si>
  <si>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</si>
  <si>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</si>
  <si>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</si>
  <si>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</si>
  <si>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</si>
  <si>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</si>
  <si>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</si>
  <si>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</si>
  <si>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</si>
  <si>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</si>
  <si>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</si>
  <si>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</si>
  <si>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</si>
  <si>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</si>
  <si>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</si>
  <si>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</si>
  <si>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</si>
  <si>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</si>
  <si>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</si>
  <si>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</si>
  <si>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</si>
  <si>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</si>
  <si>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</si>
  <si>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</si>
  <si>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</si>
  <si>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</si>
  <si>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</si>
  <si>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</si>
  <si>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</si>
  <si>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</si>
  <si>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</si>
  <si>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</si>
  <si>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</si>
  <si>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</si>
  <si>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</si>
  <si>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</si>
  <si>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</si>
  <si>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</si>
  <si>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</si>
  <si>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</si>
  <si>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</si>
  <si>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</si>
  <si>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</si>
  <si>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</si>
  <si>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</si>
  <si>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</si>
  <si>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</si>
  <si>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</si>
  <si>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</si>
  <si>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</si>
  <si>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</si>
  <si>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</si>
  <si>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</si>
  <si>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</si>
  <si>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</si>
  <si>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</si>
  <si>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</si>
  <si>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</si>
  <si>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</si>
  <si>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</si>
  <si>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</si>
  <si>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</si>
  <si>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</si>
  <si>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</si>
  <si>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</si>
  <si>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</si>
  <si>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</si>
  <si>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</si>
  <si>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</si>
  <si>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</si>
  <si>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</si>
  <si>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</si>
  <si>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</si>
  <si>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</si>
  <si>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</si>
  <si>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</si>
  <si>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</si>
  <si>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</si>
  <si>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</si>
  <si>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</si>
  <si>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</si>
  <si>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</si>
  <si>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</si>
  <si>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</si>
  <si>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</si>
  <si>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</si>
  <si>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</si>
  <si>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</si>
  <si>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</si>
  <si>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</si>
  <si>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</si>
  <si>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</si>
  <si>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</si>
  <si>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</si>
  <si>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</si>
  <si>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</si>
  <si>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</si>
  <si>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</si>
  <si>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</si>
  <si>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</si>
  <si>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</si>
  <si>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</si>
  <si>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</si>
  <si>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</si>
  <si>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</si>
  <si>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</si>
  <si>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</si>
  <si>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</si>
  <si>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</si>
  <si>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</si>
  <si>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</si>
  <si>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</si>
  <si>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</si>
  <si>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</si>
  <si>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</si>
  <si>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</si>
  <si>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</si>
  <si>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</si>
  <si>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</si>
  <si>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</si>
  <si>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</si>
  <si>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</si>
  <si>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</si>
  <si>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</si>
  <si>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</si>
  <si>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</si>
  <si>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</si>
  <si>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</si>
  <si>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</si>
  <si>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</si>
  <si>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</si>
  <si>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</si>
  <si>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</si>
  <si>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</si>
  <si>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</si>
  <si>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</si>
  <si>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</si>
  <si>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</si>
  <si>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</si>
  <si>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</si>
  <si>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</si>
  <si>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</si>
  <si>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</si>
  <si>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</si>
  <si>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</si>
  <si>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</si>
  <si>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</si>
  <si>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</si>
  <si>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</si>
  <si>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</si>
  <si>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</si>
  <si>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</si>
  <si>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</si>
  <si>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</si>
  <si>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</si>
  <si>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</si>
  <si>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</si>
  <si>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</si>
  <si>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</si>
  <si>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</si>
  <si>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</si>
  <si>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</si>
  <si>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</si>
  <si>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</si>
  <si>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</si>
  <si>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</si>
  <si>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</si>
  <si>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</si>
  <si>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</si>
  <si>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</si>
  <si>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</si>
  <si>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</si>
  <si>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</si>
  <si>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</si>
  <si>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</si>
  <si>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</si>
  <si>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</si>
  <si>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</si>
  <si>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</si>
  <si>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</si>
  <si>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</si>
  <si>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</si>
  <si>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</si>
  <si>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</si>
  <si>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</si>
  <si>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</si>
  <si>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</si>
  <si>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</si>
  <si>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</si>
  <si>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</si>
  <si>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</si>
  <si>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</si>
  <si>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</si>
  <si>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</si>
  <si>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</si>
  <si>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</si>
  <si>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</si>
  <si>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</si>
  <si>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</si>
  <si>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</si>
  <si>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</si>
  <si>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</si>
  <si>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</si>
  <si>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</si>
  <si>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</si>
  <si>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</si>
  <si>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</si>
  <si>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</si>
  <si>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</si>
  <si>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</si>
  <si>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</si>
  <si>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</si>
  <si>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</si>
  <si>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</si>
  <si>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</si>
  <si>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</si>
  <si>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</si>
  <si>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</si>
  <si>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</si>
  <si>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</si>
  <si>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</si>
  <si>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</si>
  <si>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</si>
  <si>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</si>
  <si>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</si>
  <si>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</si>
  <si>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</si>
  <si>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</si>
  <si>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</si>
  <si>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</si>
  <si>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</si>
  <si>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</si>
  <si>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</si>
  <si>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</si>
  <si>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</si>
  <si>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</si>
  <si>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</si>
  <si>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</si>
  <si>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</si>
  <si>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</si>
  <si>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</si>
  <si>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</si>
  <si>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</si>
  <si>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</si>
  <si>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</si>
  <si>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</si>
  <si>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</si>
  <si>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</si>
  <si>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</si>
  <si>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</si>
  <si>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</si>
  <si>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</si>
  <si>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</si>
  <si>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</si>
  <si>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</si>
  <si>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</si>
  <si>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</si>
  <si>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</si>
  <si>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</si>
  <si>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</si>
  <si>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</si>
  <si>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</si>
  <si>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</si>
  <si>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</si>
  <si>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</si>
  <si>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</si>
  <si>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</si>
  <si>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</si>
  <si>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</si>
  <si>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</si>
  <si>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</si>
  <si>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</si>
  <si>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</si>
  <si>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</si>
  <si>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</si>
  <si>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</si>
  <si>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</si>
  <si>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</si>
  <si>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</si>
  <si>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</si>
  <si>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</si>
  <si>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</si>
  <si>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</si>
  <si>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</si>
  <si>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</si>
  <si>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</si>
  <si>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</si>
  <si>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</si>
  <si>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</si>
  <si>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</si>
  <si>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</si>
  <si>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</si>
  <si>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</si>
  <si>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</si>
  <si>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</si>
  <si>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</si>
  <si>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</si>
  <si>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</si>
  <si>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</si>
  <si>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</si>
  <si>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</si>
  <si>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</si>
  <si>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</si>
  <si>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</si>
  <si>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</si>
  <si>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</si>
  <si>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</si>
  <si>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</si>
  <si>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</si>
  <si>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</si>
  <si>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</si>
  <si>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</si>
  <si>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</si>
  <si>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</si>
  <si>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</si>
  <si>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</si>
  <si>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</si>
  <si>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</si>
  <si>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</si>
  <si>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</si>
  <si>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</si>
  <si>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</si>
  <si>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</si>
  <si>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</si>
  <si>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</si>
  <si>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</si>
  <si>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</si>
  <si>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</si>
  <si>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</si>
  <si>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</si>
  <si>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</si>
  <si>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</si>
  <si>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</si>
  <si>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</si>
  <si>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</si>
  <si>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</si>
  <si>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</si>
  <si>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</si>
  <si>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</si>
  <si>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</si>
  <si>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</si>
  <si>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</si>
  <si>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</si>
  <si>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</si>
  <si>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</si>
  <si>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</si>
  <si>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</si>
  <si>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</si>
  <si>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</si>
  <si>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</si>
  <si>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</si>
  <si>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</si>
  <si>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</si>
  <si>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</si>
  <si>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</si>
  <si>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</si>
  <si>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</si>
  <si>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</si>
  <si>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</si>
  <si>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</si>
  <si>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</si>
  <si>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</si>
  <si>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</si>
  <si>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</si>
  <si>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</si>
  <si>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</si>
  <si>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</si>
  <si>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</si>
  <si>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</si>
  <si>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</si>
  <si>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</si>
  <si>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</si>
  <si>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</si>
  <si>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</si>
  <si>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</si>
  <si>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</si>
  <si>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</si>
  <si>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</si>
  <si>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</si>
  <si>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</si>
  <si>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</si>
  <si>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</si>
  <si>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</si>
  <si>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</si>
  <si>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</si>
  <si>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</si>
  <si>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</si>
  <si>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</si>
  <si>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</si>
  <si>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</si>
  <si>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</si>
  <si>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</si>
  <si>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</si>
  <si>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</si>
  <si>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</si>
  <si>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</si>
  <si>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</si>
  <si>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</si>
  <si>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</si>
  <si>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</si>
  <si>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</si>
  <si>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</si>
  <si>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</si>
  <si>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</si>
  <si>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</si>
  <si>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</si>
  <si>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</si>
  <si>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</si>
  <si>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</si>
  <si>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</si>
  <si>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</si>
  <si>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</si>
  <si>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</si>
  <si>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</si>
  <si>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</si>
  <si>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</si>
  <si>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</si>
  <si>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</si>
  <si>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</si>
  <si>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</si>
  <si>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</si>
  <si>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</si>
  <si>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</si>
  <si>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</si>
  <si>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</si>
  <si>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</si>
  <si>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</si>
  <si>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</si>
  <si>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</si>
  <si>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</si>
  <si>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</si>
  <si>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</si>
  <si>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</si>
  <si>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</si>
  <si>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</si>
  <si>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</si>
  <si>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</si>
  <si>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</si>
  <si>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</si>
  <si>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</si>
  <si>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</si>
  <si>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</si>
  <si>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</si>
  <si>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</si>
  <si>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</si>
  <si>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</si>
  <si>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</si>
  <si>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</si>
  <si>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</si>
  <si>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</si>
  <si>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</si>
  <si>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</si>
  <si>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</si>
  <si>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</si>
  <si>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</si>
  <si>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</si>
  <si>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</si>
  <si>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</si>
  <si>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</si>
  <si>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</si>
  <si>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</si>
  <si>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</si>
  <si>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</si>
  <si>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</si>
  <si>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</si>
  <si>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</si>
  <si>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</si>
  <si>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</si>
  <si>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</si>
  <si>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</si>
  <si>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</si>
  <si>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</si>
  <si>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</si>
  <si>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</si>
  <si>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</si>
  <si>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</si>
  <si>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</si>
  <si>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</si>
  <si>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</si>
  <si>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</si>
  <si>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</si>
  <si>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</si>
  <si>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</si>
  <si>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</si>
  <si>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</si>
  <si>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</si>
  <si>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</si>
  <si>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</si>
  <si>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</si>
  <si>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</si>
  <si>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</si>
  <si>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</si>
  <si>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</si>
  <si>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</si>
  <si>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</si>
  <si>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</si>
  <si>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</si>
  <si>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</si>
  <si>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</si>
  <si>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</si>
  <si>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</si>
  <si>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</si>
  <si>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</si>
  <si>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</si>
  <si>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</si>
  <si>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</si>
  <si>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</si>
  <si>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</si>
  <si>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</si>
  <si>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</si>
  <si>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</si>
  <si>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</si>
  <si>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</si>
  <si>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</si>
  <si>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</si>
  <si>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</si>
  <si>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</si>
  <si>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</si>
  <si>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</si>
  <si>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</si>
  <si>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</si>
  <si>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</si>
  <si>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</si>
  <si>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</si>
  <si>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</si>
  <si>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</si>
  <si>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</si>
  <si>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</si>
  <si>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</si>
  <si>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</si>
  <si>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</si>
  <si>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</si>
  <si>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</si>
  <si>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</si>
  <si>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</si>
  <si>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</si>
  <si>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</si>
  <si>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</si>
  <si>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</si>
  <si>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</si>
  <si>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</si>
  <si>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</si>
  <si>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</si>
  <si>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</si>
  <si>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</si>
  <si>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</si>
  <si>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</si>
  <si>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</si>
  <si>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</si>
  <si>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</si>
  <si>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</si>
  <si>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</si>
  <si>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</si>
  <si>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</si>
  <si>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</si>
  <si>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</si>
  <si>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</si>
  <si>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</si>
  <si>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</si>
  <si>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</si>
  <si>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</si>
  <si>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</si>
  <si>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</si>
  <si>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</si>
  <si>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</si>
  <si>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</si>
  <si>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</si>
  <si>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</si>
  <si>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</si>
  <si>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</si>
  <si>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</si>
  <si>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</si>
  <si>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</si>
  <si>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</si>
  <si>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</si>
  <si>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</si>
  <si>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</si>
  <si>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</si>
  <si>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</si>
  <si>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</si>
  <si>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</si>
  <si>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</si>
  <si>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</si>
  <si>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</si>
  <si>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</si>
  <si>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</si>
  <si>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</si>
  <si>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</si>
  <si>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</si>
  <si>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</si>
  <si>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</si>
  <si>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</si>
  <si>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</si>
  <si>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</si>
  <si>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</si>
  <si>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</si>
  <si>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</si>
  <si>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</si>
  <si>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</si>
  <si>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</si>
  <si>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</si>
  <si>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</si>
  <si>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</si>
  <si>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</si>
  <si>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</si>
  <si>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</si>
  <si>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</si>
  <si>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</si>
  <si>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</si>
  <si>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</si>
  <si>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</si>
  <si>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</si>
  <si>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</si>
  <si>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</si>
  <si>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</si>
  <si>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</si>
  <si>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</si>
  <si>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</si>
  <si>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</si>
  <si>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</si>
  <si>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</si>
  <si>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</si>
  <si>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</si>
  <si>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</si>
  <si>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</si>
  <si>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</si>
  <si>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</si>
  <si>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</si>
  <si>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</si>
  <si>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</si>
  <si>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</si>
  <si>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</si>
  <si>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</si>
  <si>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</si>
  <si>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</si>
  <si>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</si>
  <si>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</si>
  <si>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</si>
  <si>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</si>
  <si>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</si>
  <si>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</si>
  <si>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</si>
  <si>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</si>
  <si>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</si>
  <si>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</si>
  <si>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</si>
  <si>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</si>
  <si>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</si>
  <si>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</si>
  <si>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</si>
  <si>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</si>
  <si>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</si>
  <si>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</si>
  <si>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</si>
  <si>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</si>
  <si>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</si>
  <si>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</si>
  <si>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</si>
  <si>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</si>
  <si>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</si>
  <si>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</si>
  <si>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</si>
  <si>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</si>
  <si>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</si>
  <si>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</si>
  <si>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</si>
  <si>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</si>
  <si>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</si>
  <si>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</si>
  <si>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</si>
  <si>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</si>
  <si>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</si>
  <si>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</si>
  <si>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</si>
  <si>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</si>
  <si>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</si>
  <si>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</si>
  <si>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</si>
  <si>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</si>
  <si>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</si>
  <si>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</si>
  <si>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</si>
  <si>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</si>
  <si>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</si>
  <si>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</si>
  <si>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</si>
  <si>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</si>
  <si>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</si>
  <si>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</si>
  <si>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</si>
  <si>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</si>
  <si>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</si>
  <si>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</si>
  <si>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</si>
  <si>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</si>
  <si>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</si>
  <si>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</si>
  <si>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</si>
  <si>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</si>
  <si>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</si>
  <si>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</si>
  <si>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</si>
  <si>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</si>
  <si>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</si>
  <si>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</si>
  <si>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</si>
  <si>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</si>
  <si>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</si>
  <si>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</si>
  <si>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</si>
  <si>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</si>
  <si>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</si>
  <si>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</si>
  <si>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</si>
  <si>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</si>
  <si>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</si>
  <si>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</si>
  <si>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</si>
  <si>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</si>
  <si>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</si>
  <si>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</si>
  <si>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</si>
  <si>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</si>
  <si>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</si>
  <si>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</si>
  <si>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</si>
  <si>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</si>
  <si>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</si>
  <si>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</si>
  <si>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</si>
  <si>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</si>
  <si>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</si>
  <si>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</si>
  <si>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</si>
  <si>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</si>
  <si>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</si>
  <si>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</si>
  <si>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</si>
  <si>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</si>
  <si>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</si>
  <si>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</si>
  <si>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</si>
  <si>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</si>
  <si>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</si>
  <si>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</si>
  <si>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</si>
  <si>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</si>
  <si>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</si>
  <si>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</si>
  <si>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</si>
  <si>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</si>
  <si>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</si>
  <si>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</si>
  <si>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</si>
  <si>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</si>
  <si>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</si>
  <si>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</si>
  <si>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</si>
  <si>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</si>
  <si>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</si>
  <si>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</si>
  <si>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</si>
  <si>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</si>
  <si>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</si>
  <si>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</si>
  <si>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</si>
  <si>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</si>
  <si>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</si>
  <si>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</si>
  <si>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</si>
  <si>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</si>
  <si>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</si>
  <si>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</si>
  <si>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</si>
  <si>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</si>
  <si>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</si>
  <si>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</si>
  <si>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</si>
  <si>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</si>
  <si>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</si>
  <si>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</si>
  <si>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</si>
  <si>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</si>
  <si>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</si>
  <si>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</si>
  <si>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</si>
  <si>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</si>
  <si>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</si>
  <si>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</si>
  <si>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</si>
  <si>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</si>
  <si>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</si>
  <si>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</si>
  <si>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</si>
  <si>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</si>
  <si>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</si>
  <si>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</si>
  <si>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</si>
  <si>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</si>
  <si>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</si>
  <si>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</si>
  <si>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</si>
  <si>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</si>
  <si>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</si>
  <si>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</si>
  <si>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</si>
  <si>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</si>
  <si>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</si>
  <si>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</si>
  <si>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</si>
  <si>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</si>
  <si>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</si>
  <si>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</si>
  <si>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</si>
  <si>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</si>
  <si>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</si>
  <si>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</si>
  <si>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</si>
  <si>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</si>
  <si>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</si>
  <si>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</si>
  <si>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</si>
  <si>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</si>
  <si>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</si>
  <si>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</si>
  <si>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</si>
  <si>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</si>
  <si>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</si>
  <si>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</si>
  <si>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</si>
  <si>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</si>
  <si>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</si>
  <si>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</si>
  <si>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</si>
  <si>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</si>
  <si>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</si>
  <si>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</si>
  <si>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</si>
  <si>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</si>
  <si>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</si>
  <si>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</si>
  <si>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</si>
  <si>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</si>
  <si>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</si>
  <si>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</si>
  <si>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</si>
  <si>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</si>
  <si>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</si>
  <si>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</si>
  <si>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</si>
  <si>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</si>
  <si>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</si>
  <si>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</si>
  <si>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</si>
  <si>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</si>
  <si>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</si>
  <si>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</si>
  <si>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</si>
  <si>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</si>
  <si>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</si>
  <si>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</si>
  <si>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</si>
  <si>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</si>
  <si>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</si>
  <si>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</si>
  <si>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</si>
  <si>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</si>
  <si>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</si>
  <si>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</si>
  <si>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</si>
  <si>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</si>
  <si>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</si>
  <si>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</si>
  <si>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</si>
  <si>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</si>
  <si>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</si>
  <si>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</si>
  <si>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</si>
  <si>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</si>
  <si>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</si>
  <si>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</si>
  <si>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</si>
  <si>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</si>
  <si>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</si>
  <si>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</si>
  <si>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</si>
  <si>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</si>
  <si>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</si>
  <si>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</si>
  <si>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</si>
  <si>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</si>
  <si>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</si>
  <si>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</si>
  <si>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</si>
  <si>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</si>
  <si>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</si>
  <si>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</si>
  <si>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</si>
  <si>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</si>
  <si>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</si>
  <si>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</si>
  <si>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</si>
  <si>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</si>
  <si>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</si>
  <si>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</si>
  <si>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</si>
  <si>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</si>
  <si>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</si>
  <si>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</si>
  <si>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</si>
  <si>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</si>
  <si>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</si>
  <si>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</si>
  <si>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</si>
  <si>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</si>
  <si>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</si>
  <si>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</si>
  <si>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</si>
  <si>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</si>
  <si>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</si>
  <si>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</si>
  <si>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</si>
  <si>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</si>
  <si>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</si>
  <si>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</si>
  <si>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</si>
  <si>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</si>
  <si>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</si>
  <si>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</si>
  <si>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</si>
  <si>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</si>
  <si>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</si>
  <si>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</si>
  <si>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</si>
  <si>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</si>
  <si>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</si>
  <si>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</si>
  <si>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</si>
  <si>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</si>
  <si>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</si>
  <si>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</si>
  <si>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</si>
  <si>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</si>
  <si>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</si>
  <si>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</si>
  <si>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</si>
  <si>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</si>
  <si>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</si>
  <si>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</si>
  <si>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</si>
  <si>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</si>
  <si>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</si>
  <si>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</si>
  <si>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</si>
  <si>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</si>
  <si>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</si>
  <si>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</si>
  <si>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</si>
  <si>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</si>
  <si>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</si>
  <si>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</si>
  <si>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</si>
  <si>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</si>
  <si>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</si>
  <si>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</si>
  <si>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</si>
  <si>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</si>
  <si>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</si>
  <si>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</si>
  <si>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</si>
  <si>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</si>
  <si>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</si>
  <si>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</si>
  <si>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</si>
  <si>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</si>
  <si>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</si>
  <si>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</si>
  <si>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</si>
  <si>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</si>
  <si>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</si>
  <si>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</si>
  <si>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</si>
  <si>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</si>
  <si>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</si>
  <si>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</si>
  <si>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</si>
  <si>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</si>
  <si>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</si>
  <si>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</si>
  <si>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</si>
  <si>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</si>
  <si>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</si>
  <si>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</si>
  <si>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</si>
  <si>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</si>
  <si>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</si>
  <si>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</si>
  <si>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</si>
  <si>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</si>
  <si>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</si>
  <si>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</si>
  <si>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</si>
  <si>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</si>
  <si>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</si>
  <si>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</si>
  <si>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</si>
  <si>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</si>
  <si>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</si>
  <si>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</si>
  <si>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</si>
  <si>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</si>
  <si>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</si>
  <si>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</si>
  <si>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</si>
  <si>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</si>
  <si>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</si>
  <si>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</si>
  <si>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</si>
  <si>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</si>
  <si>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</si>
  <si>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</si>
  <si>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</si>
  <si>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</si>
  <si>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</si>
  <si>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</si>
  <si>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</si>
  <si>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</si>
  <si>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</si>
  <si>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</si>
  <si>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</si>
  <si>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</si>
  <si>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</si>
  <si>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</si>
  <si>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</si>
  <si>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</si>
  <si>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</si>
  <si>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</si>
  <si>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</si>
  <si>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</si>
  <si>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</si>
  <si>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</si>
  <si>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</si>
  <si>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</si>
  <si>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</si>
  <si>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</si>
  <si>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</si>
  <si>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</si>
  <si>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</si>
  <si>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</si>
  <si>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</si>
  <si>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</si>
  <si>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</si>
  <si>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</si>
  <si>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</si>
  <si>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</si>
  <si>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</si>
  <si>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</si>
  <si>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</si>
  <si>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</si>
  <si>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</si>
  <si>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</si>
  <si>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</si>
  <si>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</si>
  <si>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</si>
  <si>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</si>
  <si>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</si>
  <si>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</si>
  <si>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</si>
  <si>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</si>
  <si>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</si>
  <si>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</si>
  <si>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</si>
  <si>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</si>
  <si>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</si>
  <si>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</si>
  <si>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</si>
  <si>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</si>
  <si>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</si>
  <si>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</si>
  <si>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</si>
  <si>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</si>
  <si>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</si>
  <si>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</si>
  <si>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</si>
  <si>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</si>
  <si>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</si>
  <si>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</si>
  <si>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</si>
  <si>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</si>
  <si>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</si>
  <si>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</si>
  <si>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</si>
  <si>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</si>
  <si>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</si>
  <si>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</si>
  <si>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</si>
  <si>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</si>
  <si>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</si>
  <si>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</si>
  <si>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</si>
  <si>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</si>
  <si>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</si>
  <si>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</si>
  <si>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</si>
  <si>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</si>
  <si>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</si>
  <si>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</si>
  <si>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</si>
  <si>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</si>
  <si>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</si>
  <si>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</si>
  <si>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</si>
  <si>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</si>
  <si>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</si>
  <si>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</si>
  <si>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</si>
  <si>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</si>
  <si>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</si>
  <si>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</si>
  <si>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</si>
  <si>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</si>
  <si>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</si>
  <si>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</si>
  <si>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</si>
  <si>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</si>
  <si>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</si>
  <si>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</si>
  <si>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</si>
  <si>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</si>
  <si>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</si>
  <si>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</si>
  <si>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</si>
  <si>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</si>
  <si>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</si>
  <si>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</si>
  <si>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</si>
  <si>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</si>
  <si>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</si>
  <si>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</si>
  <si>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</si>
  <si>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</si>
  <si>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</si>
  <si>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</si>
  <si>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</si>
  <si>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</si>
  <si>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</si>
  <si>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</si>
  <si>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</si>
  <si>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</si>
  <si>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</si>
  <si>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</si>
  <si>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</si>
  <si>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</si>
  <si>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</si>
  <si>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</si>
  <si>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</si>
  <si>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</si>
  <si>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</si>
  <si>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</si>
  <si>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</si>
  <si>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</si>
  <si>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</si>
  <si>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</si>
  <si>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</si>
  <si>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</si>
  <si>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</si>
  <si>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</si>
  <si>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</si>
  <si>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</si>
  <si>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</si>
  <si>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</si>
  <si>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</si>
  <si>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</si>
  <si>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</si>
  <si>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</si>
  <si>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</si>
  <si>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</si>
  <si>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</si>
  <si>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</si>
  <si>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</si>
  <si>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</si>
  <si>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</si>
  <si>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</si>
  <si>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</si>
  <si>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</si>
  <si>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</si>
  <si>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</si>
  <si>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</si>
  <si>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</si>
  <si>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</si>
  <si>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</si>
  <si>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</si>
  <si>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</si>
  <si>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</si>
  <si>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</si>
  <si>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</si>
  <si>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</si>
  <si>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</si>
  <si>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</si>
  <si>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</si>
  <si>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</si>
  <si>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</si>
  <si>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</si>
  <si>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</si>
  <si>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</si>
  <si>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</si>
  <si>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</si>
  <si>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</si>
  <si>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</si>
  <si>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</si>
  <si>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</si>
  <si>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</si>
  <si>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</si>
  <si>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</si>
  <si>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</si>
  <si>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</si>
  <si>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</si>
  <si>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</si>
  <si>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</si>
  <si>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</si>
  <si>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</si>
  <si>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</si>
  <si>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</si>
  <si>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</si>
  <si>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</si>
  <si>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</si>
  <si>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</si>
  <si>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</si>
  <si>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</si>
  <si>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</si>
  <si>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</si>
  <si>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</si>
  <si>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</si>
  <si>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</si>
  <si>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</si>
  <si>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</si>
  <si>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</si>
  <si>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</si>
  <si>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</si>
  <si>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</si>
  <si>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</si>
  <si>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</si>
  <si>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</si>
  <si>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</si>
  <si>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</si>
  <si>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</si>
  <si>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</si>
  <si>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</si>
  <si>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</si>
  <si>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</si>
  <si>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</si>
  <si>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</si>
  <si>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</si>
  <si>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</si>
  <si>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</si>
  <si>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</si>
  <si>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</si>
  <si>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</si>
  <si>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</si>
  <si>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</si>
  <si>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</si>
  <si>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</si>
  <si>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</si>
  <si>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</si>
  <si>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</si>
  <si>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</si>
  <si>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</si>
  <si>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</si>
  <si>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</si>
  <si>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</si>
  <si>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</si>
  <si>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</si>
  <si>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</si>
  <si>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</si>
  <si>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</si>
  <si>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</si>
  <si>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</si>
  <si>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</si>
  <si>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</si>
  <si>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</si>
  <si>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</si>
  <si>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</si>
  <si>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</si>
  <si>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</si>
  <si>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</si>
  <si>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</si>
  <si>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</si>
  <si>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</si>
  <si>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</si>
  <si>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</si>
  <si>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</si>
  <si>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</si>
  <si>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</si>
  <si>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</si>
  <si>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</si>
  <si>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</si>
  <si>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</si>
  <si>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</si>
  <si>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</si>
  <si>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</si>
  <si>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</si>
  <si>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</si>
  <si>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</si>
  <si>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</si>
  <si>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</si>
  <si>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</si>
  <si>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</si>
  <si>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</si>
  <si>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</si>
  <si>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</si>
  <si>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</si>
  <si>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</si>
  <si>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</si>
  <si>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</si>
  <si>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</si>
  <si>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</si>
  <si>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</si>
  <si>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</si>
  <si>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</si>
  <si>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</si>
  <si>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</si>
  <si>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</si>
  <si>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</si>
  <si>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</si>
  <si>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</si>
  <si>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</si>
  <si>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</si>
  <si>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</si>
  <si>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</si>
  <si>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</si>
  <si>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</si>
  <si>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</si>
  <si>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</si>
  <si>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</si>
  <si>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</si>
  <si>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</si>
  <si>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</si>
  <si>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</si>
  <si>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</si>
  <si>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</si>
  <si>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</si>
  <si>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</si>
  <si>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</si>
  <si>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</si>
  <si>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</si>
  <si>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</si>
  <si>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</si>
  <si>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</si>
  <si>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</si>
  <si>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</si>
  <si>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</si>
  <si>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</si>
  <si>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</si>
  <si>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</si>
  <si>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</si>
  <si>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</si>
  <si>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</si>
  <si>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</si>
  <si>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</si>
  <si>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</si>
  <si>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</si>
  <si>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</si>
  <si>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</si>
  <si>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</si>
  <si>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</si>
  <si>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</si>
  <si>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</si>
  <si>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</si>
  <si>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</si>
  <si>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</si>
  <si>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</si>
  <si>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</si>
  <si>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</si>
  <si>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</si>
  <si>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</si>
  <si>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</si>
  <si>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</si>
  <si>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</si>
  <si>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</si>
  <si>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</si>
  <si>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</si>
  <si>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</si>
  <si>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</si>
  <si>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</si>
  <si>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</si>
  <si>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</si>
  <si>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</si>
  <si>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</si>
  <si>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</si>
  <si>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</si>
  <si>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</si>
  <si>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</si>
  <si>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</si>
  <si>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</si>
  <si>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</si>
  <si>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</si>
  <si>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</si>
  <si>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</si>
  <si>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</si>
  <si>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</si>
  <si>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</si>
  <si>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</si>
  <si>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</si>
  <si>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</si>
  <si>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</si>
  <si>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</si>
  <si>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</si>
  <si>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</si>
  <si>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</si>
  <si>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</si>
  <si>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</si>
  <si>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</si>
  <si>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</si>
  <si>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</si>
  <si>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</si>
  <si>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</si>
  <si>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</si>
  <si>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</si>
  <si>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</si>
  <si>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</si>
  <si>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</si>
  <si>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</si>
  <si>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</si>
  <si>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</si>
  <si>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</si>
  <si>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</si>
  <si>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</si>
  <si>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</si>
  <si>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</si>
  <si>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</si>
  <si>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</si>
  <si>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</si>
  <si>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</si>
  <si>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</si>
  <si>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</si>
  <si>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</si>
  <si>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</si>
  <si>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</si>
  <si>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</si>
  <si>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</si>
  <si>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</si>
  <si>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</si>
  <si>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</si>
  <si>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</si>
  <si>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</si>
  <si>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</si>
  <si>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</si>
  <si>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</si>
  <si>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</si>
  <si>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</si>
  <si>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</si>
  <si>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</si>
  <si>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</si>
  <si>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</si>
  <si>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</si>
  <si>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</si>
  <si>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</si>
  <si>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</si>
  <si>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</si>
  <si>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</si>
  <si>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</si>
  <si>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</si>
  <si>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</si>
  <si>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</si>
  <si>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</si>
  <si>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</si>
  <si>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</si>
  <si>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</si>
  <si>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</si>
  <si>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</si>
  <si>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</si>
  <si>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</si>
  <si>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</si>
  <si>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</si>
  <si>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</si>
  <si>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</si>
  <si>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</si>
  <si>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</si>
  <si>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</si>
  <si>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</si>
  <si>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</si>
  <si>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</si>
  <si>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</si>
  <si>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</si>
  <si>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</si>
  <si>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</si>
  <si>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</si>
  <si>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</si>
  <si>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</si>
  <si>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</si>
  <si>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</si>
  <si>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</si>
  <si>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</si>
  <si>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</si>
  <si>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</si>
  <si>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</si>
  <si>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</si>
  <si>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</si>
  <si>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</si>
  <si>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</si>
  <si>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</si>
  <si>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</si>
  <si>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</si>
  <si>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</si>
  <si>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</si>
  <si>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</si>
  <si>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</si>
  <si>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</si>
  <si>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</si>
  <si>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</si>
  <si>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</si>
  <si>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</si>
  <si>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</si>
  <si>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</si>
  <si>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</si>
  <si>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</si>
  <si>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</si>
  <si>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</si>
  <si>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</si>
  <si>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</si>
  <si>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</si>
  <si>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</si>
  <si>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</si>
  <si>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</si>
  <si>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</si>
  <si>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</si>
  <si>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</si>
  <si>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</si>
  <si>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</si>
  <si>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</si>
  <si>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</si>
  <si>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</si>
  <si>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</si>
  <si>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</si>
  <si>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</si>
  <si>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</si>
  <si>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</si>
  <si>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</si>
  <si>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</si>
  <si>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</si>
  <si>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</si>
  <si>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</si>
  <si>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</si>
  <si>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</si>
  <si>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</si>
  <si>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</si>
  <si>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</si>
  <si>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</si>
  <si>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</si>
  <si>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</si>
  <si>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</si>
  <si>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</si>
  <si>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</si>
  <si>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</si>
  <si>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</si>
  <si>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</si>
  <si>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</si>
  <si>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</si>
  <si>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</si>
  <si>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</si>
  <si>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</si>
  <si>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</si>
  <si>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</si>
  <si>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</si>
  <si>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</si>
  <si>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</si>
  <si>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</si>
  <si>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</si>
  <si>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</si>
  <si>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</si>
  <si>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</si>
  <si>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</si>
  <si>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</si>
  <si>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</si>
  <si>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</si>
  <si>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</si>
  <si>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</si>
  <si>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</si>
  <si>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</si>
  <si>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</si>
  <si>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</si>
  <si>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</si>
  <si>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</si>
  <si>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</si>
  <si>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</si>
  <si>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</si>
  <si>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</si>
  <si>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</si>
  <si>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</si>
  <si>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</si>
  <si>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</si>
  <si>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</si>
  <si>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</si>
  <si>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</si>
  <si>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</si>
  <si>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</si>
  <si>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</si>
  <si>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</si>
  <si>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</si>
  <si>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</si>
  <si>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</si>
  <si>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</si>
  <si>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</si>
  <si>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</si>
  <si>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</si>
  <si>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</si>
  <si>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</si>
  <si>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</si>
  <si>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</si>
  <si>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</si>
  <si>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</si>
  <si>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</si>
  <si>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</si>
  <si>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</si>
  <si>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</si>
  <si>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</si>
  <si>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</si>
  <si>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</si>
  <si>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</si>
  <si>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</si>
  <si>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</si>
  <si>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</si>
  <si>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</si>
  <si>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</si>
  <si>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</si>
  <si>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</si>
  <si>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</si>
  <si>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</si>
  <si>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</si>
  <si>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</si>
  <si>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</si>
  <si>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</si>
  <si>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</si>
  <si>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</si>
  <si>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</si>
  <si>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</si>
  <si>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</si>
  <si>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</si>
  <si>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</si>
  <si>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</si>
  <si>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</si>
  <si>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</si>
  <si>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</si>
  <si>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</si>
  <si>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</si>
  <si>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</si>
  <si>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</si>
  <si>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</si>
  <si>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</si>
  <si>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</si>
  <si>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</si>
  <si>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</si>
  <si>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</si>
  <si>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</si>
  <si>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</si>
  <si>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</si>
  <si>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</si>
  <si>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</si>
  <si>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</si>
  <si>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</si>
  <si>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</si>
  <si>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</si>
  <si>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</si>
  <si>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</si>
  <si>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</si>
  <si>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</si>
  <si>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</si>
  <si>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</si>
  <si>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</si>
  <si>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</si>
  <si>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</si>
  <si>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</si>
  <si>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</si>
  <si>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</si>
  <si>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</si>
  <si>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</si>
  <si>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</si>
  <si>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</si>
  <si>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</si>
  <si>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</si>
  <si>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</si>
  <si>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</si>
  <si>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</si>
  <si>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</si>
  <si>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</si>
  <si>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</si>
  <si>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</si>
  <si>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</si>
  <si>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</si>
  <si>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</si>
  <si>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</si>
  <si>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</si>
  <si>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</si>
  <si>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</si>
  <si>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</si>
  <si>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</si>
  <si>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</si>
  <si>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</si>
  <si>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</si>
  <si>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</si>
  <si>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</si>
  <si>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</si>
  <si>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</si>
  <si>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</si>
  <si>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</si>
  <si>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</si>
  <si>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</si>
  <si>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</si>
  <si>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</si>
  <si>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</si>
  <si>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</si>
  <si>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</si>
  <si>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</si>
  <si>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</si>
  <si>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</si>
  <si>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</si>
  <si>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</si>
  <si>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</si>
  <si>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</si>
  <si>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</si>
  <si>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</si>
  <si>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</si>
  <si>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</si>
  <si>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</si>
  <si>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</si>
  <si>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</si>
  <si>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</si>
  <si>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</si>
  <si>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</si>
  <si>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</si>
  <si>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</si>
  <si>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</si>
  <si>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</si>
  <si>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</si>
  <si>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</si>
  <si>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</si>
  <si>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</si>
  <si>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</si>
  <si>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</si>
  <si>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</si>
  <si>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</si>
  <si>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</si>
  <si>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</si>
  <si>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</si>
  <si>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</si>
  <si>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</si>
  <si>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</si>
  <si>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</si>
  <si>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</si>
  <si>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</si>
  <si>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</si>
  <si>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</si>
  <si>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</si>
  <si>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</si>
  <si>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</si>
  <si>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</si>
  <si>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</si>
  <si>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</si>
  <si>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</si>
  <si>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</si>
  <si>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</si>
  <si>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</si>
  <si>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</si>
  <si>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</si>
  <si>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</si>
  <si>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</si>
  <si>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</si>
  <si>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</si>
  <si>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</si>
  <si>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</si>
  <si>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</si>
  <si>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</si>
  <si>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</si>
  <si>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</si>
  <si>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</si>
  <si>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</si>
  <si>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</si>
  <si>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</si>
  <si>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</si>
  <si>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</si>
  <si>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</si>
  <si>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</si>
  <si>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</si>
  <si>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</si>
  <si>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</si>
  <si>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</si>
  <si>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</si>
  <si>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</si>
  <si>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</si>
  <si>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</si>
  <si>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</si>
  <si>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</si>
  <si>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</si>
  <si>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</si>
  <si>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</si>
  <si>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</si>
  <si>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</si>
  <si>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</si>
  <si>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</si>
  <si>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</si>
  <si>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</si>
  <si>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</si>
  <si>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</si>
  <si>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</si>
  <si>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</si>
  <si>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</si>
  <si>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</si>
  <si>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</si>
  <si>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</si>
  <si>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</si>
  <si>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</si>
  <si>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</si>
  <si>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</si>
  <si>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</si>
  <si>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</si>
  <si>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</si>
  <si>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</si>
  <si>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</si>
  <si>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</si>
  <si>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</si>
  <si>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</si>
  <si>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</si>
  <si>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</si>
  <si>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</si>
  <si>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</si>
  <si>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</si>
  <si>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</si>
  <si>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</si>
  <si>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</si>
  <si>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</si>
  <si>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</si>
  <si>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</si>
  <si>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</si>
  <si>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</si>
  <si>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</si>
  <si>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</si>
  <si>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</si>
  <si>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</si>
  <si>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</si>
  <si>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</si>
  <si>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</si>
  <si>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</si>
  <si>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</si>
  <si>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</si>
  <si>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</si>
  <si>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</si>
  <si>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</si>
  <si>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</si>
  <si>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</si>
  <si>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</si>
  <si>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</si>
  <si>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</si>
  <si>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</si>
  <si>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</si>
  <si>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</si>
  <si>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</si>
  <si>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</si>
  <si>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</si>
  <si>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</si>
  <si>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</si>
  <si>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</si>
  <si>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</si>
  <si>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</si>
  <si>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</si>
  <si>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</si>
  <si>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</si>
  <si>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</si>
  <si>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</si>
  <si>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</si>
  <si>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</si>
  <si>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</si>
  <si>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</si>
  <si>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</si>
  <si>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</si>
  <si>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</si>
  <si>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</si>
  <si>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</si>
  <si>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</si>
  <si>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</si>
  <si>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</si>
  <si>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</si>
  <si>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</si>
  <si>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</si>
  <si>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</si>
  <si>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</si>
  <si>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</si>
  <si>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</si>
  <si>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</si>
  <si>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</si>
  <si>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</si>
  <si>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</si>
  <si>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</si>
  <si>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</si>
  <si>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</si>
  <si>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</si>
  <si>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</si>
  <si>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</si>
  <si>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</si>
  <si>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</si>
  <si>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</si>
  <si>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</si>
  <si>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</si>
  <si>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</si>
  <si>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</si>
  <si>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</si>
  <si>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</si>
  <si>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</si>
  <si>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</si>
  <si>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</si>
  <si>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</si>
  <si>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</si>
  <si>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</si>
  <si>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</si>
  <si>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</si>
  <si>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</si>
  <si>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</si>
  <si>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</si>
  <si>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</si>
  <si>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</si>
  <si>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</si>
  <si>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</si>
  <si>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</si>
  <si>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</si>
  <si>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</si>
  <si>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</si>
  <si>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</si>
  <si>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</si>
  <si>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</si>
  <si>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</si>
  <si>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</si>
  <si>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</si>
  <si>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</si>
  <si>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</si>
  <si>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</si>
  <si>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</si>
  <si>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</si>
  <si>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</si>
  <si>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</si>
  <si>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</si>
  <si>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</si>
  <si>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</si>
  <si>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</si>
  <si>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</si>
  <si>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</si>
  <si>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</si>
  <si>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</si>
  <si>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</si>
  <si>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</si>
  <si>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</si>
  <si>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</si>
  <si>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</si>
  <si>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</si>
  <si>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</si>
  <si>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</si>
  <si>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</si>
  <si>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</si>
  <si>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</si>
  <si>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</si>
  <si>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</si>
  <si>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</si>
  <si>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</si>
  <si>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</si>
  <si>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</si>
  <si>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</si>
  <si>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</si>
  <si>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</si>
  <si>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</si>
  <si>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</si>
  <si>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</si>
  <si>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</si>
  <si>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</si>
  <si>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</si>
  <si>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</si>
  <si>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</si>
  <si>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</si>
  <si>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</si>
  <si>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</si>
  <si>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</si>
  <si>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</si>
  <si>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</si>
  <si>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</si>
  <si>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</si>
  <si>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</si>
  <si>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</si>
  <si>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</si>
  <si>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</si>
  <si>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</si>
  <si>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</si>
  <si>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</si>
  <si>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</si>
  <si>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</si>
  <si>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</si>
  <si>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</si>
  <si>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</si>
  <si>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</si>
  <si>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</si>
  <si>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</si>
  <si>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</si>
  <si>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</si>
  <si>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</si>
  <si>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</si>
  <si>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</si>
  <si>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</si>
  <si>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</si>
  <si>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</si>
  <si>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</si>
  <si>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</si>
  <si>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</si>
  <si>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</si>
  <si>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</si>
  <si>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</si>
  <si>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</si>
  <si>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</si>
  <si>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</si>
  <si>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</si>
  <si>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</si>
  <si>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</si>
  <si>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</si>
  <si>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</si>
  <si>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</si>
  <si>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</si>
  <si>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</si>
  <si>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</si>
  <si>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</si>
  <si>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</si>
  <si>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</si>
  <si>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</si>
  <si>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</si>
  <si>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</si>
  <si>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</si>
  <si>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</si>
  <si>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</si>
  <si>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</si>
  <si>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</si>
  <si>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</si>
  <si>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</si>
  <si>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</si>
  <si>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</si>
  <si>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</si>
  <si>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</si>
  <si>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</si>
  <si>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</si>
  <si>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</si>
  <si>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</si>
  <si>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</si>
  <si>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</si>
  <si>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</si>
  <si>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</si>
  <si>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</si>
  <si>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</si>
  <si>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</si>
  <si>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</si>
  <si>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</si>
  <si>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</si>
  <si>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</si>
  <si>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</si>
  <si>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</si>
  <si>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</si>
  <si>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</si>
  <si>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</si>
  <si>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</si>
  <si>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</si>
  <si>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</si>
  <si>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</si>
  <si>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</si>
  <si>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</si>
  <si>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</si>
  <si>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</si>
  <si>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</si>
  <si>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</si>
  <si>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</si>
  <si>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</si>
  <si>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</si>
  <si>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</si>
  <si>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</si>
  <si>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</si>
  <si>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</si>
  <si>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</si>
  <si>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</si>
  <si>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</si>
  <si>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</si>
  <si>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</si>
  <si>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</si>
  <si>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</si>
  <si>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</si>
  <si>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</si>
  <si>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</si>
  <si>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</si>
  <si>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</si>
  <si>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</si>
  <si>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</si>
  <si>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</si>
  <si>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</si>
  <si>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</si>
  <si>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</si>
  <si>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</si>
  <si>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</si>
  <si>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</si>
  <si>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</si>
  <si>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</si>
  <si>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</si>
  <si>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</si>
  <si>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</si>
  <si>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</si>
  <si>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</si>
  <si>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</si>
  <si>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</si>
  <si>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</si>
  <si>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</si>
  <si>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</si>
  <si>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</si>
  <si>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</si>
  <si>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</si>
  <si>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</si>
  <si>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</si>
  <si>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</si>
  <si>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</si>
  <si>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</si>
  <si>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</si>
  <si>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</si>
  <si>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</si>
  <si>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</si>
  <si>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</si>
  <si>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</si>
  <si>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</si>
  <si>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</si>
  <si>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</si>
  <si>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</si>
  <si>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</si>
  <si>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</si>
  <si>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</si>
  <si>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</si>
  <si>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</si>
  <si>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</si>
  <si>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</si>
  <si>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</si>
  <si>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</si>
  <si>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</si>
  <si>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</si>
  <si>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</si>
  <si>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</si>
  <si>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</si>
  <si>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</si>
  <si>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</si>
  <si>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</si>
  <si>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</si>
  <si>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</si>
  <si>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</si>
  <si>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</si>
  <si>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</si>
  <si>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</si>
  <si>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</si>
  <si>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</si>
  <si>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</si>
  <si>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</si>
  <si>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</si>
  <si>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</si>
  <si>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</si>
  <si>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</si>
  <si>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</si>
  <si>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</si>
  <si>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</si>
  <si>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</si>
  <si>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</si>
  <si>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</si>
  <si>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</si>
  <si>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</si>
  <si>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</si>
  <si>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</si>
  <si>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</si>
  <si>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</si>
  <si>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</si>
  <si>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</si>
  <si>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</si>
  <si>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</si>
  <si>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</si>
  <si>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</si>
  <si>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</si>
  <si>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</si>
  <si>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</si>
  <si>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</si>
  <si>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</si>
  <si>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</si>
  <si>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</si>
  <si>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</si>
  <si>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</si>
  <si>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</si>
  <si>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</si>
  <si>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</si>
  <si>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</si>
  <si>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</si>
  <si>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</si>
  <si>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</si>
  <si>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</si>
  <si>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</si>
  <si>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</si>
  <si>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</si>
  <si>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</si>
  <si>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</si>
  <si>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</si>
  <si>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</si>
  <si>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</si>
  <si>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</si>
  <si>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</si>
  <si>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</si>
  <si>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</si>
  <si>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</si>
  <si>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</si>
  <si>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</si>
  <si>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</si>
  <si>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</si>
  <si>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</si>
  <si>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</si>
  <si>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</si>
  <si>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</si>
  <si>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</si>
  <si>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</si>
  <si>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</si>
  <si>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</si>
  <si>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</si>
  <si>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</si>
  <si>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</si>
  <si>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</si>
  <si>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</si>
  <si>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</si>
  <si>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</si>
  <si>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</si>
  <si>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</si>
  <si>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</si>
  <si>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</si>
  <si>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</si>
  <si>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</si>
  <si>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</si>
  <si>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</si>
  <si>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</si>
  <si>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</si>
  <si>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</si>
  <si>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</si>
  <si>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</si>
  <si>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</si>
  <si>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</si>
  <si>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</si>
  <si>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</si>
  <si>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</si>
  <si>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</si>
  <si>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</si>
  <si>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</si>
  <si>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</si>
  <si>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</si>
  <si>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</si>
  <si>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</si>
  <si>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</si>
  <si>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</si>
  <si>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</si>
  <si>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</si>
  <si>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</si>
  <si>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</si>
  <si>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</si>
  <si>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</si>
  <si>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</si>
  <si>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</si>
  <si>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</si>
  <si>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</si>
  <si>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</si>
  <si>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</si>
  <si>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</si>
  <si>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</si>
  <si>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</si>
  <si>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</si>
  <si>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</si>
  <si>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</si>
  <si>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</si>
  <si>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</si>
  <si>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</si>
  <si>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</si>
  <si>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</si>
  <si>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</si>
  <si>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</si>
  <si>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</si>
  <si>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</si>
  <si>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</si>
  <si>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</si>
  <si>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</si>
  <si>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</si>
  <si>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</si>
  <si>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</si>
  <si>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</si>
  <si>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</si>
  <si>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</si>
  <si>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</si>
  <si>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</si>
  <si>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</si>
  <si>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</si>
  <si>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</si>
  <si>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</si>
  <si>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</si>
  <si>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</si>
  <si>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</si>
  <si>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</si>
  <si>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</si>
  <si>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</si>
  <si>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</si>
  <si>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</si>
  <si>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</si>
  <si>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</si>
  <si>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</si>
  <si>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</si>
  <si>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</si>
  <si>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</si>
  <si>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</si>
  <si>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</si>
  <si>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</si>
  <si>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</si>
  <si>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</si>
  <si>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</si>
  <si>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</si>
  <si>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</si>
  <si>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</si>
  <si>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</si>
  <si>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</si>
  <si>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</si>
  <si>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</si>
  <si>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</si>
  <si>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</si>
  <si>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</si>
  <si>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</si>
  <si>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</si>
  <si>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</si>
  <si>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</si>
  <si>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</si>
  <si>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</si>
  <si>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</si>
  <si>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</si>
  <si>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</si>
  <si>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</si>
  <si>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</si>
  <si>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</si>
  <si>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</si>
  <si>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</si>
  <si>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</si>
  <si>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</si>
  <si>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</si>
  <si>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</si>
  <si>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</si>
  <si>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</si>
  <si>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</si>
  <si>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</si>
  <si>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</si>
  <si>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</si>
  <si>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</si>
  <si>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</si>
  <si>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</si>
  <si>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</si>
  <si>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</si>
  <si>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</si>
  <si>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</si>
  <si>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</si>
  <si>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</si>
  <si>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</si>
  <si>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</si>
  <si>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</si>
  <si>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</si>
  <si>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</si>
  <si>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</si>
  <si>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</si>
  <si>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</si>
  <si>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</si>
  <si>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</si>
  <si>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</si>
  <si>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</si>
  <si>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</si>
  <si>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</si>
  <si>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</si>
  <si>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</si>
  <si>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</si>
  <si>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</si>
  <si>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</si>
  <si>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</si>
  <si>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</si>
  <si>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</si>
  <si>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</si>
  <si>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</si>
  <si>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</si>
  <si>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</si>
  <si>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</si>
  <si>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</si>
  <si>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</si>
  <si>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</si>
  <si>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</si>
  <si>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</si>
  <si>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</si>
  <si>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</si>
  <si>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</si>
  <si>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</si>
  <si>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</si>
  <si>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</si>
  <si>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</si>
  <si>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</si>
  <si>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</si>
  <si>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</si>
  <si>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</si>
  <si>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</si>
  <si>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</si>
  <si>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</si>
  <si>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</si>
  <si>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</si>
  <si>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</si>
  <si>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</si>
  <si>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</si>
  <si>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</si>
  <si>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</si>
  <si>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</si>
  <si>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</si>
  <si>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</si>
  <si>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</si>
  <si>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</si>
  <si>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</si>
  <si>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</si>
  <si>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</si>
  <si>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</si>
  <si>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</si>
  <si>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</si>
  <si>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</si>
  <si>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</si>
  <si>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</si>
  <si>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</si>
  <si>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</si>
  <si>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</si>
  <si>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</si>
  <si>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</si>
  <si>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</si>
  <si>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</si>
  <si>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</si>
  <si>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</si>
  <si>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</si>
  <si>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</si>
  <si>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</si>
  <si>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</si>
  <si>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</si>
  <si>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</si>
  <si>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</si>
  <si>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</si>
  <si>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</si>
  <si>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</si>
  <si>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</si>
  <si>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</si>
  <si>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</si>
  <si>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</si>
  <si>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</si>
  <si>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</si>
  <si>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</si>
  <si>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</si>
  <si>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</si>
  <si>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</si>
  <si>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</si>
  <si>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</si>
  <si>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</si>
  <si>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</si>
  <si>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</si>
  <si>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</si>
  <si>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</si>
  <si>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</si>
  <si>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</si>
  <si>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</si>
  <si>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</si>
  <si>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</si>
  <si>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</si>
  <si>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</si>
  <si>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</si>
  <si>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</si>
  <si>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</si>
  <si>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</si>
  <si>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</si>
  <si>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</si>
  <si>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</si>
  <si>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</si>
  <si>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</si>
  <si>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</si>
  <si>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</si>
  <si>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</si>
  <si>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</si>
  <si>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</si>
  <si>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</si>
  <si>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</si>
  <si>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</si>
  <si>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</si>
  <si>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</si>
  <si>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</si>
  <si>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</si>
  <si>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</si>
  <si>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</si>
  <si>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</si>
  <si>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</si>
  <si>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</si>
  <si>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</si>
  <si>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</si>
  <si>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</si>
  <si>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</si>
  <si>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</si>
  <si>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</si>
  <si>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</si>
  <si>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</si>
  <si>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</si>
  <si>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</si>
  <si>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</si>
  <si>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</si>
  <si>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</si>
  <si>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</si>
  <si>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</si>
  <si>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</si>
  <si>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</si>
  <si>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</si>
  <si>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</si>
  <si>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</si>
  <si>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</si>
  <si>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</si>
  <si>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</si>
  <si>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</si>
  <si>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</si>
  <si>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</si>
  <si>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</si>
  <si>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</si>
  <si>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</si>
  <si>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</si>
  <si>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</si>
  <si>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</si>
  <si>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</si>
  <si>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</si>
  <si>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</si>
  <si>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</si>
  <si>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</si>
  <si>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</si>
  <si>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</si>
  <si>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</si>
  <si>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</si>
  <si>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</si>
  <si>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</si>
  <si>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</si>
  <si>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</si>
  <si>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</si>
  <si>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</si>
  <si>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</si>
  <si>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</si>
  <si>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</si>
  <si>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</si>
  <si>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</si>
  <si>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</si>
  <si>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</si>
  <si>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</si>
  <si>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</si>
  <si>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</si>
  <si>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</si>
  <si>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</si>
  <si>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</si>
  <si>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</si>
  <si>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</si>
  <si>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</si>
  <si>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</si>
  <si>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</si>
  <si>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</si>
  <si>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</si>
  <si>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</si>
  <si>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</si>
  <si>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</si>
  <si>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</si>
  <si>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</si>
  <si>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</si>
  <si>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</si>
  <si>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</si>
  <si>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</si>
  <si>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</si>
  <si>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</si>
  <si>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</si>
  <si>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</si>
  <si>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</si>
  <si>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</si>
  <si>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</si>
  <si>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</si>
  <si>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</si>
  <si>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</si>
  <si>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</si>
  <si>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</si>
  <si>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</si>
  <si>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</si>
  <si>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</si>
  <si>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</si>
  <si>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</si>
  <si>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</si>
  <si>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</si>
  <si>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</si>
  <si>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</si>
  <si>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</si>
  <si>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</si>
  <si>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</si>
  <si>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</si>
  <si>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</si>
  <si>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</si>
  <si>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</si>
  <si>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</si>
  <si>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</si>
  <si>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</si>
  <si>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</si>
  <si>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</si>
  <si>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</si>
  <si>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</si>
  <si>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</si>
  <si>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</si>
  <si>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</si>
  <si>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</si>
  <si>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</si>
  <si>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</si>
  <si>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</si>
  <si>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</si>
  <si>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</si>
  <si>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</si>
  <si>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</si>
  <si>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</si>
  <si>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</si>
  <si>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</si>
  <si>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</si>
  <si>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</si>
  <si>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</si>
  <si>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</si>
  <si>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</si>
  <si>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</si>
  <si>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</si>
  <si>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</si>
  <si>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</si>
  <si>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</si>
  <si>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</si>
  <si>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</si>
  <si>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</si>
  <si>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</si>
  <si>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</si>
  <si>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</si>
  <si>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</si>
  <si>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</si>
  <si>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</si>
  <si>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</si>
  <si>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</si>
  <si>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</si>
  <si>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</si>
  <si>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</si>
  <si>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</si>
  <si>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</si>
  <si>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</si>
  <si>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</si>
  <si>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</si>
  <si>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</si>
  <si>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</si>
  <si>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</si>
  <si>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</si>
  <si>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</si>
  <si>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</si>
  <si>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</si>
  <si>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</si>
  <si>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</si>
  <si>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</si>
  <si>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</si>
  <si>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</si>
  <si>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</si>
  <si>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</si>
  <si>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</si>
  <si>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</si>
  <si>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</si>
  <si>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</si>
  <si>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</si>
  <si>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</si>
  <si>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</si>
  <si>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</si>
  <si>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</si>
  <si>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</si>
  <si>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</si>
  <si>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</si>
  <si>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</si>
  <si>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</si>
  <si>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</si>
  <si>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</si>
  <si>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</si>
  <si>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</si>
  <si>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</si>
  <si>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</si>
  <si>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</si>
  <si>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</si>
  <si>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</si>
  <si>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</si>
  <si>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</si>
  <si>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</si>
  <si>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</si>
  <si>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</si>
  <si>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</si>
  <si>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</si>
  <si>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</si>
  <si>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</si>
  <si>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</si>
  <si>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</si>
  <si>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</si>
  <si>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</si>
  <si>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</si>
  <si>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</si>
  <si>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</si>
  <si>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</si>
  <si>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</si>
  <si>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</si>
  <si>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</si>
  <si>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</si>
  <si>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</si>
  <si>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</si>
  <si>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</si>
  <si>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</si>
  <si>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</si>
  <si>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</si>
  <si>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</si>
  <si>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</si>
  <si>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</si>
  <si>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</si>
  <si>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</si>
  <si>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</si>
  <si>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</si>
  <si>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</si>
  <si>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</si>
  <si>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</si>
  <si>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</si>
  <si>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</si>
  <si>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</si>
  <si>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</si>
  <si>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</si>
  <si>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</si>
  <si>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</si>
  <si>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</si>
  <si>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</si>
  <si>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</si>
  <si>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</si>
  <si>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</si>
  <si>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</si>
  <si>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</si>
  <si>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</si>
  <si>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</si>
  <si>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</si>
  <si>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</si>
  <si>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</si>
  <si>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</si>
  <si>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</si>
  <si>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</si>
  <si>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</si>
  <si>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</si>
  <si>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</si>
  <si>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</si>
  <si>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</si>
  <si>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</si>
  <si>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</si>
  <si>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</si>
  <si>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</si>
  <si>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</si>
  <si>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</si>
  <si>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</si>
  <si>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</si>
  <si>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</si>
  <si>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</si>
  <si>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</si>
  <si>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</si>
  <si>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</si>
  <si>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</si>
  <si>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</si>
  <si>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</si>
  <si>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</si>
  <si>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</si>
  <si>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</si>
  <si>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</si>
  <si>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</si>
  <si>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</si>
  <si>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</si>
  <si>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</si>
  <si>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</si>
  <si>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</si>
  <si>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</si>
  <si>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</si>
  <si>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</si>
  <si>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</si>
  <si>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</si>
  <si>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</si>
  <si>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</si>
  <si>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</si>
  <si>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</si>
  <si>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</si>
  <si>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</si>
  <si>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</si>
  <si>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</si>
  <si>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</si>
  <si>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</si>
  <si>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</si>
  <si>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</si>
  <si>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</si>
  <si>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</si>
  <si>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</si>
  <si>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</si>
  <si>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</si>
  <si>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</si>
  <si>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</si>
  <si>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</si>
  <si>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</si>
  <si>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</si>
  <si>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</si>
  <si>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</si>
  <si>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</si>
  <si>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</si>
  <si>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</si>
  <si>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</si>
  <si>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</si>
  <si>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</si>
  <si>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</si>
  <si>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</si>
  <si>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</si>
  <si>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</si>
  <si>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</si>
  <si>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</si>
  <si>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</si>
  <si>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</si>
  <si>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</si>
  <si>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</si>
  <si>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</si>
  <si>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</si>
  <si>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</si>
  <si>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</si>
  <si>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</si>
  <si>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</si>
  <si>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</si>
  <si>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</si>
  <si>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</si>
  <si>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</si>
  <si>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</si>
  <si>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</si>
  <si>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</si>
  <si>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</si>
  <si>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</si>
  <si>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</si>
  <si>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</si>
  <si>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</si>
  <si>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</si>
  <si>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</si>
  <si>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</si>
  <si>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</si>
  <si>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</si>
  <si>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</si>
  <si>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</si>
  <si>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</si>
  <si>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</si>
  <si>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</si>
  <si>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</si>
  <si>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</si>
  <si>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</si>
  <si>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</si>
  <si>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</si>
  <si>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</si>
  <si>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</si>
  <si>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</si>
  <si>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</si>
  <si>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</si>
  <si>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</si>
  <si>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</si>
  <si>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</si>
  <si>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</si>
  <si>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</si>
  <si>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</si>
  <si>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</si>
  <si>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</si>
  <si>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</si>
  <si>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</si>
  <si>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</si>
  <si>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</si>
  <si>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</si>
  <si>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</si>
  <si>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</si>
  <si>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</si>
  <si>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</si>
  <si>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</si>
  <si>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</si>
  <si>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</si>
  <si>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</si>
  <si>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</si>
  <si>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</si>
  <si>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</si>
  <si>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</si>
  <si>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</si>
  <si>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</si>
  <si>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</si>
  <si>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</si>
  <si>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</si>
  <si>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</si>
  <si>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</si>
  <si>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</si>
  <si>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</si>
  <si>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</si>
  <si>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</si>
  <si>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</si>
  <si>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</si>
  <si>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</si>
  <si>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</si>
  <si>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</si>
  <si>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</si>
  <si>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</si>
  <si>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</si>
  <si>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</si>
  <si>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</si>
  <si>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</si>
  <si>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</si>
  <si>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</si>
  <si>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</si>
  <si>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</si>
  <si>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</si>
  <si>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</si>
  <si>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</si>
  <si>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</si>
  <si>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</si>
  <si>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</si>
  <si>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</si>
  <si>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</si>
  <si>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</si>
  <si>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</si>
  <si>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</si>
  <si>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</si>
  <si>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</si>
  <si>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</si>
  <si>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</si>
  <si>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</si>
  <si>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</si>
  <si>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</si>
  <si>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</si>
  <si>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</si>
  <si>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</si>
  <si>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</si>
  <si>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</si>
  <si>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</si>
  <si>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</si>
  <si>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</si>
  <si>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</si>
  <si>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</si>
  <si>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</si>
  <si>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</si>
  <si>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</si>
  <si>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</si>
  <si>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</si>
  <si>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</si>
  <si>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</si>
  <si>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</si>
  <si>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</si>
  <si>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</si>
  <si>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</si>
  <si>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</si>
  <si>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</si>
  <si>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</si>
  <si>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</si>
  <si>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</si>
  <si>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</si>
  <si>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</si>
  <si>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</si>
  <si>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</si>
  <si>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</si>
  <si>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</si>
  <si>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</si>
  <si>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</si>
  <si>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</si>
  <si>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</si>
  <si>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</si>
  <si>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</si>
  <si>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</si>
  <si>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</si>
  <si>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</si>
  <si>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</si>
  <si>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</si>
  <si>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</si>
  <si>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</si>
  <si>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</si>
  <si>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</si>
  <si>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</si>
  <si>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</si>
  <si>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</si>
  <si>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</si>
  <si>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</si>
  <si>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</si>
  <si>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</si>
  <si>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</si>
  <si>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</si>
  <si>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</si>
  <si>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</si>
  <si>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</si>
  <si>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</si>
  <si>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</si>
  <si>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</si>
  <si>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</si>
  <si>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</si>
  <si>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</si>
  <si>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</si>
  <si>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</si>
  <si>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</si>
  <si>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</si>
  <si>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</si>
  <si>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</si>
  <si>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</si>
  <si>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</si>
  <si>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</si>
  <si>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</si>
  <si>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</si>
  <si>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</si>
  <si>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</si>
  <si>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</si>
  <si>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</si>
  <si>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</si>
  <si>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</si>
  <si>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</si>
  <si>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</si>
  <si>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</si>
  <si>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</si>
  <si>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</si>
  <si>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</si>
  <si>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</si>
  <si>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</si>
  <si>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</si>
  <si>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</si>
  <si>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</si>
  <si>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</si>
  <si>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</si>
  <si>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</si>
  <si>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</si>
  <si>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</si>
  <si>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</si>
  <si>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</si>
  <si>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</si>
  <si>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</si>
  <si>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</si>
  <si>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</si>
  <si>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</si>
  <si>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</si>
  <si>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</si>
  <si>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</si>
  <si>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</si>
  <si>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</si>
  <si>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</si>
  <si>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</si>
  <si>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</si>
  <si>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</si>
  <si>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</si>
  <si>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</si>
  <si>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</si>
  <si>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</si>
  <si>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</si>
  <si>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</si>
  <si>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</si>
  <si>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</si>
  <si>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</si>
  <si>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</si>
  <si>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</si>
  <si>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</si>
  <si>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</si>
  <si>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</si>
  <si>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</si>
  <si>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</si>
  <si>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</si>
  <si>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</si>
  <si>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</si>
  <si>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</si>
  <si>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</si>
  <si>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</si>
  <si>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</si>
  <si>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</si>
  <si>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</si>
  <si>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</si>
  <si>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</si>
  <si>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</si>
  <si>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</si>
  <si>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</si>
  <si>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</si>
  <si>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</si>
  <si>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</si>
  <si>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</si>
  <si>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</si>
  <si>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</si>
  <si>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</si>
  <si>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</si>
  <si>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</si>
  <si>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</si>
  <si>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</si>
  <si>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</si>
  <si>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</si>
  <si>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</si>
  <si>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</si>
  <si>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</si>
  <si>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</si>
  <si>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</si>
  <si>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</si>
  <si>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</si>
  <si>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</si>
  <si>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</si>
  <si>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</si>
  <si>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</si>
  <si>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</si>
  <si>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</si>
  <si>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</si>
  <si>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</si>
  <si>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</si>
  <si>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</si>
  <si>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</si>
  <si>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</si>
  <si>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</si>
  <si>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</si>
  <si>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</si>
  <si>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</si>
  <si>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</si>
  <si>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</si>
  <si>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</si>
  <si>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</si>
  <si>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</si>
  <si>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</si>
  <si>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</si>
  <si>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</si>
  <si>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</si>
  <si>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</si>
  <si>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</si>
  <si>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</si>
  <si>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</si>
  <si>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</si>
  <si>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</si>
  <si>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</si>
  <si>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</si>
  <si>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</si>
  <si>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</si>
  <si>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</si>
  <si>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</si>
  <si>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</si>
  <si>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</si>
  <si>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</si>
  <si>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</si>
  <si>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</si>
  <si>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</si>
  <si>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</si>
  <si>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</si>
  <si>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</si>
  <si>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</si>
  <si>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</si>
  <si>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</si>
  <si>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</si>
  <si>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</si>
  <si>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</si>
  <si>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</si>
  <si>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</si>
  <si>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</si>
  <si>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</si>
  <si>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</si>
  <si>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</si>
  <si>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</si>
  <si>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</si>
  <si>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</si>
  <si>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</si>
  <si>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</si>
  <si>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</si>
  <si>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</si>
  <si>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</si>
  <si>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</si>
  <si>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</si>
  <si>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</si>
  <si>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</si>
  <si>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</si>
  <si>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</si>
  <si>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</si>
  <si>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</si>
  <si>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</si>
  <si>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</si>
  <si>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</si>
  <si>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</si>
  <si>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</si>
  <si>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</si>
  <si>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</si>
  <si>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</si>
  <si>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</si>
  <si>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</si>
  <si>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</si>
  <si>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</si>
  <si>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</si>
  <si>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</si>
  <si>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</si>
  <si>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</si>
  <si>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</si>
  <si>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</si>
  <si>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</si>
  <si>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</si>
  <si>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</si>
  <si>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</si>
  <si>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</si>
  <si>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</si>
  <si>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</si>
  <si>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</si>
  <si>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</si>
  <si>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</si>
  <si>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</si>
  <si>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</si>
  <si>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</si>
  <si>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</si>
  <si>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</si>
  <si>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</si>
  <si>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</si>
  <si>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</si>
  <si>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</si>
  <si>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</si>
  <si>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</si>
  <si>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</si>
  <si>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</si>
  <si>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</si>
  <si>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</si>
  <si>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</si>
  <si>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</si>
  <si>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</si>
  <si>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</si>
  <si>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</si>
  <si>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</si>
  <si>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</si>
  <si>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</si>
  <si>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</si>
  <si>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</si>
  <si>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</si>
  <si>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</si>
  <si>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</si>
  <si>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</si>
  <si>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</si>
  <si>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</si>
  <si>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</si>
  <si>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</si>
  <si>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</si>
  <si>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</si>
  <si>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</si>
  <si>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</si>
  <si>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</si>
  <si>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</si>
  <si>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</si>
  <si>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</si>
  <si>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</si>
  <si>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</si>
  <si>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</si>
  <si>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</si>
  <si>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</si>
  <si>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</si>
  <si>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</si>
  <si>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</si>
  <si>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</si>
  <si>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</si>
  <si>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</si>
  <si>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</si>
  <si>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</si>
  <si>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</si>
  <si>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</si>
  <si>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</si>
  <si>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</si>
  <si>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</si>
  <si>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</si>
  <si>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</si>
  <si>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</si>
  <si>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</si>
  <si>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</si>
  <si>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</si>
  <si>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</si>
  <si>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</si>
  <si>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</si>
  <si>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</si>
  <si>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</si>
  <si>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</si>
  <si>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</si>
  <si>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</si>
  <si>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</si>
  <si>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</si>
  <si>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</si>
  <si>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</si>
  <si>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</si>
  <si>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</si>
  <si>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</si>
  <si>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</si>
  <si>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</si>
  <si>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</si>
  <si>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</si>
  <si>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</si>
  <si>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</si>
  <si>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</si>
  <si>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</si>
  <si>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</si>
  <si>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</si>
  <si>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</si>
  <si>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</si>
  <si>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</si>
  <si>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</si>
  <si>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</si>
  <si>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</si>
  <si>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</si>
  <si>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</si>
  <si>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</si>
  <si>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</si>
  <si>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</si>
  <si>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</si>
  <si>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</si>
  <si>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</si>
  <si>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</si>
  <si>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</si>
  <si>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</si>
  <si>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</si>
  <si>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</si>
  <si>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</si>
  <si>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</si>
  <si>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</si>
  <si>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</si>
  <si>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</si>
  <si>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</si>
  <si>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</si>
  <si>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</si>
  <si>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</si>
  <si>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</si>
  <si>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</si>
  <si>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</si>
  <si>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</si>
  <si>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</si>
  <si>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</si>
  <si>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</si>
  <si>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</si>
  <si>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</si>
  <si>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</si>
  <si>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</si>
  <si>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</si>
  <si>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</si>
  <si>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</si>
  <si>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</si>
  <si>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</si>
  <si>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</si>
  <si>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</si>
  <si>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</si>
  <si>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</si>
  <si>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</si>
  <si>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</si>
  <si>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</si>
  <si>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</si>
  <si>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</si>
  <si>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</si>
  <si>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</si>
  <si>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</si>
  <si>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</si>
  <si>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</si>
  <si>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</si>
  <si>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</si>
  <si>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</si>
  <si>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</si>
  <si>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</si>
  <si>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</si>
  <si>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</si>
  <si>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</si>
  <si>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</si>
  <si>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</si>
  <si>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</si>
  <si>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</si>
  <si>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</si>
  <si>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</si>
  <si>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</si>
  <si>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</si>
  <si>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</si>
  <si>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</si>
  <si>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</si>
  <si>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</si>
  <si>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</si>
  <si>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</si>
  <si>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</si>
  <si>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</si>
  <si>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</si>
  <si>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</si>
  <si>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</si>
  <si>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</si>
  <si>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</si>
  <si>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</si>
  <si>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</si>
  <si>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</si>
  <si>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</si>
  <si>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</si>
  <si>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</si>
  <si>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</si>
  <si>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</si>
  <si>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</si>
  <si>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</si>
  <si>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</si>
  <si>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</si>
  <si>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</si>
  <si>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</si>
  <si>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</si>
  <si>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</si>
  <si>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</si>
  <si>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</si>
  <si>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</si>
  <si>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</si>
  <si>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</si>
  <si>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</si>
  <si>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</si>
  <si>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</si>
  <si>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</si>
  <si>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</si>
  <si>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</si>
  <si>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</si>
  <si>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</si>
  <si>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</si>
  <si>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</si>
  <si>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</si>
  <si>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</si>
  <si>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</si>
  <si>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</si>
  <si>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</si>
  <si>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</si>
  <si>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</si>
  <si>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</si>
  <si>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</si>
  <si>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</si>
  <si>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</si>
  <si>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</si>
  <si>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</si>
  <si>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</si>
  <si>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</si>
  <si>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</si>
  <si>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</si>
  <si>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</si>
  <si>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</si>
  <si>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</si>
  <si>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</si>
  <si>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</si>
  <si>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</si>
  <si>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</si>
  <si>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</si>
  <si>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</si>
  <si>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</si>
  <si>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</si>
  <si>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</si>
  <si>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</si>
  <si>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</si>
  <si>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</si>
  <si>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</si>
  <si>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</si>
  <si>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</si>
  <si>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</si>
  <si>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</si>
  <si>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</si>
  <si>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</si>
  <si>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</si>
  <si>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</si>
  <si>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</si>
  <si>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</si>
  <si>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</si>
  <si>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</si>
  <si>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</si>
  <si>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</si>
  <si>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</si>
  <si>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</si>
  <si>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</si>
  <si>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</si>
  <si>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</si>
  <si>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</si>
  <si>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</si>
  <si>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</si>
  <si>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</si>
  <si>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</si>
  <si>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</si>
  <si>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</si>
  <si>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</si>
  <si>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</si>
  <si>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</si>
  <si>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</si>
  <si>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</si>
  <si>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</si>
  <si>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</si>
  <si>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</si>
  <si>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</si>
  <si>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</si>
  <si>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</si>
  <si>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</si>
  <si>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</si>
  <si>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</si>
  <si>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</si>
  <si>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</si>
  <si>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</si>
  <si>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</si>
  <si>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</si>
  <si>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</si>
  <si>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</si>
  <si>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</si>
  <si>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</si>
  <si>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</si>
  <si>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</si>
  <si>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</si>
  <si>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</si>
  <si>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</si>
  <si>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</si>
  <si>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</si>
  <si>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</si>
  <si>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</si>
  <si>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</si>
  <si>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</si>
  <si>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</si>
  <si>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</si>
  <si>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</si>
  <si>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</si>
  <si>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</si>
  <si>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</si>
  <si>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</si>
  <si>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</si>
  <si>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</si>
  <si>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</si>
  <si>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</si>
  <si>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</si>
  <si>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</si>
  <si>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</si>
  <si>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</si>
  <si>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</si>
  <si>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</si>
  <si>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</si>
  <si>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</si>
  <si>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</si>
  <si>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</si>
  <si>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</si>
  <si>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</si>
  <si>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</si>
  <si>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</si>
  <si>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</si>
  <si>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</si>
  <si>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</si>
  <si>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</si>
  <si>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</si>
  <si>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</si>
  <si>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</si>
  <si>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</si>
  <si>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</si>
  <si>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</si>
  <si>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</si>
  <si>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</si>
  <si>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</si>
  <si>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</si>
  <si>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</si>
  <si>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</si>
  <si>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</si>
  <si>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</si>
  <si>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</si>
  <si>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</si>
  <si>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</si>
  <si>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</si>
  <si>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</si>
  <si>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</si>
  <si>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</si>
  <si>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</si>
  <si>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</si>
  <si>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</si>
  <si>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</si>
  <si>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</si>
  <si>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</si>
  <si>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</si>
  <si>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</si>
  <si>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</si>
  <si>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</si>
  <si>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</si>
  <si>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</si>
  <si>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</si>
  <si>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</si>
  <si>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</si>
  <si>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</si>
  <si>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</si>
  <si>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</si>
  <si>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</si>
  <si>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</si>
  <si>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</si>
  <si>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</si>
  <si>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</si>
  <si>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</si>
  <si>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</si>
  <si>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</si>
  <si>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</si>
  <si>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</si>
  <si>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</si>
  <si>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</si>
  <si>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</si>
  <si>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</si>
  <si>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</si>
  <si>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</si>
  <si>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</si>
  <si>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</si>
  <si>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</si>
  <si>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</si>
  <si>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</si>
  <si>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</si>
  <si>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</si>
  <si>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</si>
  <si>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</si>
  <si>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</si>
  <si>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</si>
  <si>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</si>
  <si>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</si>
  <si>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</si>
  <si>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</si>
  <si>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</si>
  <si>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</si>
  <si>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</si>
  <si>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</si>
  <si>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</si>
  <si>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</si>
  <si>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</si>
  <si>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</si>
  <si>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</si>
  <si>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</si>
  <si>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</si>
  <si>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</si>
  <si>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</si>
  <si>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</si>
  <si>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</si>
  <si>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</si>
  <si>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</si>
  <si>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</si>
  <si>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</si>
  <si>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</si>
  <si>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</si>
  <si>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</si>
  <si>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</si>
  <si>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</si>
  <si>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</si>
  <si>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</si>
  <si>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</si>
  <si>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</si>
  <si>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</si>
  <si>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</si>
  <si>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</si>
  <si>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</si>
  <si>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</si>
  <si>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</si>
  <si>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</si>
  <si>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</si>
  <si>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</si>
  <si>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</si>
  <si>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</si>
  <si>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</si>
  <si>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</si>
  <si>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</si>
  <si>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</si>
  <si>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</si>
  <si>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</si>
  <si>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</si>
  <si>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</si>
  <si>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</si>
  <si>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</si>
  <si>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</si>
  <si>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</si>
  <si>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</si>
  <si>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</si>
  <si>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</si>
  <si>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</si>
  <si>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</si>
  <si>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</si>
  <si>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</si>
  <si>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</si>
  <si>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</si>
  <si>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</si>
  <si>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</si>
  <si>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</si>
  <si>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</si>
  <si>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</si>
  <si>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</si>
  <si>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</si>
  <si>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</si>
  <si>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</si>
  <si>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</si>
  <si>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</si>
  <si>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</si>
  <si>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</si>
  <si>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</si>
  <si>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</si>
  <si>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</si>
  <si>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</si>
  <si>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</si>
  <si>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</si>
  <si>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</si>
  <si>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</si>
  <si>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</si>
  <si>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</si>
  <si>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</si>
  <si>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</si>
  <si>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</si>
  <si>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</si>
  <si>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</si>
  <si>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</si>
  <si>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</si>
  <si>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</si>
  <si>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</si>
  <si>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</si>
  <si>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</si>
  <si>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</si>
  <si>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</si>
  <si>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</si>
  <si>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</si>
  <si>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</si>
  <si>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</si>
  <si>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</si>
  <si>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</si>
  <si>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</si>
  <si>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</si>
  <si>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</si>
  <si>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</si>
  <si>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</si>
  <si>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</si>
  <si>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</si>
  <si>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</si>
  <si>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</si>
  <si>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</si>
  <si>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</si>
  <si>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</si>
  <si>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</si>
  <si>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</si>
  <si>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</si>
  <si>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</si>
  <si>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</si>
  <si>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</si>
  <si>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</si>
  <si>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</si>
  <si>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</si>
  <si>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</si>
  <si>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</si>
  <si>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</si>
  <si>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</si>
  <si>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</si>
  <si>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</si>
  <si>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</si>
  <si>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</si>
  <si>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</si>
  <si>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</si>
  <si>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</si>
  <si>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</si>
  <si>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</si>
  <si>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</si>
  <si>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</si>
  <si>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</si>
  <si>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</si>
  <si>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</si>
  <si>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</si>
  <si>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</si>
  <si>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</si>
  <si>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</si>
  <si>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</si>
  <si>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</si>
  <si>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</si>
  <si>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</si>
  <si>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</si>
  <si>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</si>
  <si>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</si>
  <si>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</si>
  <si>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</si>
  <si>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</si>
  <si>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</si>
  <si>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</si>
  <si>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</si>
  <si>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</si>
  <si>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</si>
  <si>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</si>
  <si>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</si>
  <si>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</si>
  <si>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</si>
  <si>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</si>
  <si>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</si>
  <si>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</si>
  <si>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</si>
  <si>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</si>
  <si>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</si>
  <si>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</si>
  <si>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</si>
  <si>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</si>
  <si>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</si>
  <si>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</si>
  <si>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</si>
  <si>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</si>
  <si>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</si>
  <si>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</si>
  <si>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</si>
  <si>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</si>
  <si>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</si>
  <si>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</si>
  <si>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</si>
  <si>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</si>
  <si>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</si>
  <si>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</si>
  <si>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</si>
  <si>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</si>
  <si>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</si>
  <si>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</si>
  <si>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</si>
  <si>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</si>
  <si>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</si>
  <si>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</si>
  <si>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</si>
  <si>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</si>
  <si>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</si>
  <si>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</si>
  <si>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</si>
  <si>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</si>
  <si>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</si>
  <si>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</si>
  <si>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</si>
  <si>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</si>
  <si>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</si>
  <si>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</si>
  <si>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</si>
  <si>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</si>
  <si>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</si>
  <si>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</si>
  <si>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</si>
  <si>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</si>
  <si>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</si>
  <si>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</si>
  <si>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</si>
  <si>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</si>
  <si>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</si>
  <si>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</si>
  <si>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</si>
  <si>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</si>
  <si>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</si>
  <si>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</si>
  <si>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</si>
  <si>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</si>
  <si>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</si>
  <si>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</si>
  <si>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</si>
  <si>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</si>
  <si>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</si>
  <si>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</si>
  <si>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</si>
  <si>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</si>
  <si>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</si>
  <si>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</si>
  <si>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</si>
  <si>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</si>
  <si>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</si>
  <si>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</si>
  <si>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</si>
  <si>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</si>
  <si>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</si>
  <si>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</si>
  <si>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</si>
  <si>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</si>
  <si>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</si>
  <si>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</si>
  <si>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</si>
  <si>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</si>
  <si>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</si>
  <si>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</si>
  <si>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</si>
  <si>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</si>
  <si>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</si>
  <si>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</si>
  <si>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</si>
  <si>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</si>
  <si>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</si>
  <si>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</si>
  <si>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</si>
  <si>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</si>
  <si>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</si>
  <si>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</si>
  <si>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</si>
  <si>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</si>
  <si>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</si>
  <si>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</si>
  <si>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</si>
  <si>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</si>
  <si>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</si>
  <si>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</si>
  <si>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</si>
  <si>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</si>
  <si>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</si>
  <si>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</si>
  <si>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</si>
  <si>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</si>
  <si>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</si>
  <si>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</si>
  <si>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</si>
  <si>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</si>
  <si>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</si>
  <si>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</si>
  <si>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</si>
  <si>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</si>
  <si>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</si>
  <si>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</si>
  <si>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</si>
  <si>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</si>
  <si>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</si>
  <si>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</si>
  <si>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</si>
  <si>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</si>
  <si>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</si>
  <si>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</si>
  <si>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</si>
  <si>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</si>
  <si>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</si>
  <si>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</si>
  <si>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</si>
  <si>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</si>
  <si>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</si>
  <si>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</si>
  <si>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</si>
  <si>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</si>
  <si>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</si>
  <si>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</si>
  <si>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</si>
  <si>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</si>
  <si>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</si>
  <si>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</si>
  <si>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</si>
  <si>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</si>
  <si>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</si>
  <si>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</si>
  <si>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</si>
  <si>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</si>
  <si>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</si>
  <si>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</si>
  <si>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</si>
  <si>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</si>
  <si>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</si>
  <si>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</si>
  <si>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</si>
  <si>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</si>
  <si>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</si>
  <si>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</si>
  <si>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</si>
  <si>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</si>
  <si>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</si>
  <si>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</si>
  <si>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</si>
  <si>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</si>
  <si>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</si>
  <si>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</si>
  <si>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</si>
  <si>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</si>
  <si>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</si>
  <si>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</si>
  <si>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</si>
  <si>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</si>
  <si>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</si>
  <si>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</si>
  <si>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</si>
  <si>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</si>
  <si>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</si>
  <si>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</si>
  <si>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</si>
  <si>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</si>
  <si>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</si>
  <si>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</si>
  <si>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</si>
  <si>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</si>
  <si>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</si>
  <si>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</si>
  <si>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</si>
  <si>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</si>
  <si>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</si>
  <si>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</si>
  <si>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</si>
  <si>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</si>
  <si>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</si>
  <si>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</si>
  <si>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</si>
  <si>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</si>
  <si>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</si>
  <si>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</si>
  <si>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</si>
  <si>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</si>
  <si>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</si>
  <si>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</si>
  <si>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</si>
  <si>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</si>
  <si>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</si>
  <si>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</si>
  <si>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</si>
  <si>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</si>
  <si>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</si>
  <si>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</si>
  <si>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</si>
  <si>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</si>
  <si>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</si>
  <si>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</si>
  <si>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</si>
  <si>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</si>
  <si>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</si>
  <si>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</si>
  <si>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</si>
  <si>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</si>
  <si>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</si>
  <si>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</si>
  <si>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</si>
  <si>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</si>
  <si>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</si>
  <si>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</si>
  <si>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</si>
  <si>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</si>
  <si>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</si>
  <si>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</si>
  <si>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</si>
  <si>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</si>
  <si>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</si>
  <si>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</si>
  <si>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</si>
  <si>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</si>
  <si>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</si>
  <si>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</si>
  <si>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</si>
  <si>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</si>
  <si>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</si>
  <si>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</si>
  <si>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</si>
  <si>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</si>
  <si>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</si>
  <si>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</si>
  <si>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</si>
  <si>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</si>
  <si>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</si>
  <si>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</si>
  <si>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</si>
  <si>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</si>
  <si>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</si>
  <si>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</si>
  <si>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</si>
  <si>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</si>
  <si>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</si>
  <si>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</si>
  <si>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</si>
  <si>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</si>
  <si>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</si>
  <si>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</si>
  <si>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</si>
  <si>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</si>
  <si>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</si>
  <si>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</si>
  <si>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</si>
  <si>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</si>
  <si>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</si>
  <si>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</si>
  <si>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</si>
  <si>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</si>
  <si>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</si>
  <si>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</si>
  <si>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</si>
  <si>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</si>
  <si>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</si>
  <si>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</si>
  <si>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</si>
  <si>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</si>
  <si>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</si>
  <si>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</si>
  <si>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</si>
  <si>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</si>
  <si>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</si>
  <si>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</si>
  <si>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</si>
  <si>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</si>
  <si>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</si>
  <si>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</si>
  <si>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</si>
  <si>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</si>
  <si>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</si>
  <si>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</si>
  <si>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</si>
  <si>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</si>
  <si>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</si>
  <si>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</si>
  <si>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</si>
  <si>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</si>
  <si>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</si>
  <si>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</si>
  <si>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</si>
  <si>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</si>
  <si>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</si>
  <si>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</si>
  <si>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</si>
  <si>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</si>
  <si>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</si>
  <si>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</si>
  <si>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</si>
  <si>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</si>
  <si>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</si>
  <si>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</si>
  <si>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</si>
  <si>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</si>
  <si>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</si>
  <si>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</si>
  <si>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</si>
  <si>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</si>
  <si>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</si>
  <si>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</si>
  <si>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</si>
  <si>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</si>
  <si>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</si>
  <si>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</si>
  <si>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</si>
  <si>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</si>
  <si>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</si>
  <si>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</si>
  <si>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</si>
  <si>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</si>
  <si>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</si>
  <si>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</si>
  <si>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</si>
  <si>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</si>
  <si>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</si>
  <si>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</si>
  <si>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</si>
  <si>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</si>
  <si>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</si>
  <si>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</si>
  <si>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</si>
  <si>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</si>
  <si>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</si>
  <si>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</si>
  <si>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</si>
  <si>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</si>
  <si>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</si>
  <si>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</si>
  <si>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</si>
  <si>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</si>
  <si>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</si>
  <si>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</si>
  <si>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</si>
  <si>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</si>
  <si>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</si>
  <si>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</si>
  <si>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</si>
  <si>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</si>
  <si>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</si>
  <si>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</si>
  <si>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</si>
  <si>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</si>
  <si>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</si>
  <si>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</si>
  <si>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</si>
  <si>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</si>
  <si>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</si>
  <si>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</si>
  <si>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</si>
  <si>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</si>
  <si>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</si>
  <si>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</si>
  <si>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</si>
  <si>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</si>
  <si>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</si>
  <si>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</si>
  <si>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</si>
  <si>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</si>
  <si>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</si>
  <si>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</si>
  <si>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</si>
  <si>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</si>
  <si>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</si>
  <si>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</si>
  <si>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</si>
  <si>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</si>
  <si>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</si>
  <si>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</si>
  <si>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</si>
  <si>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</si>
  <si>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</si>
  <si>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</si>
  <si>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</si>
  <si>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</si>
  <si>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</si>
  <si>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</si>
  <si>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</si>
  <si>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</si>
  <si>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</si>
  <si>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</si>
  <si>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</si>
  <si>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</si>
  <si>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</si>
  <si>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</si>
  <si>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</si>
  <si>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</si>
  <si>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</si>
  <si>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</si>
  <si>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</si>
  <si>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</si>
  <si>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</si>
  <si>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</si>
  <si>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</si>
  <si>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</si>
  <si>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</si>
  <si>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</si>
  <si>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</si>
  <si>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</si>
  <si>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</si>
  <si>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</si>
  <si>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</si>
  <si>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</si>
  <si>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</si>
  <si>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</si>
  <si>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</si>
  <si>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</si>
  <si>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</si>
  <si>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</si>
  <si>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</si>
  <si>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</si>
  <si>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</si>
  <si>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</si>
  <si>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</si>
  <si>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</si>
  <si>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</si>
  <si>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</si>
  <si>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</si>
  <si>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</si>
  <si>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</si>
  <si>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</si>
  <si>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</si>
  <si>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</si>
  <si>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</si>
  <si>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</si>
  <si>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</si>
  <si>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</si>
  <si>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</si>
  <si>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</si>
  <si>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</si>
  <si>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</si>
  <si>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</si>
  <si>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</si>
  <si>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</si>
  <si>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</si>
  <si>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</si>
  <si>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</si>
  <si>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</si>
  <si>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</si>
  <si>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</si>
  <si>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</si>
  <si>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</si>
  <si>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</si>
  <si>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</si>
  <si>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</si>
  <si>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</si>
  <si>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</si>
  <si>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</si>
  <si>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</si>
  <si>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</si>
  <si>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</si>
  <si>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</si>
  <si>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</si>
  <si>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</si>
  <si>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</si>
  <si>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</si>
  <si>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</si>
  <si>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</si>
  <si>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</si>
  <si>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</si>
  <si>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</si>
  <si>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</si>
  <si>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</si>
  <si>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</si>
  <si>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</si>
  <si>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</si>
  <si>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</si>
  <si>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</si>
  <si>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</si>
  <si>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</si>
  <si>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</si>
  <si>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</si>
  <si>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</si>
  <si>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</si>
  <si>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</si>
  <si>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</si>
  <si>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</si>
  <si>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</si>
  <si>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</si>
  <si>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</si>
  <si>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</si>
  <si>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</si>
  <si>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</si>
  <si>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</si>
  <si>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</si>
  <si>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</si>
  <si>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</si>
  <si>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</si>
  <si>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</si>
  <si>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</si>
  <si>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</si>
  <si>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</si>
  <si>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</si>
  <si>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</si>
  <si>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</si>
  <si>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</si>
  <si>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</si>
  <si>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</si>
  <si>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</si>
  <si>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</si>
  <si>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</si>
  <si>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</si>
  <si>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</si>
  <si>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</si>
  <si>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</si>
  <si>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</si>
  <si>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</si>
  <si>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</si>
  <si>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</si>
  <si>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</si>
  <si>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</si>
  <si>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</si>
  <si>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</si>
  <si>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</si>
  <si>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</si>
  <si>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</si>
  <si>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</si>
  <si>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</si>
  <si>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</si>
  <si>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</si>
  <si>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</si>
  <si>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</si>
  <si>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</si>
  <si>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</si>
  <si>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</si>
  <si>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</si>
  <si>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</si>
  <si>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</si>
  <si>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</si>
  <si>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</si>
  <si>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</si>
  <si>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</si>
  <si>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</si>
  <si>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</si>
  <si>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</si>
  <si>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</si>
  <si>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</si>
  <si>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</si>
  <si>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</si>
  <si>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</si>
  <si>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</si>
  <si>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</si>
  <si>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</si>
  <si>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</si>
  <si>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</si>
  <si>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</si>
  <si>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</si>
  <si>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</si>
  <si>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</si>
  <si>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</si>
  <si>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</si>
  <si>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</si>
  <si>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</si>
  <si>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</si>
  <si>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</si>
  <si>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</si>
  <si>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</si>
  <si>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</si>
  <si>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</si>
  <si>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</si>
  <si>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</si>
  <si>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</si>
  <si>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</si>
  <si>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</si>
  <si>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</si>
  <si>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</si>
  <si>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</si>
  <si>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</si>
  <si>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</si>
  <si>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</si>
  <si>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</si>
  <si>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</si>
  <si>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</si>
  <si>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</si>
  <si>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</si>
  <si>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</si>
  <si>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</si>
  <si>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</si>
  <si>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</si>
  <si>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</si>
  <si>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</si>
  <si>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</si>
  <si>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</si>
  <si>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</si>
  <si>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</si>
  <si>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</si>
  <si>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</si>
  <si>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</si>
  <si>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</si>
  <si>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</si>
  <si>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</si>
  <si>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</si>
  <si>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</si>
  <si>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</si>
  <si>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</si>
  <si>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</si>
  <si>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</si>
  <si>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</si>
  <si>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</si>
  <si>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</si>
  <si>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</si>
  <si>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</si>
  <si>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</si>
  <si>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</si>
  <si>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</si>
  <si>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</si>
  <si>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</si>
  <si>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</si>
  <si>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</si>
  <si>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</si>
  <si>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</si>
  <si>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</si>
  <si>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</si>
  <si>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</si>
  <si>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</si>
  <si>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</si>
  <si>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</si>
  <si>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</si>
  <si>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</si>
  <si>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</si>
  <si>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</si>
  <si>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</si>
  <si>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</si>
  <si>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</si>
  <si>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</si>
  <si>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</si>
  <si>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</si>
  <si>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</si>
  <si>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</si>
  <si>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</si>
  <si>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</si>
  <si>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</si>
  <si>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</si>
  <si>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</si>
  <si>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</si>
  <si>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</si>
  <si>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</si>
  <si>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</si>
  <si>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</si>
  <si>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</si>
  <si>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</si>
  <si>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</si>
  <si>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</si>
  <si>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</si>
  <si>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</si>
  <si>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</si>
  <si>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</si>
  <si>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</si>
  <si>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</si>
  <si>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</si>
  <si>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</si>
  <si>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</si>
  <si>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</si>
  <si>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</si>
  <si>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</si>
  <si>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</si>
  <si>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</si>
  <si>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</si>
  <si>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</si>
  <si>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</si>
  <si>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</si>
  <si>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</si>
  <si>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</si>
  <si>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</si>
  <si>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</si>
  <si>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</si>
  <si>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</si>
  <si>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</si>
  <si>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</si>
  <si>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</si>
  <si>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</si>
  <si>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</si>
  <si>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</si>
  <si>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</si>
  <si>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</si>
  <si>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</si>
  <si>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</si>
  <si>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</si>
  <si>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</si>
  <si>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</si>
  <si>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</si>
  <si>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</si>
  <si>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</si>
  <si>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</si>
  <si>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</si>
  <si>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</si>
  <si>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</si>
  <si>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</si>
  <si>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</si>
  <si>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</si>
  <si>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</si>
  <si>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</si>
  <si>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</si>
  <si>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</si>
  <si>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</si>
  <si>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</si>
  <si>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</si>
  <si>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</si>
  <si>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</si>
  <si>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</si>
  <si>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</si>
  <si>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</si>
  <si>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</si>
  <si>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</si>
  <si>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</si>
  <si>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</si>
  <si>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</si>
  <si>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</si>
  <si>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</si>
  <si>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</si>
  <si>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</si>
  <si>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</si>
  <si>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</si>
  <si>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</si>
  <si>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</si>
  <si>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</si>
  <si>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</si>
  <si>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</si>
  <si>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</si>
  <si>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</si>
  <si>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</si>
  <si>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</si>
  <si>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</si>
  <si>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</si>
  <si>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</si>
  <si>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</si>
  <si>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</si>
  <si>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</si>
  <si>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</si>
  <si>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</si>
  <si>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</si>
  <si>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</si>
  <si>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</si>
  <si>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</si>
  <si>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</si>
  <si>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</si>
  <si>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</si>
  <si>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</si>
  <si>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</si>
  <si>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</si>
  <si>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</si>
  <si>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</si>
  <si>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</si>
  <si>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</si>
  <si>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</si>
  <si>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</si>
  <si>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</si>
  <si>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</si>
  <si>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</si>
  <si>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</si>
  <si>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</si>
  <si>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</si>
  <si>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</si>
  <si>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</si>
  <si>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</si>
  <si>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</si>
  <si>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</si>
  <si>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</si>
  <si>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</si>
  <si>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</si>
  <si>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</si>
  <si>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</si>
  <si>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</si>
  <si>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</si>
  <si>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</si>
  <si>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</si>
  <si>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</si>
  <si>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</si>
  <si>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</si>
  <si>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</si>
  <si>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</si>
  <si>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</si>
  <si>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</si>
  <si>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</si>
  <si>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</si>
  <si>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</si>
  <si>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</si>
  <si>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</si>
  <si>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</si>
  <si>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</si>
  <si>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</si>
  <si>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</si>
  <si>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</si>
  <si>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</si>
  <si>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</si>
  <si>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</si>
  <si>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</si>
  <si>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</si>
  <si>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</si>
  <si>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</si>
  <si>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</si>
  <si>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</si>
  <si>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</si>
  <si>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</si>
  <si>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</si>
  <si>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</si>
  <si>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</si>
  <si>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</si>
  <si>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</si>
  <si>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</si>
  <si>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</si>
  <si>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</si>
  <si>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</si>
  <si>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</si>
  <si>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</si>
  <si>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</si>
  <si>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</si>
  <si>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</si>
  <si>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</si>
  <si>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</si>
  <si>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</si>
  <si>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</si>
  <si>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</si>
  <si>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</si>
  <si>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</si>
  <si>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</si>
  <si>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</si>
  <si>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</si>
  <si>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</si>
  <si>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</si>
  <si>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</si>
  <si>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</si>
  <si>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</si>
  <si>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</si>
  <si>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</si>
  <si>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</si>
  <si>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</si>
  <si>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</si>
  <si>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</si>
  <si>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</si>
  <si>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</si>
  <si>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</si>
  <si>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</si>
  <si>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</si>
  <si>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</si>
  <si>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</si>
  <si>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</si>
  <si>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</si>
  <si>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</si>
  <si>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</si>
  <si>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</si>
  <si>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</si>
  <si>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</si>
  <si>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</si>
  <si>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</si>
  <si>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</si>
  <si>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</si>
  <si>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</si>
  <si>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</si>
  <si>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</si>
  <si>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</si>
  <si>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</si>
  <si>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</si>
  <si>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</si>
  <si>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</si>
  <si>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</si>
  <si>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</si>
  <si>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</si>
  <si>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</si>
  <si>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</si>
  <si>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</si>
  <si>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</si>
  <si>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</si>
  <si>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</si>
  <si>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</si>
  <si>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</si>
  <si>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</si>
  <si>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</si>
  <si>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</si>
  <si>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</si>
  <si>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</si>
  <si>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</si>
  <si>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</si>
  <si>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</si>
  <si>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</si>
  <si>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</si>
  <si>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</si>
  <si>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</si>
  <si>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</si>
  <si>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</si>
  <si>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</si>
  <si>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</si>
  <si>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</si>
  <si>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</si>
  <si>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</si>
  <si>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</si>
  <si>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</si>
  <si>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</si>
  <si>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</si>
  <si>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</si>
  <si>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</si>
  <si>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</si>
  <si>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</si>
  <si>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</si>
  <si>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</si>
  <si>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</si>
  <si>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</si>
  <si>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</si>
  <si>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</si>
  <si>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</si>
  <si>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</si>
  <si>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</si>
  <si>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</si>
  <si>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</si>
  <si>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</si>
  <si>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</si>
  <si>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</si>
  <si>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</si>
  <si>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</si>
  <si>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</si>
  <si>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</si>
  <si>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</si>
  <si>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</si>
  <si>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</si>
  <si>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</si>
  <si>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</si>
  <si>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</si>
  <si>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</si>
  <si>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</si>
  <si>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</si>
  <si>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</si>
  <si>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</si>
  <si>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</si>
  <si>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</si>
  <si>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</si>
  <si>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</si>
  <si>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</si>
  <si>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</si>
  <si>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</si>
  <si>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</si>
  <si>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</si>
  <si>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</si>
  <si>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</si>
  <si>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</si>
  <si>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</si>
  <si>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</si>
  <si>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</si>
  <si>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</si>
  <si>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</si>
  <si>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</si>
  <si>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</si>
  <si>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</si>
  <si>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</si>
  <si>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</si>
  <si>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</si>
  <si>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</si>
  <si>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</si>
  <si>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</si>
  <si>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</si>
  <si>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</si>
  <si>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</si>
  <si>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</si>
  <si>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</si>
  <si>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</si>
  <si>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</si>
  <si>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</si>
  <si>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</si>
  <si>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</si>
  <si>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</si>
  <si>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</si>
  <si>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</si>
  <si>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</si>
  <si>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</si>
  <si>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</si>
  <si>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</si>
  <si>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</si>
  <si>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</si>
  <si>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</si>
  <si>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</si>
  <si>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</si>
  <si>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</si>
  <si>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</si>
  <si>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</si>
  <si>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</si>
  <si>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</si>
  <si>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</si>
  <si>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</si>
  <si>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</si>
  <si>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</si>
  <si>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</si>
  <si>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</si>
  <si>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</si>
  <si>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</si>
  <si>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</si>
  <si>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</si>
  <si>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</si>
  <si>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</si>
  <si>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</si>
  <si>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</si>
  <si>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</si>
  <si>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</si>
  <si>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</si>
  <si>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</si>
  <si>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</si>
  <si>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</si>
  <si>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</si>
  <si>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</si>
  <si>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</si>
  <si>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</si>
  <si>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</si>
  <si>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</si>
  <si>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</si>
  <si>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</si>
  <si>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</si>
  <si>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</si>
  <si>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</si>
  <si>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</si>
  <si>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</si>
  <si>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</si>
  <si>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</si>
  <si>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</si>
  <si>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</si>
  <si>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</si>
  <si>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</si>
  <si>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</si>
  <si>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</si>
  <si>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</si>
  <si>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</si>
  <si>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</si>
  <si>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</si>
  <si>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</si>
  <si>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</si>
  <si>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</si>
  <si>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</si>
  <si>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</si>
  <si>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</si>
  <si>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</si>
  <si>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</si>
  <si>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</si>
  <si>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</si>
  <si>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</si>
  <si>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</si>
  <si>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</si>
  <si>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</si>
  <si>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</si>
  <si>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</si>
  <si>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</si>
  <si>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</si>
  <si>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</si>
  <si>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</si>
  <si>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</si>
  <si>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</si>
  <si>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</si>
  <si>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</si>
  <si>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</si>
  <si>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</si>
  <si>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</si>
  <si>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</si>
  <si>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</si>
  <si>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</si>
  <si>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</si>
  <si>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</si>
  <si>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</si>
  <si>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</si>
  <si>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</si>
  <si>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</si>
  <si>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</si>
  <si>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</si>
  <si>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</si>
  <si>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</si>
  <si>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</si>
  <si>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</si>
  <si>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</si>
  <si>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</si>
  <si>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</si>
  <si>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</si>
  <si>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</si>
  <si>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</si>
  <si>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</si>
  <si>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</si>
  <si>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</si>
  <si>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</si>
  <si>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</si>
  <si>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</si>
  <si>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</si>
  <si>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</si>
  <si>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</si>
  <si>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</si>
  <si>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</si>
  <si>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</si>
  <si>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</si>
  <si>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</si>
  <si>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</si>
  <si>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</si>
  <si>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</si>
  <si>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</si>
  <si>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</si>
  <si>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</si>
  <si>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</si>
  <si>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</si>
  <si>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</si>
  <si>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</si>
  <si>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</si>
  <si>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</si>
  <si>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</si>
  <si>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</si>
  <si>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</si>
  <si>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</si>
  <si>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</si>
  <si>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</si>
  <si>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</si>
  <si>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</si>
  <si>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</si>
  <si>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</si>
  <si>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</si>
  <si>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</si>
  <si>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</si>
  <si>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</si>
  <si>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</si>
  <si>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</si>
  <si>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</si>
  <si>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</si>
  <si>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</si>
  <si>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</si>
  <si>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</si>
  <si>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</si>
  <si>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</si>
  <si>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</si>
  <si>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</si>
  <si>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</si>
  <si>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</si>
  <si>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</si>
  <si>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</si>
  <si>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</si>
  <si>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</si>
  <si>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</si>
  <si>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</si>
  <si>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</si>
  <si>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</si>
  <si>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</si>
  <si>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</si>
  <si>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</si>
  <si>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</si>
  <si>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</si>
  <si>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</si>
  <si>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</si>
  <si>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</si>
  <si>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</si>
  <si>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</si>
  <si>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</si>
  <si>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</si>
  <si>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</si>
  <si>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</si>
  <si>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</si>
  <si>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</si>
  <si>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</si>
  <si>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</si>
  <si>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</si>
  <si>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</si>
  <si>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</si>
  <si>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</si>
  <si>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</si>
  <si>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</si>
  <si>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</si>
  <si>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</si>
  <si>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</si>
  <si>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</si>
  <si>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</si>
  <si>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</si>
  <si>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</si>
  <si>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</si>
  <si>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</si>
  <si>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</si>
  <si>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</si>
  <si>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</si>
  <si>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</si>
  <si>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</si>
  <si>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</si>
  <si>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</si>
  <si>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</si>
  <si>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</si>
  <si>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</si>
  <si>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</si>
  <si>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</si>
  <si>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</si>
  <si>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</si>
  <si>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</si>
  <si>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</si>
  <si>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</si>
  <si>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</si>
  <si>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</si>
  <si>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</si>
  <si>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</si>
  <si>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</si>
  <si>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</si>
  <si>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</si>
  <si>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</si>
  <si>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</si>
  <si>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</si>
  <si>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</si>
  <si>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</si>
  <si>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</si>
  <si>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</si>
  <si>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</si>
  <si>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</si>
  <si>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</si>
  <si>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</si>
  <si>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</si>
  <si>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</si>
  <si>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</si>
  <si>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</si>
  <si>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</si>
  <si>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</si>
  <si>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</si>
  <si>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</si>
  <si>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</si>
  <si>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</si>
  <si>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</si>
  <si>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</si>
  <si>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</si>
  <si>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</si>
  <si>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</si>
  <si>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</si>
  <si>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</si>
  <si>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</si>
  <si>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</si>
  <si>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</si>
  <si>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</si>
  <si>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</si>
  <si>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</si>
  <si>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</si>
  <si>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</si>
  <si>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</si>
  <si>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</si>
  <si>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</si>
  <si>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</si>
  <si>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</si>
  <si>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</si>
  <si>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</si>
  <si>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</si>
  <si>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</si>
  <si>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</si>
  <si>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</si>
  <si>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</si>
  <si>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</si>
  <si>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</si>
  <si>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</si>
  <si>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</si>
  <si>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</si>
  <si>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</si>
  <si>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</si>
  <si>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</si>
  <si>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</si>
  <si>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</si>
  <si>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</si>
  <si>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</si>
  <si>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</si>
  <si>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</si>
  <si>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</si>
  <si>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</si>
  <si>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</si>
  <si>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</si>
  <si>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</si>
  <si>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</si>
  <si>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</si>
  <si>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</si>
  <si>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</si>
  <si>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</si>
  <si>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</si>
  <si>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</si>
  <si>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</si>
  <si>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</si>
  <si>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</si>
  <si>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</si>
  <si>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</si>
  <si>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</si>
  <si>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</si>
  <si>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</si>
  <si>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</si>
  <si>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</si>
  <si>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</si>
  <si>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</si>
  <si>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</si>
  <si>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</si>
  <si>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</si>
  <si>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</si>
  <si>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</si>
  <si>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</si>
  <si>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</si>
  <si>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</si>
  <si>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</si>
  <si>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</si>
  <si>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</si>
  <si>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</si>
  <si>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</si>
  <si>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</si>
  <si>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</si>
  <si>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</si>
  <si>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</si>
  <si>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</si>
  <si>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</si>
  <si>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</si>
  <si>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</si>
  <si>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</si>
  <si>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</si>
  <si>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</si>
  <si>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</si>
  <si>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</si>
  <si>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</si>
  <si>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</si>
  <si>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</si>
  <si>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</si>
  <si>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</si>
  <si>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</si>
  <si>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</si>
  <si>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</si>
  <si>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</si>
  <si>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</si>
  <si>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</si>
  <si>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</si>
  <si>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</si>
  <si>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</si>
  <si>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</si>
  <si>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</si>
  <si>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</si>
  <si>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</si>
  <si>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</si>
  <si>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</si>
  <si>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</si>
  <si>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</si>
  <si>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</si>
  <si>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</si>
  <si>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</si>
  <si>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</si>
  <si>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</si>
  <si>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</si>
  <si>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</si>
  <si>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</si>
  <si>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</si>
  <si>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</si>
  <si>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</si>
  <si>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</si>
  <si>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</si>
  <si>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</si>
  <si>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</si>
  <si>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</si>
  <si>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</si>
  <si>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</si>
  <si>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</si>
  <si>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</si>
  <si>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</si>
  <si>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</si>
  <si>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</si>
  <si>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</si>
  <si>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</si>
  <si>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</si>
  <si>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</si>
  <si>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</si>
  <si>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</si>
  <si>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</si>
  <si>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</si>
  <si>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</si>
  <si>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</si>
  <si>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</si>
  <si>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</si>
  <si>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</si>
  <si>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</si>
  <si>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</si>
  <si>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</si>
  <si>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</si>
  <si>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</si>
  <si>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</si>
  <si>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</si>
  <si>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</si>
  <si>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</si>
  <si>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</si>
  <si>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</si>
  <si>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</si>
  <si>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</si>
  <si>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</si>
  <si>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</si>
  <si>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</si>
  <si>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</si>
  <si>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</si>
  <si>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</si>
  <si>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</si>
  <si>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</si>
  <si>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</si>
  <si>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</si>
  <si>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</si>
  <si>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</si>
  <si>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</si>
  <si>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</si>
  <si>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</si>
  <si>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</si>
  <si>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</si>
  <si>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</si>
  <si>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</si>
  <si>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</si>
  <si>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</si>
  <si>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</si>
  <si>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</si>
  <si>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</si>
  <si>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</si>
  <si>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</si>
  <si>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</si>
  <si>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</si>
  <si>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</si>
  <si>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</si>
  <si>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</si>
  <si>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</si>
  <si>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</si>
  <si>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</si>
  <si>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</si>
  <si>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</si>
  <si>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</si>
  <si>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</si>
  <si>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</si>
  <si>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</si>
  <si>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</si>
  <si>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</si>
  <si>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</si>
  <si>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</si>
  <si>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</si>
  <si>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</si>
  <si>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</si>
  <si>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</si>
  <si>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</si>
  <si>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</si>
  <si>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</si>
  <si>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</si>
  <si>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</si>
  <si>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</si>
  <si>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</si>
  <si>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</si>
  <si>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</si>
  <si>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</si>
  <si>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</si>
  <si>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</si>
  <si>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</si>
  <si>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</si>
  <si>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</si>
  <si>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</si>
  <si>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</si>
  <si>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</si>
  <si>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</si>
  <si>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</si>
  <si>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</si>
  <si>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</si>
  <si>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</si>
  <si>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</si>
  <si>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</si>
  <si>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</si>
  <si>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</si>
  <si>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</si>
  <si>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</si>
  <si>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</si>
  <si>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</si>
  <si>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</si>
  <si>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</si>
  <si>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</si>
  <si>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</si>
  <si>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</si>
  <si>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</si>
  <si>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</si>
  <si>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</si>
  <si>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</si>
  <si>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</si>
  <si>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</si>
  <si>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</si>
  <si>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</si>
  <si>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</si>
  <si>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</si>
  <si>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</si>
  <si>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</si>
  <si>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</si>
  <si>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</si>
  <si>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</si>
  <si>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</si>
  <si>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</si>
  <si>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</si>
  <si>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</si>
  <si>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</si>
  <si>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</si>
  <si>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</si>
  <si>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</si>
  <si>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</si>
  <si>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</si>
  <si>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</si>
  <si>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</si>
  <si>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</si>
  <si>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</si>
  <si>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</si>
  <si>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</si>
  <si>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</si>
  <si>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</si>
  <si>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</si>
  <si>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</si>
  <si>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</si>
  <si>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</si>
  <si>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</si>
  <si>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</si>
  <si>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</si>
  <si>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</si>
  <si>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</si>
  <si>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</si>
  <si>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</si>
  <si>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</si>
  <si>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</si>
  <si>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</si>
  <si>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</si>
  <si>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</si>
  <si>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</si>
  <si>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</si>
  <si>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</si>
  <si>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</si>
  <si>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</si>
  <si>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</si>
  <si>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</si>
  <si>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</si>
  <si>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</si>
  <si>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</si>
  <si>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</si>
  <si>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</si>
  <si>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</si>
  <si>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</si>
  <si>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</si>
  <si>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</si>
  <si>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</si>
  <si>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</si>
  <si>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</si>
  <si>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</si>
  <si>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</si>
  <si>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</si>
  <si>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</si>
  <si>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</si>
  <si>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</si>
  <si>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</si>
  <si>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</si>
  <si>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</si>
  <si>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</si>
  <si>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</si>
  <si>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</si>
  <si>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</si>
  <si>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</si>
  <si>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</si>
  <si>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</si>
  <si>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</si>
  <si>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</si>
  <si>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</si>
  <si>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</si>
  <si>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</si>
  <si>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</si>
  <si>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</si>
  <si>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</si>
  <si>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</si>
  <si>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</si>
  <si>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</si>
  <si>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</si>
  <si>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</si>
  <si>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</si>
  <si>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</si>
  <si>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</si>
  <si>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</si>
  <si>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</si>
  <si>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</si>
  <si>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</si>
  <si>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</si>
  <si>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</si>
  <si>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</si>
  <si>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</si>
  <si>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</si>
  <si>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</si>
  <si>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</si>
  <si>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</si>
  <si>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</si>
  <si>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</si>
  <si>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</si>
  <si>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</si>
  <si>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</si>
  <si>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</si>
  <si>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</si>
  <si>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</si>
  <si>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</si>
  <si>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</si>
  <si>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</si>
  <si>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</si>
  <si>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</si>
  <si>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</si>
  <si>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</si>
  <si>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</si>
  <si>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</si>
  <si>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</si>
  <si>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</si>
  <si>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</si>
  <si>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</si>
  <si>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</si>
  <si>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</si>
  <si>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</si>
  <si>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</si>
  <si>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</si>
  <si>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</si>
  <si>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</si>
  <si>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</si>
  <si>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</si>
  <si>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</si>
  <si>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</si>
  <si>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</si>
  <si>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</si>
  <si>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</si>
  <si>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</si>
  <si>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</si>
  <si>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</si>
  <si>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</si>
  <si>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</si>
  <si>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</si>
  <si>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</si>
  <si>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</si>
  <si>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</si>
  <si>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</si>
  <si>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</si>
  <si>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</si>
  <si>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</si>
  <si>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</si>
  <si>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</si>
  <si>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</si>
  <si>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</si>
  <si>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</si>
  <si>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</si>
  <si>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</si>
  <si>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</si>
  <si>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</si>
  <si>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</si>
  <si>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</si>
  <si>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</si>
  <si>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</si>
  <si>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</si>
  <si>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</si>
  <si>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</si>
  <si>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</si>
  <si>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</si>
  <si>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</si>
  <si>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</si>
  <si>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</si>
  <si>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</si>
  <si>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</si>
  <si>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</si>
  <si>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</si>
  <si>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</si>
  <si>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</si>
  <si>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</si>
  <si>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</si>
  <si>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</si>
  <si>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</si>
  <si>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</si>
  <si>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</si>
  <si>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</si>
  <si>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</si>
  <si>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</si>
  <si>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</si>
  <si>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</si>
  <si>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</si>
  <si>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</si>
  <si>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</si>
  <si>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</si>
  <si>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</si>
  <si>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</si>
  <si>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</si>
  <si>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</si>
  <si>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</si>
  <si>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</si>
  <si>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</si>
  <si>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</si>
  <si>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</si>
  <si>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</si>
  <si>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</si>
  <si>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</si>
  <si>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</si>
  <si>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</si>
  <si>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</si>
  <si>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</si>
  <si>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</si>
  <si>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</si>
  <si>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</si>
  <si>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</si>
  <si>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</si>
  <si>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</si>
  <si>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</si>
  <si>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</si>
  <si>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</si>
  <si>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</si>
  <si>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</si>
  <si>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</si>
  <si>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</si>
  <si>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</si>
  <si>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</si>
  <si>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</si>
  <si>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</si>
  <si>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</si>
  <si>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</si>
  <si>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</si>
  <si>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</si>
  <si>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</si>
  <si>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</si>
  <si>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</si>
  <si>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</si>
  <si>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</si>
  <si>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</si>
  <si>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</si>
  <si>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</si>
  <si>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</si>
  <si>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</si>
  <si>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</si>
  <si>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</si>
  <si>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</si>
  <si>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</si>
  <si>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</si>
  <si>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</si>
  <si>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</si>
  <si>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</si>
  <si>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</si>
  <si>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</si>
  <si>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</si>
  <si>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</si>
  <si>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</si>
  <si>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</si>
  <si>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</si>
  <si>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</si>
  <si>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</si>
  <si>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</si>
  <si>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</si>
  <si>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</si>
  <si>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</si>
  <si>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</si>
  <si>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</si>
  <si>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</si>
  <si>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</si>
  <si>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</si>
  <si>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</si>
  <si>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</si>
  <si>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</si>
  <si>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</si>
  <si>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</si>
  <si>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</si>
  <si>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</si>
  <si>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</si>
  <si>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</si>
  <si>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</si>
  <si>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</si>
  <si>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</si>
  <si>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</si>
  <si>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</si>
  <si>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</si>
  <si>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</si>
  <si>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</si>
  <si>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</si>
  <si>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</si>
  <si>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</si>
  <si>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</si>
  <si>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</si>
  <si>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</si>
  <si>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</si>
  <si>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</si>
  <si>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</si>
  <si>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</si>
  <si>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</si>
  <si>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</si>
  <si>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</si>
  <si>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</si>
  <si>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</si>
  <si>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</si>
  <si>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</si>
  <si>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</si>
  <si>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</si>
  <si>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</si>
  <si>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</si>
  <si>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</si>
  <si>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</si>
  <si>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</si>
  <si>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</si>
  <si>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</si>
  <si>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</si>
  <si>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</si>
  <si>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</si>
  <si>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</si>
  <si>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</si>
  <si>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</si>
  <si>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</si>
  <si>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</si>
  <si>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</si>
  <si>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</si>
  <si>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</si>
  <si>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</si>
  <si>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</si>
  <si>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</si>
  <si>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</si>
  <si>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</si>
  <si>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</si>
  <si>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</si>
  <si>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</si>
  <si>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</si>
  <si>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</si>
  <si>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</si>
  <si>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</si>
  <si>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</si>
  <si>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</si>
  <si>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</si>
  <si>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</si>
  <si>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</si>
  <si>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</si>
  <si>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</si>
  <si>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</si>
  <si>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</si>
  <si>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</si>
  <si>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</si>
  <si>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</si>
  <si>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</si>
  <si>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</si>
  <si>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</si>
  <si>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</si>
  <si>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</si>
  <si>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</si>
  <si>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</si>
  <si>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</si>
  <si>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</si>
  <si>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</si>
  <si>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</si>
  <si>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</si>
  <si>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</si>
  <si>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</si>
  <si>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</si>
  <si>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</si>
  <si>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</si>
  <si>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</si>
  <si>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</si>
  <si>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</si>
  <si>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</si>
  <si>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</si>
  <si>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</si>
  <si>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</si>
  <si>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</si>
  <si>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</si>
  <si>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</si>
  <si>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</si>
  <si>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</si>
  <si>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</si>
  <si>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</si>
  <si>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</si>
  <si>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</si>
  <si>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</si>
  <si>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</si>
  <si>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</si>
  <si>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</si>
  <si>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</si>
  <si>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</si>
  <si>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</si>
  <si>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</si>
  <si>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</si>
  <si>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</si>
  <si>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</si>
  <si>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</si>
  <si>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</si>
  <si>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</si>
  <si>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</si>
  <si>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</si>
  <si>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</si>
  <si>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</si>
  <si>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</si>
  <si>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</si>
  <si>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</si>
  <si>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</si>
  <si>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</si>
  <si>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</si>
  <si>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</si>
  <si>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</si>
  <si>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</si>
  <si>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</si>
  <si>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</si>
  <si>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</si>
  <si>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</si>
  <si>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</si>
  <si>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</si>
  <si>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</si>
  <si>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</si>
  <si>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</si>
  <si>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</si>
  <si>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</si>
  <si>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</si>
  <si>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</si>
  <si>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</si>
  <si>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</si>
  <si>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</si>
  <si>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</si>
  <si>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</si>
  <si>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</si>
  <si>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</si>
  <si>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</si>
  <si>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</si>
  <si>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</si>
  <si>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</si>
  <si>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</si>
  <si>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</si>
  <si>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</si>
  <si>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</si>
  <si>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</si>
  <si>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</si>
  <si>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</si>
  <si>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</si>
  <si>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</si>
  <si>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</si>
  <si>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</si>
  <si>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</si>
  <si>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</si>
  <si>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</si>
  <si>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</si>
  <si>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</si>
  <si>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</si>
  <si>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</si>
  <si>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</si>
  <si>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</si>
  <si>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</si>
  <si>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</si>
  <si>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</si>
  <si>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</si>
  <si>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</si>
  <si>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</si>
  <si>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</si>
  <si>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</si>
  <si>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</si>
  <si>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</si>
  <si>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</si>
  <si>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</si>
  <si>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</si>
  <si>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</si>
  <si>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</si>
  <si>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</si>
  <si>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</si>
  <si>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</si>
  <si>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</si>
  <si>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</si>
  <si>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</si>
  <si>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</si>
  <si>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</si>
  <si>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</si>
  <si>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</si>
  <si>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</si>
  <si>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</si>
  <si>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</si>
  <si>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</si>
  <si>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</si>
  <si>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</si>
  <si>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</si>
  <si>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</si>
  <si>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</si>
  <si>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</si>
  <si>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</si>
  <si>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</si>
  <si>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</si>
  <si>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</si>
  <si>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</si>
  <si>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</si>
  <si>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</si>
  <si>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</si>
  <si>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</si>
  <si>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</si>
  <si>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</si>
  <si>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</si>
  <si>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</si>
  <si>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</si>
  <si>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</si>
  <si>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</si>
  <si>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</si>
  <si>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</si>
  <si>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</si>
  <si>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</si>
  <si>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</si>
  <si>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</si>
  <si>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</si>
  <si>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</si>
  <si>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</si>
  <si>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</si>
  <si>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</si>
  <si>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</si>
  <si>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</si>
  <si>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</si>
  <si>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</si>
  <si>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</si>
  <si>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</si>
  <si>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</si>
  <si>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</si>
  <si>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</si>
  <si>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</si>
  <si>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</si>
  <si>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</si>
  <si>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</si>
  <si>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</si>
  <si>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</si>
  <si>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</si>
  <si>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</si>
  <si>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</si>
  <si>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</si>
  <si>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</si>
  <si>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</si>
  <si>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</si>
  <si>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</si>
  <si>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</si>
  <si>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</si>
  <si>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</si>
  <si>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</si>
  <si>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</si>
  <si>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</si>
  <si>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</si>
  <si>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</si>
  <si>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</si>
  <si>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</si>
  <si>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</si>
  <si>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</si>
  <si>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</si>
  <si>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</si>
  <si>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</si>
  <si>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</si>
  <si>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</si>
  <si>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</si>
  <si>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</si>
  <si>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</si>
  <si>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</si>
  <si>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</si>
  <si>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</si>
  <si>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</si>
  <si>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</si>
  <si>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</si>
  <si>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</si>
  <si>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</si>
  <si>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</si>
  <si>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</si>
  <si>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</si>
  <si>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</si>
  <si>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</si>
  <si>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</si>
  <si>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</si>
  <si>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</si>
  <si>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</si>
  <si>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</si>
  <si>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</si>
  <si>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</si>
  <si>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</si>
  <si>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</si>
  <si>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</si>
  <si>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</si>
  <si>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</si>
  <si>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</si>
  <si>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</si>
  <si>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</si>
  <si>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</si>
  <si>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</si>
  <si>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</si>
  <si>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</si>
  <si>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</si>
  <si>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</si>
  <si>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</si>
  <si>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</si>
  <si>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</si>
  <si>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</si>
  <si>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</si>
  <si>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</si>
  <si>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</si>
  <si>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</si>
  <si>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</si>
  <si>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</si>
  <si>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</si>
  <si>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</si>
  <si>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</si>
  <si>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</si>
  <si>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</si>
  <si>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</si>
  <si>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</si>
  <si>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</si>
  <si>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</si>
  <si>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</si>
  <si>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</si>
  <si>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</si>
  <si>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</si>
  <si>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</si>
  <si>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</si>
  <si>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</si>
  <si>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</si>
  <si>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</si>
  <si>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</si>
  <si>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</si>
  <si>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</si>
  <si>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</si>
  <si>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</si>
  <si>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</si>
  <si>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</si>
  <si>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</si>
  <si>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</si>
  <si>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</si>
  <si>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</si>
  <si>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</si>
  <si>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</si>
  <si>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</si>
  <si>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</si>
  <si>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</si>
  <si>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</si>
  <si>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</si>
  <si>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</si>
  <si>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</si>
  <si>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</si>
  <si>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</si>
  <si>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</si>
  <si>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</si>
  <si>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</si>
  <si>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</si>
  <si>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</si>
  <si>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</si>
  <si>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</si>
  <si>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</si>
  <si>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</si>
  <si>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</si>
  <si>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</si>
  <si>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</si>
  <si>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</si>
  <si>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</si>
  <si>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</si>
  <si>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</si>
  <si>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</si>
  <si>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</si>
  <si>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</si>
  <si>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</si>
  <si>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</si>
  <si>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</si>
  <si>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</si>
  <si>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</si>
  <si>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</si>
  <si>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</si>
  <si>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</si>
  <si>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</si>
  <si>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</si>
  <si>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</si>
  <si>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</si>
  <si>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</si>
  <si>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</si>
  <si>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</si>
  <si>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</si>
  <si>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</si>
  <si>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</si>
  <si>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</si>
  <si>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</si>
  <si>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</si>
  <si>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</si>
  <si>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</si>
  <si>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</si>
  <si>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</si>
  <si>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</si>
  <si>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</si>
  <si>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</si>
  <si>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</si>
  <si>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</si>
  <si>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</si>
  <si>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</si>
  <si>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</si>
  <si>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</si>
  <si>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</si>
  <si>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</si>
  <si>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</si>
  <si>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</si>
  <si>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</si>
  <si>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</si>
  <si>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</si>
  <si>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</si>
  <si>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</si>
  <si>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</si>
  <si>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</si>
  <si>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</si>
  <si>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</si>
  <si>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</si>
  <si>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</si>
  <si>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</si>
  <si>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</si>
  <si>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</si>
  <si>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</si>
  <si>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</si>
  <si>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</si>
  <si>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</si>
  <si>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</si>
  <si>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</si>
  <si>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</si>
  <si>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</si>
  <si>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</si>
  <si>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</si>
  <si>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</si>
  <si>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</si>
  <si>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</si>
  <si>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</si>
  <si>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</si>
  <si>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</si>
  <si>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</si>
  <si>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</si>
  <si>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</si>
  <si>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</si>
  <si>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</si>
  <si>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</si>
  <si>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</si>
  <si>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</si>
  <si>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</si>
  <si>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</si>
  <si>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</si>
  <si>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</si>
  <si>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</si>
  <si>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</si>
  <si>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</si>
  <si>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</si>
  <si>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</si>
  <si>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</si>
  <si>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</si>
  <si>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</si>
  <si>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</si>
  <si>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</si>
  <si>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</si>
  <si>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</si>
  <si>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</si>
  <si>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</si>
  <si>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</si>
  <si>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</si>
  <si>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</si>
  <si>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</si>
  <si>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</si>
  <si>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</si>
  <si>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</si>
  <si>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</si>
  <si>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</si>
  <si>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</si>
  <si>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</si>
  <si>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</si>
  <si>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</si>
  <si>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</si>
  <si>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</si>
  <si>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</si>
  <si>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</si>
  <si>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</si>
  <si>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</si>
  <si>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</si>
  <si>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</si>
  <si>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</si>
  <si>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</si>
  <si>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</si>
  <si>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</si>
  <si>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</si>
  <si>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</si>
  <si>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</si>
  <si>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</si>
  <si>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</si>
  <si>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</si>
  <si>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</si>
  <si>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</si>
  <si>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</si>
  <si>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</si>
  <si>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</si>
  <si>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</si>
  <si>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</si>
  <si>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</si>
  <si>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</si>
  <si>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</si>
  <si>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</si>
  <si>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</si>
  <si>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</si>
  <si>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</si>
  <si>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</si>
  <si>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</si>
  <si>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</si>
  <si>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</si>
  <si>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</si>
  <si>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</si>
  <si>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</si>
  <si>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</si>
  <si>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</si>
  <si>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</si>
  <si>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</si>
  <si>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</si>
  <si>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</si>
  <si>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</si>
  <si>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</si>
  <si>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</si>
  <si>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</si>
  <si>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</si>
  <si>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</si>
  <si>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</si>
  <si>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</si>
  <si>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</si>
  <si>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</si>
  <si>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</si>
  <si>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</si>
  <si>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</si>
  <si>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</si>
  <si>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</si>
  <si>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</si>
  <si>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</si>
  <si>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</si>
  <si>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</si>
  <si>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</si>
  <si>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</si>
  <si>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</si>
  <si>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</si>
  <si>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</si>
  <si>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</si>
  <si>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</si>
  <si>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</si>
  <si>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</si>
  <si>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</si>
  <si>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</si>
  <si>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</si>
  <si>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</si>
  <si>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</si>
  <si>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</si>
  <si>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</si>
  <si>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</si>
  <si>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</si>
  <si>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</si>
  <si>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</si>
  <si>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</si>
  <si>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</si>
  <si>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</si>
  <si>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</si>
  <si>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</si>
  <si>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</si>
  <si>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</si>
  <si>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</si>
  <si>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</si>
  <si>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</si>
  <si>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</si>
  <si>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</si>
  <si>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</si>
  <si>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</si>
  <si>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</si>
  <si>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</si>
  <si>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</si>
  <si>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</si>
  <si>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</si>
  <si>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</si>
  <si>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</si>
  <si>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</si>
  <si>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</si>
  <si>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</si>
  <si>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</si>
  <si>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</si>
  <si>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</si>
  <si>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</si>
  <si>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</si>
  <si>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</si>
  <si>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</si>
  <si>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</si>
  <si>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</si>
  <si>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</si>
  <si>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</si>
  <si>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</si>
  <si>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</si>
  <si>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</si>
  <si>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</si>
  <si>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</si>
  <si>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</si>
  <si>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</si>
  <si>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</si>
  <si>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</si>
  <si>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</si>
  <si>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</si>
  <si>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</si>
  <si>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</si>
  <si>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</si>
  <si>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</si>
  <si>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</si>
  <si>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</si>
  <si>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</si>
  <si>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</si>
  <si>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</si>
  <si>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</si>
  <si>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</si>
  <si>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</si>
  <si>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</si>
  <si>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</si>
  <si>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</si>
  <si>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</si>
  <si>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</si>
  <si>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</si>
  <si>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</si>
  <si>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</si>
  <si>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</si>
  <si>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</si>
  <si>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</si>
  <si>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</si>
  <si>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</si>
  <si>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</si>
  <si>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</si>
  <si>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</si>
  <si>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</si>
  <si>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</si>
  <si>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</si>
  <si>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</si>
  <si>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</si>
  <si>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</si>
  <si>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</si>
  <si>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</si>
  <si>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</si>
  <si>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</si>
  <si>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</si>
  <si>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</si>
  <si>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</si>
  <si>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</si>
  <si>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</si>
  <si>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</si>
  <si>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</si>
  <si>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</si>
  <si>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</si>
  <si>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</si>
  <si>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</si>
  <si>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</si>
  <si>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</si>
  <si>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</si>
  <si>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</si>
  <si>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</si>
  <si>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</si>
  <si>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</si>
  <si>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</si>
  <si>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</si>
  <si>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</si>
  <si>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</si>
  <si>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</si>
  <si>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</si>
  <si>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</si>
  <si>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</si>
  <si>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</si>
  <si>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</si>
  <si>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</si>
  <si>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</si>
  <si>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</si>
  <si>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</si>
  <si>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</si>
  <si>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</si>
  <si>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</si>
  <si>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</si>
  <si>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</si>
  <si>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</si>
  <si>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</si>
  <si>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</si>
  <si>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</si>
  <si>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</si>
  <si>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</si>
  <si>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</si>
  <si>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</si>
  <si>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</si>
  <si>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</si>
  <si>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</si>
  <si>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</si>
  <si>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</si>
  <si>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</si>
  <si>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</si>
  <si>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</si>
  <si>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</si>
  <si>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</si>
  <si>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</si>
  <si>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</si>
  <si>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</si>
  <si>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</si>
  <si>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</si>
  <si>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</si>
  <si>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</si>
  <si>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</si>
  <si>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</si>
  <si>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</si>
  <si>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</si>
  <si>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</si>
  <si>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</si>
  <si>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</si>
  <si>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</si>
  <si>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</si>
  <si>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</si>
  <si>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</si>
  <si>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</si>
  <si>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</si>
  <si>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</si>
  <si>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</si>
  <si>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</si>
  <si>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</si>
  <si>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</si>
  <si>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</si>
  <si>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</si>
  <si>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</si>
  <si>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</si>
  <si>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</si>
  <si>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</si>
  <si>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</si>
  <si>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</si>
  <si>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</si>
  <si>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</si>
  <si>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</si>
  <si>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</si>
  <si>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</si>
  <si>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</si>
  <si>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</si>
  <si>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</si>
  <si>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</si>
  <si>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</si>
  <si>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</si>
  <si>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</si>
  <si>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</si>
  <si>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</si>
  <si>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</si>
  <si>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</si>
  <si>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</si>
  <si>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</si>
  <si>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</si>
  <si>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</si>
  <si>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</si>
  <si>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</si>
  <si>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</si>
  <si>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</si>
  <si>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</si>
  <si>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</si>
  <si>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</si>
  <si>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</si>
  <si>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</si>
  <si>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</si>
  <si>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</si>
  <si>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</si>
  <si>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</si>
  <si>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</si>
  <si>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</si>
  <si>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</si>
  <si>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</si>
  <si>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</si>
  <si>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</si>
  <si>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</si>
  <si>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</si>
  <si>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</si>
  <si>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</si>
  <si>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</si>
  <si>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</si>
  <si>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</si>
  <si>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</si>
  <si>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</si>
  <si>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</si>
  <si>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</si>
  <si>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</si>
  <si>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</si>
  <si>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</si>
  <si>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</si>
  <si>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</si>
  <si>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</si>
  <si>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</si>
  <si>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</si>
  <si>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</si>
  <si>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</si>
  <si>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</si>
  <si>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</si>
  <si>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</si>
  <si>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</si>
  <si>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</si>
  <si>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</si>
  <si>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</si>
  <si>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</si>
  <si>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</si>
  <si>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</si>
  <si>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</si>
  <si>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</si>
  <si>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</si>
  <si>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</si>
  <si>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</si>
  <si>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</si>
  <si>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</si>
  <si>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</si>
  <si>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</si>
  <si>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</si>
  <si>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</si>
  <si>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</si>
  <si>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</si>
  <si>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</si>
  <si>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</si>
  <si>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</si>
  <si>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</si>
  <si>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</si>
  <si>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</si>
  <si>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</si>
  <si>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</si>
  <si>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</si>
  <si>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</si>
  <si>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</si>
  <si>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</si>
  <si>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</si>
  <si>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</si>
  <si>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</si>
  <si>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</si>
  <si>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</si>
  <si>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</si>
  <si>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</si>
  <si>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</si>
  <si>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</si>
  <si>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</si>
  <si>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</si>
  <si>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</si>
  <si>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</si>
  <si>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</si>
  <si>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</si>
  <si>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</si>
  <si>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</si>
  <si>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</si>
  <si>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</si>
  <si>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</si>
  <si>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</si>
  <si>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</si>
  <si>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</si>
  <si>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</si>
  <si>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</si>
  <si>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</si>
  <si>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</si>
  <si>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</si>
  <si>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</si>
  <si>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</si>
  <si>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</si>
  <si>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</si>
  <si>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</si>
  <si>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</si>
  <si>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</si>
  <si>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</si>
  <si>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</si>
  <si>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</si>
  <si>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</si>
  <si>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</si>
  <si>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</si>
  <si>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</si>
  <si>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</si>
  <si>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</si>
  <si>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</si>
  <si>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</si>
  <si>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</si>
  <si>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</si>
  <si>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</si>
  <si>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</si>
  <si>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</si>
  <si>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</si>
  <si>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</si>
  <si>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</si>
  <si>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</si>
  <si>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</si>
  <si>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</si>
  <si>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</si>
  <si>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</si>
  <si>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</si>
  <si>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</si>
  <si>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</si>
  <si>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</si>
  <si>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</si>
  <si>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</si>
  <si>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</si>
  <si>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</si>
  <si>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</si>
  <si>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</si>
  <si>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</si>
  <si>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</si>
  <si>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</si>
  <si>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</si>
  <si>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</si>
  <si>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</si>
  <si>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</si>
  <si>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</si>
  <si>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</si>
  <si>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</si>
  <si>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</si>
  <si>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</si>
  <si>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</si>
  <si>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</si>
  <si>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</si>
  <si>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</si>
  <si>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</si>
  <si>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</si>
  <si>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</si>
  <si>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</si>
  <si>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</si>
  <si>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</si>
  <si>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</si>
  <si>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</si>
  <si>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</si>
  <si>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</si>
  <si>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</si>
  <si>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</si>
  <si>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</si>
  <si>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</si>
  <si>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</si>
  <si>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</si>
  <si>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</si>
  <si>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</si>
  <si>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</si>
  <si>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</si>
  <si>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</si>
  <si>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</si>
  <si>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</si>
  <si>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</si>
  <si>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</si>
  <si>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</si>
  <si>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</si>
  <si>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</si>
  <si>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</si>
  <si>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</si>
  <si>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</si>
  <si>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</si>
  <si>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</si>
  <si>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</si>
  <si>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</si>
  <si>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</si>
  <si>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</si>
  <si>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</si>
  <si>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</si>
  <si>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</si>
  <si>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</si>
  <si>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</si>
  <si>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</si>
  <si>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</si>
  <si>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</si>
  <si>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</si>
  <si>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</si>
  <si>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</si>
  <si>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</si>
  <si>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</si>
  <si>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</si>
  <si>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</si>
  <si>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</si>
  <si>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</si>
  <si>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</si>
  <si>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</si>
  <si>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</si>
  <si>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</si>
  <si>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</si>
  <si>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</si>
  <si>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</si>
  <si>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</si>
  <si>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</si>
  <si>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</si>
  <si>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</si>
  <si>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</si>
  <si>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</si>
  <si>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</si>
  <si>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</si>
  <si>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</si>
  <si>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</si>
  <si>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</si>
  <si>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</si>
  <si>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</si>
  <si>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</si>
  <si>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</si>
  <si>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</si>
  <si>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</si>
  <si>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</si>
  <si>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</si>
  <si>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</si>
  <si>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</si>
  <si>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</si>
  <si>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</si>
  <si>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</si>
  <si>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</si>
  <si>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</si>
  <si>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</si>
  <si>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</si>
  <si>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</si>
  <si>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</si>
  <si>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</si>
  <si>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</si>
  <si>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</si>
  <si>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</si>
  <si>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</si>
  <si>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</si>
  <si>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</si>
  <si>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</si>
  <si>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</si>
  <si>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</si>
  <si>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</si>
  <si>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</si>
  <si>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</si>
  <si>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</si>
  <si>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</si>
  <si>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</si>
  <si>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</si>
  <si>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</si>
  <si>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</si>
  <si>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</si>
  <si>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</si>
  <si>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</si>
  <si>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</si>
  <si>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</si>
  <si>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</si>
  <si>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</si>
  <si>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</si>
  <si>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</si>
  <si>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</si>
  <si>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</si>
  <si>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</si>
  <si>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</si>
  <si>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</si>
  <si>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</si>
  <si>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</si>
  <si>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</si>
  <si>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</si>
  <si>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</si>
  <si>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</si>
  <si>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</si>
  <si>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</si>
  <si>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</si>
  <si>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</si>
  <si>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</si>
  <si>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</si>
  <si>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</si>
  <si>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</si>
  <si>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</si>
  <si>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</si>
  <si>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</si>
  <si>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</si>
  <si>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</si>
  <si>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</si>
  <si>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</si>
  <si>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</si>
  <si>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</si>
  <si>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</si>
  <si>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</si>
  <si>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</si>
  <si>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</si>
  <si>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</si>
  <si>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</si>
  <si>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</si>
  <si>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</si>
  <si>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</si>
  <si>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</si>
  <si>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</si>
  <si>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</si>
  <si>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</si>
  <si>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</si>
  <si>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</si>
  <si>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</si>
  <si>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</si>
  <si>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</si>
  <si>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</si>
  <si>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</si>
  <si>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</si>
  <si>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</si>
  <si>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</si>
  <si>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</si>
  <si>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</si>
  <si>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</si>
  <si>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</si>
  <si>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</si>
  <si>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</si>
  <si>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</si>
  <si>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</si>
  <si>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</si>
  <si>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</si>
  <si>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</si>
  <si>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</si>
  <si>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</si>
  <si>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</si>
  <si>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</si>
  <si>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</si>
  <si>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</si>
  <si>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</si>
  <si>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</si>
  <si>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</si>
  <si>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</si>
  <si>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</si>
  <si>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</si>
  <si>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</si>
  <si>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</si>
  <si>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</si>
  <si>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</si>
  <si>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</si>
  <si>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</si>
  <si>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</si>
  <si>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</si>
  <si>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</si>
  <si>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</si>
  <si>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</si>
  <si>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</si>
  <si>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</si>
  <si>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</si>
  <si>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</si>
  <si>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</si>
  <si>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</si>
  <si>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</si>
  <si>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</si>
  <si>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</si>
  <si>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</si>
  <si>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</si>
  <si>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</si>
  <si>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</si>
  <si>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</si>
  <si>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</si>
  <si>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</si>
  <si>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</si>
  <si>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</si>
  <si>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</si>
  <si>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</si>
  <si>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</si>
  <si>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</si>
  <si>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</si>
  <si>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</si>
  <si>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</si>
  <si>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</si>
  <si>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</si>
  <si>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</si>
  <si>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</si>
  <si>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</si>
  <si>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</si>
  <si>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</si>
  <si>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</si>
  <si>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</si>
  <si>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</si>
  <si>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</si>
  <si>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</si>
  <si>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</si>
  <si>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</si>
  <si>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</si>
  <si>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</si>
  <si>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</si>
  <si>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</si>
  <si>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</si>
  <si>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</si>
  <si>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</si>
  <si>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</si>
  <si>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</si>
  <si>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</si>
  <si>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</si>
  <si>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</si>
  <si>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</si>
  <si>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</si>
  <si>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</si>
  <si>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</si>
  <si>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</si>
  <si>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</si>
  <si>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</si>
  <si>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</si>
  <si>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</si>
  <si>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</si>
  <si>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</si>
  <si>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</si>
  <si>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</si>
  <si>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</si>
  <si>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</si>
  <si>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</si>
  <si>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</si>
  <si>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</si>
  <si>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</si>
  <si>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</si>
  <si>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</si>
  <si>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</si>
  <si>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</si>
  <si>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</si>
  <si>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</si>
  <si>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</si>
  <si>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</si>
  <si>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</si>
  <si>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</si>
  <si>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</si>
  <si>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</si>
  <si>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</si>
  <si>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</si>
  <si>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</si>
  <si>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</si>
  <si>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</si>
  <si>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</si>
  <si>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</si>
  <si>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</si>
  <si>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</si>
  <si>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</si>
  <si>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</si>
  <si>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</si>
  <si>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</si>
  <si>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</si>
  <si>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</si>
  <si>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</si>
  <si>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</si>
  <si>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</si>
  <si>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</si>
  <si>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</si>
  <si>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</si>
  <si>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</si>
  <si>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</si>
  <si>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</si>
  <si>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</si>
  <si>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</si>
  <si>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</si>
  <si>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</si>
  <si>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</si>
  <si>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</si>
  <si>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</si>
  <si>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</si>
  <si>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</si>
  <si>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</si>
  <si>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</si>
  <si>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</si>
  <si>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</si>
  <si>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</si>
  <si>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</si>
  <si>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</si>
  <si>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</si>
  <si>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</si>
  <si>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</si>
  <si>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</si>
  <si>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</si>
  <si>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</si>
  <si>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</si>
  <si>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</si>
  <si>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</si>
  <si>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</si>
  <si>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</si>
  <si>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</si>
  <si>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</si>
  <si>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</si>
  <si>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</si>
  <si>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</si>
  <si>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</si>
  <si>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</si>
  <si>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</si>
  <si>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</si>
  <si>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</si>
  <si>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</si>
  <si>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</si>
  <si>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</si>
  <si>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</si>
  <si>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</si>
  <si>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</si>
  <si>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</si>
  <si>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</si>
  <si>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</si>
  <si>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</si>
  <si>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</si>
  <si>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</si>
  <si>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</si>
  <si>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</si>
  <si>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</si>
  <si>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</si>
  <si>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</si>
  <si>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</si>
  <si>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</si>
  <si>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</si>
  <si>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</si>
  <si>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</si>
  <si>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</si>
  <si>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</si>
  <si>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</si>
  <si>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</si>
  <si>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</si>
  <si>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</si>
  <si>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</si>
  <si>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</si>
  <si>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</si>
  <si>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</si>
  <si>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</si>
  <si>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</si>
  <si>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</si>
  <si>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</si>
  <si>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</si>
  <si>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</si>
  <si>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</si>
  <si>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</si>
  <si>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</si>
  <si>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</si>
  <si>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</si>
  <si>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</si>
  <si>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</si>
  <si>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</si>
  <si>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</si>
  <si>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</si>
  <si>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</si>
  <si>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</si>
  <si>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</si>
  <si>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</si>
  <si>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</si>
  <si>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</si>
  <si>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</si>
  <si>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</si>
  <si>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</si>
  <si>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</si>
  <si>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</si>
  <si>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</si>
  <si>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</si>
  <si>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</si>
  <si>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</si>
  <si>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</si>
  <si>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</si>
  <si>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</si>
  <si>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</si>
  <si>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</si>
  <si>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</si>
  <si>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</si>
  <si>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</si>
  <si>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</si>
  <si>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</si>
  <si>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</si>
  <si>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</si>
  <si>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</si>
  <si>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</si>
  <si>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</si>
  <si>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</si>
  <si>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</si>
  <si>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</si>
  <si>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</si>
  <si>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</si>
  <si>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</si>
  <si>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</si>
  <si>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</si>
  <si>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</si>
  <si>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</si>
  <si>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</si>
  <si>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</si>
  <si>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</si>
  <si>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</si>
  <si>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</si>
  <si>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</si>
  <si>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</si>
  <si>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</si>
  <si>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</si>
  <si>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</si>
  <si>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</si>
  <si>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</si>
  <si>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</si>
  <si>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</si>
  <si>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</si>
  <si>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</si>
  <si>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</si>
  <si>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</si>
  <si>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</si>
  <si>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</si>
  <si>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</si>
  <si>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</si>
  <si>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</si>
  <si>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</si>
  <si>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</si>
  <si>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</si>
  <si>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</si>
  <si>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</si>
  <si>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</si>
  <si>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</si>
  <si>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</si>
  <si>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</si>
  <si>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</si>
  <si>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</si>
  <si>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</si>
  <si>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</si>
  <si>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</si>
  <si>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</si>
  <si>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</si>
  <si>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</si>
  <si>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</si>
  <si>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</si>
  <si>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</si>
  <si>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</si>
  <si>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</si>
  <si>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</si>
  <si>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</si>
  <si>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</si>
  <si>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</si>
  <si>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</si>
  <si>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</si>
  <si>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</si>
  <si>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</si>
  <si>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</si>
  <si>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</si>
  <si>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</si>
  <si>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</si>
  <si>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</si>
  <si>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</si>
  <si>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</si>
  <si>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</si>
  <si>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</si>
  <si>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</si>
  <si>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</si>
  <si>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</si>
  <si>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</si>
  <si>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</si>
  <si>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</si>
  <si>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</si>
  <si>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</si>
  <si>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</si>
  <si>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</si>
  <si>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</si>
  <si>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</si>
  <si>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</si>
  <si>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</si>
  <si>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</si>
  <si>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</si>
  <si>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</si>
  <si>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</si>
  <si>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</si>
  <si>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</si>
  <si>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</si>
  <si>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</si>
  <si>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</si>
  <si>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</si>
  <si>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</si>
  <si>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</si>
  <si>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</si>
  <si>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</si>
  <si>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</si>
  <si>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</si>
  <si>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</si>
  <si>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</si>
  <si>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</si>
  <si>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</si>
  <si>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</si>
  <si>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</si>
  <si>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</si>
  <si>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</si>
  <si>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</si>
  <si>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</si>
  <si>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</si>
  <si>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</si>
  <si>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</si>
  <si>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</si>
  <si>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</si>
  <si>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</si>
  <si>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</si>
  <si>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</si>
  <si>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</si>
  <si>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</si>
  <si>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</si>
  <si>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</si>
  <si>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</si>
  <si>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</si>
  <si>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</si>
  <si>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</si>
  <si>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</si>
  <si>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</si>
  <si>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</si>
  <si>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</si>
  <si>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</si>
  <si>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</si>
  <si>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</si>
  <si>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</si>
  <si>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</si>
  <si>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</si>
  <si>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</si>
  <si>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</si>
  <si>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</si>
  <si>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</si>
  <si>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</si>
  <si>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</si>
  <si>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</si>
  <si>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</si>
  <si>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</si>
  <si>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</si>
  <si>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</si>
  <si>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</si>
  <si>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</si>
  <si>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</si>
  <si>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</si>
  <si>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</si>
  <si>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</si>
  <si>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</si>
  <si>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</si>
  <si>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</si>
  <si>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</si>
  <si>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</si>
  <si>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</si>
  <si>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</si>
  <si>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</si>
  <si>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</si>
  <si>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</si>
  <si>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</si>
  <si>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</si>
  <si>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</si>
  <si>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</si>
  <si>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</si>
  <si>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</si>
  <si>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</si>
  <si>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</si>
  <si>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</si>
  <si>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</si>
  <si>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</si>
  <si>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</si>
  <si>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</si>
  <si>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</si>
  <si>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</si>
  <si>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</si>
  <si>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</si>
  <si>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</si>
  <si>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</si>
  <si>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</si>
  <si>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</si>
  <si>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</si>
  <si>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</si>
  <si>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</si>
  <si>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</si>
  <si>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</si>
  <si>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</si>
  <si>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</si>
  <si>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</si>
  <si>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</si>
  <si>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</si>
  <si>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</si>
  <si>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</si>
  <si>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</si>
  <si>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</si>
  <si>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</si>
  <si>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</si>
  <si>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</si>
  <si>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</si>
  <si>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</si>
  <si>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</si>
  <si>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</si>
  <si>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</si>
  <si>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</si>
  <si>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</si>
  <si>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</si>
  <si>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</si>
  <si>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</si>
  <si>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</si>
  <si>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</si>
  <si>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</si>
  <si>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</si>
  <si>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</si>
  <si>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</si>
  <si>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</si>
  <si>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</si>
  <si>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</si>
  <si>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</si>
  <si>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</si>
  <si>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</si>
  <si>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</si>
  <si>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</si>
  <si>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</si>
  <si>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</si>
  <si>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</si>
  <si>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</si>
  <si>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</si>
  <si>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</si>
  <si>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</si>
  <si>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</si>
  <si>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</si>
  <si>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</si>
  <si>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</si>
  <si>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</si>
  <si>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</si>
  <si>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</si>
  <si>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</si>
  <si>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</si>
  <si>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</si>
  <si>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</si>
  <si>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</si>
  <si>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</si>
  <si>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</si>
  <si>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</si>
  <si>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</si>
  <si>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</si>
  <si>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</si>
  <si>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</si>
  <si>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</si>
  <si>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</si>
  <si>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</si>
  <si>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</si>
  <si>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</si>
  <si>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</si>
  <si>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</si>
  <si>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</si>
  <si>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</si>
  <si>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</si>
  <si>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</si>
  <si>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</si>
  <si>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</si>
  <si>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</si>
  <si>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</si>
  <si>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</si>
  <si>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</si>
  <si>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</si>
  <si>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</si>
  <si>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</si>
  <si>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</si>
  <si>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</si>
  <si>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</si>
  <si>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</si>
  <si>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</si>
  <si>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</si>
  <si>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</si>
  <si>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</si>
  <si>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</si>
  <si>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</si>
  <si>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</si>
  <si>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</si>
  <si>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</si>
  <si>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</si>
  <si>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</si>
  <si>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</si>
  <si>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</si>
  <si>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</si>
  <si>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</si>
  <si>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</si>
  <si>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</si>
  <si>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</si>
  <si>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</si>
  <si>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</si>
  <si>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</si>
  <si>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</si>
  <si>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</si>
  <si>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</si>
  <si>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</si>
  <si>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</si>
  <si>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</si>
  <si>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</si>
  <si>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</si>
  <si>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</si>
  <si>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</si>
  <si>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</si>
  <si>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</si>
  <si>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</si>
  <si>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</si>
  <si>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</si>
  <si>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</si>
  <si>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</si>
  <si>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</si>
  <si>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</si>
  <si>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</si>
  <si>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</si>
  <si>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</si>
  <si>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</si>
  <si>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</si>
  <si>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</si>
  <si>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</si>
  <si>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</si>
  <si>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</si>
  <si>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</si>
  <si>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</si>
  <si>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</si>
  <si>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</si>
  <si>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</si>
  <si>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</si>
  <si>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</si>
  <si>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</si>
  <si>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</si>
  <si>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</si>
  <si>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</si>
  <si>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</si>
  <si>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</si>
  <si>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</si>
  <si>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</si>
  <si>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</si>
  <si>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</si>
  <si>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</si>
  <si>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</si>
  <si>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</si>
  <si>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</si>
  <si>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</si>
  <si>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</si>
  <si>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</si>
  <si>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</si>
  <si>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</si>
  <si>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</si>
  <si>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</si>
  <si>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</si>
  <si>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</si>
  <si>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</si>
  <si>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</si>
  <si>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</si>
  <si>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</si>
  <si>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</si>
  <si>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</si>
  <si>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</si>
  <si>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</si>
  <si>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</si>
  <si>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</si>
  <si>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</si>
  <si>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</si>
  <si>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</si>
  <si>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</si>
  <si>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</si>
  <si>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</si>
  <si>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</si>
  <si>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</si>
  <si>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</si>
  <si>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</si>
  <si>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</si>
  <si>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</si>
  <si>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</si>
  <si>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</si>
  <si>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</si>
  <si>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</si>
  <si>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</si>
  <si>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</si>
  <si>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</si>
  <si>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</si>
  <si>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</si>
  <si>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</si>
  <si>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</si>
  <si>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</si>
  <si>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</si>
  <si>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</si>
  <si>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</si>
  <si>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</si>
  <si>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</si>
  <si>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</si>
  <si>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</si>
  <si>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</si>
  <si>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</si>
  <si>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</si>
  <si>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</si>
  <si>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</si>
  <si>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</si>
  <si>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</si>
  <si>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</si>
  <si>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</si>
  <si>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</si>
  <si>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</si>
  <si>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</si>
  <si>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</si>
  <si>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</si>
  <si>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</si>
  <si>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</si>
  <si>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</si>
  <si>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</si>
  <si>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</si>
  <si>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</si>
  <si>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</si>
  <si>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</si>
  <si>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</si>
  <si>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</si>
  <si>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</si>
  <si>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</si>
  <si>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</si>
  <si>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</si>
  <si>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</si>
  <si>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</si>
  <si>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</si>
  <si>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</si>
  <si>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</si>
  <si>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</si>
  <si>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</si>
  <si>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</si>
  <si>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</si>
  <si>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</si>
  <si>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</si>
  <si>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</si>
  <si>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</si>
  <si>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</si>
  <si>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</si>
  <si>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</si>
  <si>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</si>
  <si>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</si>
  <si>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</si>
  <si>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</si>
  <si>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</si>
  <si>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</si>
  <si>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</si>
  <si>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</si>
  <si>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</si>
  <si>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</si>
  <si>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</si>
  <si>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</si>
  <si>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</si>
  <si>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</si>
  <si>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</si>
  <si>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</si>
  <si>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</si>
  <si>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</si>
  <si>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</si>
  <si>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</si>
  <si>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</si>
  <si>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</si>
  <si>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</si>
  <si>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</si>
  <si>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</si>
  <si>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</si>
  <si>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</si>
  <si>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</si>
  <si>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</si>
  <si>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</si>
  <si>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</si>
  <si>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</si>
  <si>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</si>
  <si>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</si>
  <si>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</si>
  <si>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</si>
  <si>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</si>
  <si>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</si>
  <si>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</si>
  <si>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</si>
  <si>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</si>
  <si>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</si>
  <si>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</si>
  <si>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</si>
  <si>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</si>
  <si>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</si>
  <si>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</si>
  <si>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</si>
  <si>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</si>
  <si>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</si>
  <si>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</si>
  <si>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</si>
  <si>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</si>
  <si>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</si>
  <si>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</si>
  <si>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</si>
  <si>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</si>
  <si>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</si>
  <si>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</si>
  <si>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</si>
  <si>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</si>
  <si>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</si>
  <si>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</si>
  <si>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</si>
  <si>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</si>
  <si>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</si>
  <si>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</si>
  <si>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</si>
  <si>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</si>
  <si>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</si>
  <si>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</si>
  <si>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</si>
  <si>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</si>
  <si>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</si>
  <si>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</si>
  <si>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</si>
  <si>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</si>
  <si>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</si>
  <si>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</si>
  <si>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</si>
  <si>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</si>
  <si>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</si>
  <si>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</si>
  <si>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</si>
  <si>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</si>
  <si>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</si>
  <si>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</si>
  <si>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</si>
  <si>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</si>
  <si>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</si>
  <si>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</si>
  <si>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</si>
  <si>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</si>
  <si>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</si>
  <si>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</si>
  <si>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</si>
  <si>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</si>
  <si>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</si>
  <si>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</si>
  <si>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</si>
  <si>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</si>
  <si>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</si>
  <si>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</si>
  <si>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</si>
  <si>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</si>
  <si>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</si>
  <si>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</si>
  <si>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</si>
  <si>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</si>
  <si>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</si>
  <si>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</si>
  <si>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</si>
  <si>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</si>
  <si>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</si>
  <si>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</si>
  <si>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</si>
  <si>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</si>
  <si>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</si>
  <si>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</si>
  <si>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</si>
  <si>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</si>
  <si>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</si>
  <si>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</si>
  <si>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</si>
  <si>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</si>
  <si>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</si>
  <si>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</si>
  <si>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</si>
  <si>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</si>
  <si>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</si>
  <si>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</si>
  <si>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</si>
  <si>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</si>
  <si>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</si>
  <si>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</si>
  <si>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</si>
  <si>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</si>
  <si>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</si>
  <si>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</si>
  <si>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</si>
  <si>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</si>
  <si>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</si>
  <si>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</si>
  <si>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</si>
  <si>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</si>
  <si>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</si>
  <si>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</si>
  <si>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</si>
  <si>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</si>
  <si>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</si>
  <si>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</si>
  <si>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</si>
  <si>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</si>
  <si>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</si>
  <si>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</si>
  <si>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</si>
  <si>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</si>
  <si>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</si>
  <si>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</si>
  <si>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</si>
  <si>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</si>
  <si>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</si>
  <si>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</si>
  <si>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</si>
  <si>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</si>
  <si>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</si>
  <si>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</si>
  <si>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</si>
  <si>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</si>
  <si>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</si>
  <si>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</si>
  <si>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</si>
  <si>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</si>
  <si>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</si>
  <si>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</si>
  <si>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</si>
  <si>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</si>
  <si>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</si>
  <si>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</si>
  <si>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</si>
  <si>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</si>
  <si>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</si>
  <si>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</si>
  <si>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</si>
  <si>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</si>
  <si>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</si>
  <si>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</si>
  <si>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</si>
  <si>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</si>
  <si>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</si>
  <si>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</si>
  <si>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</si>
  <si>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</si>
  <si>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</si>
  <si>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</si>
  <si>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</si>
  <si>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</si>
  <si>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</si>
  <si>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</si>
  <si>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</si>
  <si>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</si>
  <si>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</si>
  <si>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</si>
  <si>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</si>
  <si>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</si>
  <si>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</si>
  <si>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</si>
  <si>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</si>
  <si>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</si>
  <si>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</si>
  <si>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</si>
  <si>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</si>
  <si>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</si>
  <si>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</si>
  <si>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</si>
  <si>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</si>
  <si>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</si>
  <si>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</si>
  <si>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</si>
  <si>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</si>
  <si>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</si>
  <si>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</si>
  <si>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</si>
  <si>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</si>
  <si>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</si>
  <si>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</si>
  <si>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</si>
  <si>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</si>
  <si>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</si>
  <si>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</si>
  <si>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</si>
  <si>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</si>
  <si>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</si>
  <si>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</si>
  <si>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</si>
  <si>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</si>
  <si>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</si>
  <si>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</si>
  <si>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</si>
  <si>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</si>
  <si>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</si>
  <si>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</si>
  <si>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</si>
  <si>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</si>
  <si>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</si>
  <si>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</si>
  <si>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</si>
  <si>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</si>
  <si>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</si>
  <si>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</si>
  <si>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</si>
  <si>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</si>
  <si>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</si>
  <si>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</si>
  <si>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</si>
  <si>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</si>
  <si>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</si>
  <si>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</si>
  <si>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</si>
  <si>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</si>
  <si>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</si>
  <si>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</si>
  <si>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</si>
  <si>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</si>
  <si>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</si>
  <si>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</si>
  <si>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</si>
  <si>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</si>
  <si>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</si>
  <si>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</si>
  <si>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</si>
  <si>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</si>
  <si>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</si>
  <si>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</si>
  <si>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</si>
  <si>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</si>
  <si>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</si>
  <si>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</si>
  <si>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</si>
  <si>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</si>
  <si>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</si>
  <si>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</si>
  <si>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</si>
  <si>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</si>
  <si>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</si>
  <si>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</si>
  <si>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</si>
  <si>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</si>
  <si>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</si>
  <si>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</si>
  <si>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</si>
  <si>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</si>
  <si>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</si>
  <si>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</si>
  <si>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</si>
  <si>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</si>
  <si>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</si>
  <si>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</si>
  <si>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</si>
  <si>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</si>
  <si>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</si>
  <si>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</si>
  <si>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</si>
  <si>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</si>
  <si>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</si>
  <si>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</si>
  <si>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</si>
  <si>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</si>
  <si>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</si>
  <si>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</si>
  <si>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</si>
  <si>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</si>
  <si>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</si>
  <si>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</si>
  <si>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</si>
  <si>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</si>
  <si>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</si>
  <si>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</si>
  <si>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</si>
  <si>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</si>
  <si>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</si>
  <si>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</si>
  <si>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</si>
  <si>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</si>
  <si>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</si>
  <si>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</si>
  <si>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</si>
  <si>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</si>
  <si>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</si>
  <si>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</si>
  <si>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</si>
  <si>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</si>
  <si>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</si>
  <si>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</si>
  <si>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</si>
  <si>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</si>
  <si>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</si>
  <si>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</si>
  <si>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</si>
  <si>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</si>
  <si>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</si>
  <si>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</si>
  <si>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</si>
  <si>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</si>
  <si>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</si>
  <si>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</si>
  <si>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</si>
  <si>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</si>
  <si>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</si>
  <si>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</si>
  <si>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</si>
  <si>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</si>
  <si>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</si>
  <si>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</si>
  <si>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</si>
  <si>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</si>
  <si>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</si>
  <si>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</si>
  <si>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</si>
  <si>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</si>
  <si>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</si>
  <si>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</si>
  <si>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</si>
  <si>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</si>
  <si>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</si>
  <si>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</si>
  <si>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</si>
  <si>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</si>
  <si>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</si>
  <si>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</si>
  <si>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</si>
  <si>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</si>
  <si>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</si>
  <si>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</si>
  <si>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</si>
  <si>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</si>
  <si>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</si>
  <si>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</si>
  <si>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</si>
  <si>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</si>
  <si>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</si>
  <si>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</si>
  <si>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</si>
  <si>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</si>
  <si>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</si>
  <si>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</si>
  <si>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</si>
  <si>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</si>
  <si>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</si>
  <si>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</si>
  <si>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</si>
  <si>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</si>
  <si>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</si>
  <si>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</si>
  <si>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</si>
  <si>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</si>
  <si>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</si>
  <si>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</si>
  <si>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</si>
  <si>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</si>
  <si>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</si>
  <si>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</si>
  <si>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</si>
  <si>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</si>
  <si>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</si>
  <si>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</si>
  <si>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</si>
  <si>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</si>
  <si>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</si>
  <si>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</si>
  <si>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</si>
  <si>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</si>
  <si>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</si>
  <si>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</si>
  <si>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</si>
  <si>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</si>
  <si>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</si>
  <si>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</si>
  <si>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</si>
  <si>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</si>
  <si>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</si>
  <si>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</si>
  <si>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</si>
  <si>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</si>
  <si>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</si>
  <si>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</si>
  <si>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</si>
  <si>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</si>
  <si>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</si>
  <si>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</si>
  <si>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</si>
  <si>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</si>
  <si>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</si>
  <si>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</si>
  <si>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</si>
  <si>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</si>
  <si>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</si>
  <si>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</si>
  <si>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</si>
  <si>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</si>
  <si>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</si>
  <si>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</si>
  <si>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</si>
  <si>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</si>
  <si>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</si>
  <si>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</si>
  <si>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</si>
  <si>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</si>
  <si>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</si>
  <si>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</si>
  <si>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</si>
  <si>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</si>
  <si>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</si>
  <si>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</si>
  <si>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</si>
  <si>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</si>
  <si>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</si>
  <si>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</si>
  <si>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</si>
  <si>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</si>
  <si>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</si>
  <si>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</si>
  <si>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</si>
  <si>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</si>
  <si>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</si>
  <si>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</si>
  <si>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</si>
  <si>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</si>
  <si>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</si>
  <si>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</si>
  <si>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</si>
  <si>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</si>
  <si>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</si>
  <si>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</si>
  <si>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</si>
  <si>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</si>
  <si>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</si>
  <si>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</si>
  <si>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</si>
  <si>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</si>
  <si>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</si>
  <si>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</si>
  <si>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</si>
  <si>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</si>
  <si>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</si>
  <si>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</si>
  <si>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</si>
  <si>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</si>
  <si>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</si>
  <si>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</si>
  <si>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</si>
  <si>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</si>
  <si>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</si>
  <si>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</si>
  <si>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</si>
  <si>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</si>
  <si>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</si>
  <si>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</si>
  <si>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</si>
  <si>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</si>
  <si>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</si>
  <si>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</si>
  <si>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</si>
  <si>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</si>
  <si>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</si>
  <si>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</si>
  <si>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</si>
  <si>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</si>
  <si>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</si>
  <si>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</si>
  <si>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</si>
  <si>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</si>
  <si>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</si>
  <si>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</si>
  <si>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</si>
  <si>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</si>
  <si>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</si>
  <si>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</si>
  <si>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</si>
  <si>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</si>
  <si>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</si>
  <si>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</si>
  <si>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</si>
  <si>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</si>
  <si>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</si>
  <si>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</si>
  <si>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</si>
  <si>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</si>
  <si>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</si>
  <si>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</si>
  <si>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</si>
  <si>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</si>
  <si>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</si>
  <si>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</si>
  <si>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</si>
  <si>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</si>
  <si>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</si>
  <si>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</si>
  <si>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</si>
  <si>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</si>
  <si>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</si>
  <si>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</si>
  <si>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</si>
  <si>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</si>
  <si>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</si>
  <si>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</si>
  <si>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</si>
  <si>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</si>
  <si>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</si>
  <si>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</si>
  <si>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</si>
  <si>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</si>
  <si>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</si>
  <si>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</si>
  <si>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</si>
  <si>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</si>
  <si>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</si>
  <si>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</si>
  <si>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</si>
  <si>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</si>
  <si>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</si>
  <si>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</si>
  <si>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</si>
  <si>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</si>
  <si>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</si>
  <si>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</si>
  <si>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</si>
  <si>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</si>
  <si>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</si>
  <si>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</si>
  <si>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</si>
  <si>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</si>
  <si>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</si>
  <si>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</si>
  <si>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</si>
  <si>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</si>
  <si>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</si>
  <si>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</si>
  <si>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</si>
  <si>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</si>
  <si>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</si>
  <si>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</si>
  <si>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</si>
  <si>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</si>
  <si>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</si>
  <si>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</si>
  <si>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</si>
  <si>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</si>
  <si>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</si>
  <si>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</si>
  <si>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</si>
  <si>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</si>
  <si>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</si>
  <si>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</si>
  <si>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</si>
  <si>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</si>
  <si>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</si>
  <si>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</si>
  <si>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</si>
  <si>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</si>
  <si>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</si>
  <si>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</si>
  <si>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</si>
  <si>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</si>
  <si>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</si>
  <si>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</si>
  <si>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</si>
  <si>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</si>
  <si>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</si>
  <si>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</si>
  <si>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</si>
  <si>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</si>
  <si>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</si>
  <si>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</si>
  <si>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</si>
  <si>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</si>
  <si>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</si>
  <si>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</si>
  <si>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</si>
  <si>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</si>
  <si>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</si>
  <si>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</si>
  <si>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</si>
  <si>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</si>
  <si>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</si>
  <si>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</si>
  <si>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</si>
  <si>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</si>
  <si>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</si>
  <si>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</si>
  <si>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</si>
  <si>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</si>
  <si>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</si>
  <si>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</si>
  <si>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</si>
  <si>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</si>
  <si>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</si>
  <si>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</si>
  <si>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</si>
  <si>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</si>
  <si>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</si>
  <si>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</si>
  <si>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</si>
  <si>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</si>
  <si>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</si>
  <si>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</si>
  <si>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</si>
  <si>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</si>
  <si>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</si>
  <si>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</si>
  <si>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</si>
  <si>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</si>
  <si>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</si>
  <si>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</si>
  <si>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</si>
  <si>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</si>
  <si>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</si>
  <si>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</si>
  <si>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</si>
  <si>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</si>
  <si>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</si>
  <si>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</si>
  <si>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</si>
  <si>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</si>
  <si>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</si>
  <si>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</si>
  <si>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</si>
  <si>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</si>
  <si>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</si>
  <si>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</si>
  <si>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</si>
  <si>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</si>
  <si>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</si>
  <si>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</si>
  <si>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</si>
  <si>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</si>
  <si>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</si>
  <si>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</si>
  <si>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</si>
  <si>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</si>
  <si>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</si>
  <si>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</si>
  <si>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</si>
  <si>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</si>
  <si>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</si>
  <si>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</si>
  <si>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</si>
  <si>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</si>
  <si>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</si>
  <si>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</si>
  <si>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</si>
  <si>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</si>
  <si>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</si>
  <si>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</si>
  <si>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</si>
  <si>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</si>
  <si>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</si>
  <si>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</si>
  <si>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</si>
  <si>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</si>
  <si>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</si>
  <si>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</si>
  <si>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</si>
  <si>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</si>
  <si>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</si>
  <si>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</si>
  <si>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</si>
  <si>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</si>
  <si>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</si>
  <si>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</si>
  <si>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</si>
  <si>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</si>
  <si>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</si>
  <si>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</si>
  <si>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</si>
  <si>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</si>
  <si>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</si>
  <si>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</si>
  <si>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</si>
  <si>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</si>
  <si>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</si>
  <si>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</si>
  <si>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</si>
  <si>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</si>
  <si>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</si>
  <si>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</si>
  <si>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</si>
  <si>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</si>
  <si>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</si>
  <si>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</si>
  <si>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</si>
  <si>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</si>
  <si>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</si>
  <si>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</si>
  <si>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</si>
  <si>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</si>
  <si>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</si>
  <si>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</si>
  <si>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</si>
  <si>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</si>
  <si>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</si>
  <si>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</si>
  <si>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</si>
  <si>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</si>
  <si>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</si>
  <si>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</si>
  <si>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</si>
  <si>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</si>
  <si>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</si>
  <si>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</si>
  <si>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</si>
  <si>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</si>
  <si>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</si>
  <si>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</si>
  <si>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</si>
  <si>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</si>
  <si>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</si>
  <si>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</si>
  <si>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</si>
  <si>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</si>
  <si>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</si>
  <si>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</si>
  <si>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</si>
  <si>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</si>
  <si>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</si>
  <si>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</si>
  <si>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</si>
  <si>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</si>
  <si>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</si>
  <si>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</si>
  <si>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</si>
  <si>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</si>
  <si>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</si>
  <si>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</si>
  <si>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</si>
  <si>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</si>
  <si>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</si>
  <si>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</si>
  <si>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</si>
  <si>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</si>
  <si>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</si>
  <si>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</si>
  <si>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</si>
  <si>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</si>
  <si>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</si>
  <si>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</si>
  <si>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</si>
  <si>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</si>
  <si>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</si>
  <si>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</si>
  <si>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</si>
  <si>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</si>
  <si>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</si>
  <si>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</si>
  <si>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</si>
  <si>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</si>
  <si>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</si>
  <si>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</si>
  <si>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</si>
  <si>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</si>
  <si>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</si>
  <si>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</si>
  <si>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</si>
  <si>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</si>
  <si>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</si>
  <si>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</si>
  <si>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</si>
  <si>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</si>
  <si>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</si>
  <si>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</si>
  <si>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</si>
  <si>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</si>
  <si>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</si>
  <si>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</si>
  <si>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</si>
  <si>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</si>
  <si>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</si>
  <si>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</si>
  <si>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</si>
  <si>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</si>
  <si>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</si>
  <si>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</si>
  <si>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</si>
  <si>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</si>
  <si>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</si>
  <si>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</si>
  <si>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</si>
  <si>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</si>
  <si>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</si>
  <si>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</si>
  <si>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</si>
  <si>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</si>
  <si>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</si>
  <si>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</si>
  <si>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</si>
  <si>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</si>
  <si>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</si>
  <si>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</si>
  <si>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</si>
  <si>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</si>
  <si>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</si>
  <si>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</si>
  <si>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</si>
  <si>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Conversion Created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</si>
  <si>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</si>
  <si>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</si>
  <si>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</si>
  <si>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</si>
  <si>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</si>
  <si>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</si>
  <si>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</si>
  <si>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</si>
  <si>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</si>
  <si>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</si>
  <si>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</si>
  <si>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</si>
  <si>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</si>
  <si>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</si>
  <si>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</si>
  <si>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</si>
  <si>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</si>
  <si>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</si>
  <si>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</si>
  <si>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</si>
  <si>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</si>
  <si>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</si>
  <si>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</si>
  <si>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</si>
  <si>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</si>
  <si>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</si>
  <si>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</si>
  <si>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</si>
  <si>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</si>
  <si>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</si>
  <si>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</si>
  <si>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</si>
  <si>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</si>
  <si>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</si>
  <si>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</si>
  <si>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</si>
  <si>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</si>
  <si>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</si>
  <si>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</si>
  <si>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</si>
  <si>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</si>
  <si>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</si>
  <si>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</si>
  <si>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</si>
  <si>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</si>
  <si>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</si>
  <si>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</si>
  <si>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</si>
  <si>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</si>
  <si>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</si>
  <si>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</si>
  <si>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Percentage Funded</t>
  </si>
  <si>
    <t>Average Donation</t>
  </si>
  <si>
    <t>Row Labels</t>
  </si>
  <si>
    <t>Grand Total</t>
  </si>
  <si>
    <t>(All)</t>
  </si>
  <si>
    <t>Count of outcomes</t>
  </si>
  <si>
    <t>Column Labels</t>
  </si>
  <si>
    <t>Jul</t>
  </si>
  <si>
    <t>Oct</t>
  </si>
  <si>
    <t>Dec</t>
  </si>
  <si>
    <t>Mar</t>
  </si>
  <si>
    <t>Apr</t>
  </si>
  <si>
    <t>Jan</t>
  </si>
  <si>
    <t>Sep</t>
  </si>
  <si>
    <t>Nov</t>
  </si>
  <si>
    <t>Jun</t>
  </si>
  <si>
    <t>Aug</t>
  </si>
  <si>
    <t>May</t>
  </si>
  <si>
    <t>Feb</t>
  </si>
  <si>
    <t>Years</t>
  </si>
  <si>
    <t>Date Ended Conversion</t>
  </si>
  <si>
    <t>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</si>
  <si>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</si>
  <si>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</si>
  <si>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</si>
  <si>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</si>
  <si>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</si>
  <si>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</si>
  <si>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</si>
  <si>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</si>
  <si>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</si>
  <si>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</si>
  <si>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</si>
  <si>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</si>
  <si>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</si>
  <si>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</si>
  <si>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</si>
  <si>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</si>
  <si>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</si>
  <si>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</si>
  <si>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50000 or more</t>
  </si>
  <si>
    <t>35000 to 39999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</si>
</sst>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/>
    <xf numFmtId="49" fontId="0" fillId="0" borderId="0" xfId="0" applyNumberFormat="1"/>
    <xf numFmtId="44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9" fontId="0" fillId="0" borderId="0" xfId="2" applyFont="1"/>
    <xf numFmtId="43" fontId="1" fillId="0" borderId="0" xfId="1" applyFont="1" applyAlignment="1">
      <alignment horizontal="center" wrapText="1"/>
    </xf>
    <xf numFmtId="43" fontId="0" fillId="0" borderId="0" xfId="1" applyFon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by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1-EC4F-82F8-F4644DB9A2D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E1-EC4F-82F8-F4644DB9A2D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E1-EC4F-82F8-F4644DB9A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467151"/>
        <c:axId val="1690474623"/>
      </c:lineChart>
      <c:catAx>
        <c:axId val="169046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74623"/>
        <c:crosses val="autoZero"/>
        <c:auto val="1"/>
        <c:lblAlgn val="ctr"/>
        <c:lblOffset val="100"/>
        <c:noMultiLvlLbl val="0"/>
      </c:catAx>
      <c:valAx>
        <c:axId val="16904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6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50-1C4B-89B5-7E6531C98BD0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50-1C4B-89B5-7E6531C98BD0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50-1C4B-89B5-7E6531C98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310351"/>
        <c:axId val="1292727471"/>
      </c:lineChart>
      <c:catAx>
        <c:axId val="76131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27471"/>
        <c:crosses val="autoZero"/>
        <c:auto val="1"/>
        <c:lblAlgn val="ctr"/>
        <c:lblOffset val="100"/>
        <c:noMultiLvlLbl val="0"/>
      </c:catAx>
      <c:valAx>
        <c:axId val="12927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1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171450</xdr:rowOff>
    </xdr:from>
    <xdr:to>
      <xdr:col>17</xdr:col>
      <xdr:colOff>12700</xdr:colOff>
      <xdr:row>30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B53938-D618-8FB1-7021-3DF54C483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209550</xdr:rowOff>
    </xdr:from>
    <xdr:to>
      <xdr:col>18</xdr:col>
      <xdr:colOff>406400</xdr:colOff>
      <xdr:row>18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EDEC33-D1A8-A642-E2A8-EF8350A34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33.562984490738" createdVersion="8" refreshedVersion="8" minRefreshableVersion="3" recordCount="4114" xr:uid="{D576D269-297B-ED40-9C44-F66CBF4B8DF8}">
  <cacheSource type="worksheet">
    <worksheetSource ref="A1:U4115" sheet="Kickstarter Data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43">
      <sharedItems containsMixedTypes="1" containsNumber="1" minValue="1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onversion Created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9D6C6-F230-9148-9C28-EAFB64722D77}" name="PivotTable5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95" zoomScaleNormal="95" workbookViewId="0">
      <pane ySplit="1" topLeftCell="A2" activePane="bottomLeft" state="frozen"/>
      <selection pane="bottomLeft" activeCell="N10" sqref="N10"/>
    </sheetView>
  </sheetViews>
  <sheetFormatPr baseColWidth="10" defaultColWidth="8.83203125" defaultRowHeight="15" x14ac:dyDescent="0.2"/>
  <cols>
    <col min="2" max="2" width="38.5" style="2" customWidth="1"/>
    <col min="3" max="3" width="40.33203125" style="2" customWidth="1"/>
    <col min="4" max="4" width="15.6640625" style="4" bestFit="1" customWidth="1"/>
    <col min="5" max="5" width="16.5" style="5" customWidth="1"/>
    <col min="6" max="6" width="21.33203125" customWidth="1"/>
    <col min="7" max="7" width="8.5" customWidth="1"/>
    <col min="8" max="8" width="9.83203125" customWidth="1"/>
    <col min="9" max="9" width="19.33203125" customWidth="1"/>
    <col min="10" max="10" width="17.83203125" customWidth="1"/>
    <col min="11" max="11" width="15.5" customWidth="1"/>
    <col min="12" max="12" width="12.33203125" bestFit="1" customWidth="1"/>
    <col min="13" max="13" width="10.6640625" customWidth="1"/>
    <col min="14" max="14" width="25.83203125" customWidth="1"/>
    <col min="15" max="15" width="13.6640625" customWidth="1"/>
    <col min="16" max="16" width="12.33203125" style="14" customWidth="1"/>
    <col min="17" max="17" width="16.1640625" customWidth="1"/>
    <col min="18" max="18" width="17" customWidth="1"/>
    <col min="19" max="19" width="19.5" style="6" customWidth="1"/>
    <col min="20" max="20" width="19" style="6" customWidth="1"/>
    <col min="21" max="21" width="13.5" customWidth="1"/>
  </cols>
  <sheetData>
    <row r="1" spans="1:21" s="2" customFormat="1" ht="32" x14ac:dyDescent="0.2">
      <c r="A1" s="1" t="s">
        <v>0</v>
      </c>
      <c r="B1" s="1" t="s">
        <v>1</v>
      </c>
      <c r="C1" s="1" t="s">
        <v>4110</v>
      </c>
      <c r="D1" s="8" t="s">
        <v>8216</v>
      </c>
      <c r="E1" s="9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8358</v>
      </c>
      <c r="P1" s="13" t="s">
        <v>8359</v>
      </c>
      <c r="Q1" s="10" t="s">
        <v>8379</v>
      </c>
      <c r="R1" s="1" t="s">
        <v>8357</v>
      </c>
      <c r="S1" s="11" t="s">
        <v>8306</v>
      </c>
      <c r="T1" s="11" t="s">
        <v>8378</v>
      </c>
      <c r="U1" s="1" t="s">
        <v>8377</v>
      </c>
    </row>
    <row r="2" spans="1:21" ht="48" x14ac:dyDescent="0.2">
      <c r="A2">
        <v>0</v>
      </c>
      <c r="B2" s="2" t="s">
        <v>2</v>
      </c>
      <c r="C2" s="2" t="s">
        <v>4111</v>
      </c>
      <c r="D2" s="4">
        <v>8500</v>
      </c>
      <c r="E2" s="5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 s="14">
        <f>IFERROR(ROUND(E2/L2,2),0)</f>
        <v>63.92</v>
      </c>
      <c r="Q2" s="7" t="s">
        <v>8307</v>
      </c>
      <c r="R2" t="s">
        <v>8308</v>
      </c>
      <c r="S2" s="6">
        <f>(((J2/60)/60)/24)+DATE(1970,1,1)</f>
        <v>42177.007071759261</v>
      </c>
      <c r="T2" s="6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2" t="s">
        <v>3</v>
      </c>
      <c r="C3" s="2" t="s">
        <v>4112</v>
      </c>
      <c r="D3" s="4">
        <v>10275</v>
      </c>
      <c r="E3" s="5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>ROUND(E3/D3*100,0)</f>
        <v>143</v>
      </c>
      <c r="P3" s="14">
        <f t="shared" ref="P3:P66" si="0">IFERROR(ROUND(E3/L3,2),0)</f>
        <v>185.48</v>
      </c>
      <c r="Q3" s="7" t="s">
        <v>8307</v>
      </c>
      <c r="R3" t="s">
        <v>8308</v>
      </c>
      <c r="S3" s="6">
        <f>(((J3/60)/60)/24)+DATE(1970,1,1)</f>
        <v>42766.600497685184</v>
      </c>
      <c r="T3" s="6">
        <f>(((I3/60)/60)/24)+DATE(1970,1,1)</f>
        <v>42796.600497685184</v>
      </c>
      <c r="U3">
        <f>YEAR(S3)</f>
        <v>2017</v>
      </c>
    </row>
    <row r="4" spans="1:21" ht="48" x14ac:dyDescent="0.2">
      <c r="A4">
        <v>2</v>
      </c>
      <c r="B4" s="2" t="s">
        <v>4</v>
      </c>
      <c r="C4" s="2" t="s">
        <v>4113</v>
      </c>
      <c r="D4" s="4">
        <v>500</v>
      </c>
      <c r="E4" s="5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>ROUND(E4/D4*100,0)</f>
        <v>105</v>
      </c>
      <c r="P4" s="14">
        <f t="shared" si="0"/>
        <v>15</v>
      </c>
      <c r="Q4" s="7" t="s">
        <v>8307</v>
      </c>
      <c r="R4" t="s">
        <v>8308</v>
      </c>
      <c r="S4" s="6">
        <f>(((J4/60)/60)/24)+DATE(1970,1,1)</f>
        <v>42405.702349537038</v>
      </c>
      <c r="T4" s="6">
        <f>(((I4/60)/60)/24)+DATE(1970,1,1)</f>
        <v>42415.702349537038</v>
      </c>
      <c r="U4">
        <f>YEAR(S4)</f>
        <v>2016</v>
      </c>
    </row>
    <row r="5" spans="1:21" ht="32" x14ac:dyDescent="0.2">
      <c r="A5">
        <v>3</v>
      </c>
      <c r="B5" s="2" t="s">
        <v>5</v>
      </c>
      <c r="C5" s="2" t="s">
        <v>4114</v>
      </c>
      <c r="D5" s="4">
        <v>10000</v>
      </c>
      <c r="E5" s="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>ROUND(E5/D5*100,0)</f>
        <v>104</v>
      </c>
      <c r="P5" s="14">
        <f t="shared" si="0"/>
        <v>69.27</v>
      </c>
      <c r="Q5" s="7" t="s">
        <v>8307</v>
      </c>
      <c r="R5" t="s">
        <v>8308</v>
      </c>
      <c r="S5" s="6">
        <f>(((J5/60)/60)/24)+DATE(1970,1,1)</f>
        <v>41828.515127314815</v>
      </c>
      <c r="T5" s="6">
        <f>(((I5/60)/60)/24)+DATE(1970,1,1)</f>
        <v>41858.515127314815</v>
      </c>
      <c r="U5">
        <f>YEAR(S5)</f>
        <v>2014</v>
      </c>
    </row>
    <row r="6" spans="1:21" ht="64" x14ac:dyDescent="0.2">
      <c r="A6">
        <v>4</v>
      </c>
      <c r="B6" s="2" t="s">
        <v>6</v>
      </c>
      <c r="C6" s="2" t="s">
        <v>4115</v>
      </c>
      <c r="D6" s="4">
        <v>44000</v>
      </c>
      <c r="E6" s="5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>ROUND(E6/D6*100,0)</f>
        <v>123</v>
      </c>
      <c r="P6" s="14">
        <f t="shared" si="0"/>
        <v>190.55</v>
      </c>
      <c r="Q6" s="7" t="s">
        <v>8307</v>
      </c>
      <c r="R6" t="s">
        <v>8308</v>
      </c>
      <c r="S6" s="6">
        <f>(((J6/60)/60)/24)+DATE(1970,1,1)</f>
        <v>42327.834247685183</v>
      </c>
      <c r="T6" s="6">
        <f>(((I6/60)/60)/24)+DATE(1970,1,1)</f>
        <v>42357.834247685183</v>
      </c>
      <c r="U6">
        <f>YEAR(S6)</f>
        <v>2015</v>
      </c>
    </row>
    <row r="7" spans="1:21" ht="48" x14ac:dyDescent="0.2">
      <c r="A7">
        <v>5</v>
      </c>
      <c r="B7" s="2" t="s">
        <v>7</v>
      </c>
      <c r="C7" s="2" t="s">
        <v>4116</v>
      </c>
      <c r="D7" s="4">
        <v>3999</v>
      </c>
      <c r="E7" s="5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>ROUND(E7/D7*100,0)</f>
        <v>110</v>
      </c>
      <c r="P7" s="14">
        <f t="shared" si="0"/>
        <v>93.4</v>
      </c>
      <c r="Q7" s="7" t="s">
        <v>8307</v>
      </c>
      <c r="R7" t="s">
        <v>8308</v>
      </c>
      <c r="S7" s="6">
        <f>(((J7/60)/60)/24)+DATE(1970,1,1)</f>
        <v>42563.932951388888</v>
      </c>
      <c r="T7" s="6">
        <f>(((I7/60)/60)/24)+DATE(1970,1,1)</f>
        <v>42580.232638888891</v>
      </c>
      <c r="U7">
        <f>YEAR(S7)</f>
        <v>2016</v>
      </c>
    </row>
    <row r="8" spans="1:21" ht="48" x14ac:dyDescent="0.2">
      <c r="A8">
        <v>6</v>
      </c>
      <c r="B8" s="2" t="s">
        <v>8</v>
      </c>
      <c r="C8" s="2" t="s">
        <v>4117</v>
      </c>
      <c r="D8" s="4">
        <v>8000</v>
      </c>
      <c r="E8" s="5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>ROUND(E8/D8*100,0)</f>
        <v>106</v>
      </c>
      <c r="P8" s="14">
        <f t="shared" si="0"/>
        <v>146.88</v>
      </c>
      <c r="Q8" s="7" t="s">
        <v>8307</v>
      </c>
      <c r="R8" t="s">
        <v>8308</v>
      </c>
      <c r="S8" s="6">
        <f>(((J8/60)/60)/24)+DATE(1970,1,1)</f>
        <v>41794.072337962964</v>
      </c>
      <c r="T8" s="6">
        <f>(((I8/60)/60)/24)+DATE(1970,1,1)</f>
        <v>41804.072337962964</v>
      </c>
      <c r="U8">
        <f>YEAR(S8)</f>
        <v>2014</v>
      </c>
    </row>
    <row r="9" spans="1:21" ht="48" x14ac:dyDescent="0.2">
      <c r="A9">
        <v>7</v>
      </c>
      <c r="B9" s="2" t="s">
        <v>9</v>
      </c>
      <c r="C9" s="2" t="s">
        <v>4118</v>
      </c>
      <c r="D9" s="4">
        <v>9000</v>
      </c>
      <c r="E9" s="5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>ROUND(E9/D9*100,0)</f>
        <v>101</v>
      </c>
      <c r="P9" s="14">
        <f t="shared" si="0"/>
        <v>159.82</v>
      </c>
      <c r="Q9" s="7" t="s">
        <v>8307</v>
      </c>
      <c r="R9" t="s">
        <v>8308</v>
      </c>
      <c r="S9" s="6">
        <f>(((J9/60)/60)/24)+DATE(1970,1,1)</f>
        <v>42516.047071759262</v>
      </c>
      <c r="T9" s="6">
        <f>(((I9/60)/60)/24)+DATE(1970,1,1)</f>
        <v>42556.047071759262</v>
      </c>
      <c r="U9">
        <f>YEAR(S9)</f>
        <v>2016</v>
      </c>
    </row>
    <row r="10" spans="1:21" ht="16" x14ac:dyDescent="0.2">
      <c r="A10">
        <v>8</v>
      </c>
      <c r="B10" s="2" t="s">
        <v>10</v>
      </c>
      <c r="C10" s="2" t="s">
        <v>4119</v>
      </c>
      <c r="D10" s="4">
        <v>3500</v>
      </c>
      <c r="E10" s="5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>ROUND(E10/D10*100,0)</f>
        <v>100</v>
      </c>
      <c r="P10" s="14">
        <f t="shared" si="0"/>
        <v>291.79000000000002</v>
      </c>
      <c r="Q10" s="7" t="s">
        <v>8307</v>
      </c>
      <c r="R10" t="s">
        <v>8308</v>
      </c>
      <c r="S10" s="6">
        <f>(((J10/60)/60)/24)+DATE(1970,1,1)</f>
        <v>42468.94458333333</v>
      </c>
      <c r="T10" s="6">
        <f>(((I10/60)/60)/24)+DATE(1970,1,1)</f>
        <v>42475.875</v>
      </c>
      <c r="U10">
        <f>YEAR(S10)</f>
        <v>2016</v>
      </c>
    </row>
    <row r="11" spans="1:21" ht="48" x14ac:dyDescent="0.2">
      <c r="A11">
        <v>9</v>
      </c>
      <c r="B11" s="2" t="s">
        <v>11</v>
      </c>
      <c r="C11" s="2" t="s">
        <v>4120</v>
      </c>
      <c r="D11" s="4">
        <v>500</v>
      </c>
      <c r="E11" s="5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>ROUND(E11/D11*100,0)</f>
        <v>126</v>
      </c>
      <c r="P11" s="14">
        <f t="shared" si="0"/>
        <v>31.5</v>
      </c>
      <c r="Q11" s="7" t="s">
        <v>8307</v>
      </c>
      <c r="R11" t="s">
        <v>8308</v>
      </c>
      <c r="S11" s="6">
        <f>(((J11/60)/60)/24)+DATE(1970,1,1)</f>
        <v>42447.103518518517</v>
      </c>
      <c r="T11" s="6">
        <f>(((I11/60)/60)/24)+DATE(1970,1,1)</f>
        <v>42477.103518518517</v>
      </c>
      <c r="U11">
        <f>YEAR(S11)</f>
        <v>2016</v>
      </c>
    </row>
    <row r="12" spans="1:21" ht="48" x14ac:dyDescent="0.2">
      <c r="A12">
        <v>10</v>
      </c>
      <c r="B12" s="2" t="s">
        <v>12</v>
      </c>
      <c r="C12" s="2" t="s">
        <v>4121</v>
      </c>
      <c r="D12" s="4">
        <v>3000</v>
      </c>
      <c r="E12" s="5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>ROUND(E12/D12*100,0)</f>
        <v>101</v>
      </c>
      <c r="P12" s="14">
        <f t="shared" si="0"/>
        <v>158.68</v>
      </c>
      <c r="Q12" s="7" t="s">
        <v>8307</v>
      </c>
      <c r="R12" t="s">
        <v>8308</v>
      </c>
      <c r="S12" s="6">
        <f>(((J12/60)/60)/24)+DATE(1970,1,1)</f>
        <v>41780.068043981482</v>
      </c>
      <c r="T12" s="6">
        <f>(((I12/60)/60)/24)+DATE(1970,1,1)</f>
        <v>41815.068043981482</v>
      </c>
      <c r="U12">
        <f>YEAR(S12)</f>
        <v>2014</v>
      </c>
    </row>
    <row r="13" spans="1:21" ht="48" x14ac:dyDescent="0.2">
      <c r="A13">
        <v>11</v>
      </c>
      <c r="B13" s="2" t="s">
        <v>13</v>
      </c>
      <c r="C13" s="2" t="s">
        <v>4122</v>
      </c>
      <c r="D13" s="4">
        <v>5000</v>
      </c>
      <c r="E13" s="5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>ROUND(E13/D13*100,0)</f>
        <v>121</v>
      </c>
      <c r="P13" s="14">
        <f t="shared" si="0"/>
        <v>80.33</v>
      </c>
      <c r="Q13" s="7" t="s">
        <v>8307</v>
      </c>
      <c r="R13" t="s">
        <v>8308</v>
      </c>
      <c r="S13" s="6">
        <f>(((J13/60)/60)/24)+DATE(1970,1,1)</f>
        <v>42572.778495370367</v>
      </c>
      <c r="T13" s="6">
        <f>(((I13/60)/60)/24)+DATE(1970,1,1)</f>
        <v>42604.125</v>
      </c>
      <c r="U13">
        <f>YEAR(S13)</f>
        <v>2016</v>
      </c>
    </row>
    <row r="14" spans="1:21" ht="48" x14ac:dyDescent="0.2">
      <c r="A14">
        <v>12</v>
      </c>
      <c r="B14" s="2" t="s">
        <v>14</v>
      </c>
      <c r="C14" s="2" t="s">
        <v>4123</v>
      </c>
      <c r="D14" s="4">
        <v>30000</v>
      </c>
      <c r="E14" s="5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>ROUND(E14/D14*100,0)</f>
        <v>165</v>
      </c>
      <c r="P14" s="14">
        <f t="shared" si="0"/>
        <v>59.96</v>
      </c>
      <c r="Q14" s="7" t="s">
        <v>8307</v>
      </c>
      <c r="R14" t="s">
        <v>8308</v>
      </c>
      <c r="S14" s="6">
        <f>(((J14/60)/60)/24)+DATE(1970,1,1)</f>
        <v>41791.713252314818</v>
      </c>
      <c r="T14" s="6">
        <f>(((I14/60)/60)/24)+DATE(1970,1,1)</f>
        <v>41836.125</v>
      </c>
      <c r="U14">
        <f>YEAR(S14)</f>
        <v>2014</v>
      </c>
    </row>
    <row r="15" spans="1:21" ht="32" x14ac:dyDescent="0.2">
      <c r="A15">
        <v>13</v>
      </c>
      <c r="B15" s="2" t="s">
        <v>15</v>
      </c>
      <c r="C15" s="2" t="s">
        <v>4124</v>
      </c>
      <c r="D15" s="4">
        <v>3500</v>
      </c>
      <c r="E15" s="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>ROUND(E15/D15*100,0)</f>
        <v>160</v>
      </c>
      <c r="P15" s="14">
        <f t="shared" si="0"/>
        <v>109.78</v>
      </c>
      <c r="Q15" s="7" t="s">
        <v>8307</v>
      </c>
      <c r="R15" t="s">
        <v>8308</v>
      </c>
      <c r="S15" s="6">
        <f>(((J15/60)/60)/24)+DATE(1970,1,1)</f>
        <v>42508.677187499998</v>
      </c>
      <c r="T15" s="6">
        <f>(((I15/60)/60)/24)+DATE(1970,1,1)</f>
        <v>42544.852083333331</v>
      </c>
      <c r="U15">
        <f>YEAR(S15)</f>
        <v>2016</v>
      </c>
    </row>
    <row r="16" spans="1:21" ht="32" x14ac:dyDescent="0.2">
      <c r="A16">
        <v>14</v>
      </c>
      <c r="B16" s="2" t="s">
        <v>16</v>
      </c>
      <c r="C16" s="2" t="s">
        <v>4125</v>
      </c>
      <c r="D16" s="4">
        <v>6000</v>
      </c>
      <c r="E16" s="5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>ROUND(E16/D16*100,0)</f>
        <v>101</v>
      </c>
      <c r="P16" s="14">
        <f t="shared" si="0"/>
        <v>147.71</v>
      </c>
      <c r="Q16" s="7" t="s">
        <v>8307</v>
      </c>
      <c r="R16" t="s">
        <v>8308</v>
      </c>
      <c r="S16" s="6">
        <f>(((J16/60)/60)/24)+DATE(1970,1,1)</f>
        <v>41808.02648148148</v>
      </c>
      <c r="T16" s="6">
        <f>(((I16/60)/60)/24)+DATE(1970,1,1)</f>
        <v>41833.582638888889</v>
      </c>
      <c r="U16">
        <f>YEAR(S16)</f>
        <v>2014</v>
      </c>
    </row>
    <row r="17" spans="1:21" ht="48" x14ac:dyDescent="0.2">
      <c r="A17">
        <v>15</v>
      </c>
      <c r="B17" s="2" t="s">
        <v>17</v>
      </c>
      <c r="C17" s="2" t="s">
        <v>4126</v>
      </c>
      <c r="D17" s="4">
        <v>2000</v>
      </c>
      <c r="E17" s="5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>ROUND(E17/D17*100,0)</f>
        <v>107</v>
      </c>
      <c r="P17" s="14">
        <f t="shared" si="0"/>
        <v>21.76</v>
      </c>
      <c r="Q17" s="7" t="s">
        <v>8307</v>
      </c>
      <c r="R17" t="s">
        <v>8308</v>
      </c>
      <c r="S17" s="6">
        <f>(((J17/60)/60)/24)+DATE(1970,1,1)</f>
        <v>42256.391875000001</v>
      </c>
      <c r="T17" s="6">
        <f>(((I17/60)/60)/24)+DATE(1970,1,1)</f>
        <v>42274.843055555553</v>
      </c>
      <c r="U17">
        <f>YEAR(S17)</f>
        <v>2015</v>
      </c>
    </row>
    <row r="18" spans="1:21" ht="48" x14ac:dyDescent="0.2">
      <c r="A18">
        <v>16</v>
      </c>
      <c r="B18" s="2" t="s">
        <v>18</v>
      </c>
      <c r="C18" s="2" t="s">
        <v>4127</v>
      </c>
      <c r="D18" s="4">
        <v>12000</v>
      </c>
      <c r="E18" s="5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>ROUND(E18/D18*100,0)</f>
        <v>100</v>
      </c>
      <c r="P18" s="14">
        <f t="shared" si="0"/>
        <v>171.84</v>
      </c>
      <c r="Q18" s="7" t="s">
        <v>8307</v>
      </c>
      <c r="R18" t="s">
        <v>8308</v>
      </c>
      <c r="S18" s="6">
        <f>(((J18/60)/60)/24)+DATE(1970,1,1)</f>
        <v>41760.796423611115</v>
      </c>
      <c r="T18" s="6">
        <f>(((I18/60)/60)/24)+DATE(1970,1,1)</f>
        <v>41806.229166666664</v>
      </c>
      <c r="U18">
        <f>YEAR(S18)</f>
        <v>2014</v>
      </c>
    </row>
    <row r="19" spans="1:21" ht="48" x14ac:dyDescent="0.2">
      <c r="A19">
        <v>17</v>
      </c>
      <c r="B19" s="2" t="s">
        <v>19</v>
      </c>
      <c r="C19" s="2" t="s">
        <v>4128</v>
      </c>
      <c r="D19" s="4">
        <v>1500</v>
      </c>
      <c r="E19" s="5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>ROUND(E19/D19*100,0)</f>
        <v>101</v>
      </c>
      <c r="P19" s="14">
        <f t="shared" si="0"/>
        <v>41.94</v>
      </c>
      <c r="Q19" s="7" t="s">
        <v>8307</v>
      </c>
      <c r="R19" t="s">
        <v>8308</v>
      </c>
      <c r="S19" s="6">
        <f>(((J19/60)/60)/24)+DATE(1970,1,1)</f>
        <v>41917.731736111113</v>
      </c>
      <c r="T19" s="6">
        <f>(((I19/60)/60)/24)+DATE(1970,1,1)</f>
        <v>41947.773402777777</v>
      </c>
      <c r="U19">
        <f>YEAR(S19)</f>
        <v>2014</v>
      </c>
    </row>
    <row r="20" spans="1:21" ht="48" x14ac:dyDescent="0.2">
      <c r="A20">
        <v>18</v>
      </c>
      <c r="B20" s="2" t="s">
        <v>20</v>
      </c>
      <c r="C20" s="2" t="s">
        <v>4129</v>
      </c>
      <c r="D20" s="4">
        <v>30000</v>
      </c>
      <c r="E20" s="5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>ROUND(E20/D20*100,0)</f>
        <v>106</v>
      </c>
      <c r="P20" s="14">
        <f t="shared" si="0"/>
        <v>93.26</v>
      </c>
      <c r="Q20" s="7" t="s">
        <v>8307</v>
      </c>
      <c r="R20" t="s">
        <v>8308</v>
      </c>
      <c r="S20" s="6">
        <f>(((J20/60)/60)/24)+DATE(1970,1,1)</f>
        <v>41869.542314814818</v>
      </c>
      <c r="T20" s="6">
        <f>(((I20/60)/60)/24)+DATE(1970,1,1)</f>
        <v>41899.542314814818</v>
      </c>
      <c r="U20">
        <f>YEAR(S20)</f>
        <v>2014</v>
      </c>
    </row>
    <row r="21" spans="1:21" ht="48" x14ac:dyDescent="0.2">
      <c r="A21">
        <v>19</v>
      </c>
      <c r="B21" s="2" t="s">
        <v>21</v>
      </c>
      <c r="C21" s="2" t="s">
        <v>4130</v>
      </c>
      <c r="D21" s="4">
        <v>850</v>
      </c>
      <c r="E21" s="5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>ROUND(E21/D21*100,0)</f>
        <v>145</v>
      </c>
      <c r="P21" s="14">
        <f t="shared" si="0"/>
        <v>56.14</v>
      </c>
      <c r="Q21" s="7" t="s">
        <v>8307</v>
      </c>
      <c r="R21" t="s">
        <v>8308</v>
      </c>
      <c r="S21" s="6">
        <f>(((J21/60)/60)/24)+DATE(1970,1,1)</f>
        <v>42175.816365740742</v>
      </c>
      <c r="T21" s="6">
        <f>(((I21/60)/60)/24)+DATE(1970,1,1)</f>
        <v>42205.816365740742</v>
      </c>
      <c r="U21">
        <f>YEAR(S21)</f>
        <v>2015</v>
      </c>
    </row>
    <row r="22" spans="1:21" ht="48" x14ac:dyDescent="0.2">
      <c r="A22">
        <v>20</v>
      </c>
      <c r="B22" s="2" t="s">
        <v>22</v>
      </c>
      <c r="C22" s="2" t="s">
        <v>4131</v>
      </c>
      <c r="D22" s="4">
        <v>2000</v>
      </c>
      <c r="E22" s="5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>ROUND(E22/D22*100,0)</f>
        <v>100</v>
      </c>
      <c r="P22" s="14">
        <f t="shared" si="0"/>
        <v>80.16</v>
      </c>
      <c r="Q22" s="7" t="s">
        <v>8307</v>
      </c>
      <c r="R22" t="s">
        <v>8308</v>
      </c>
      <c r="S22" s="6">
        <f>(((J22/60)/60)/24)+DATE(1970,1,1)</f>
        <v>42200.758240740746</v>
      </c>
      <c r="T22" s="6">
        <f>(((I22/60)/60)/24)+DATE(1970,1,1)</f>
        <v>42260.758240740746</v>
      </c>
      <c r="U22">
        <f>YEAR(S22)</f>
        <v>2015</v>
      </c>
    </row>
    <row r="23" spans="1:21" ht="48" x14ac:dyDescent="0.2">
      <c r="A23">
        <v>21</v>
      </c>
      <c r="B23" s="2" t="s">
        <v>23</v>
      </c>
      <c r="C23" s="2" t="s">
        <v>4132</v>
      </c>
      <c r="D23" s="4">
        <v>18500</v>
      </c>
      <c r="E23" s="5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>ROUND(E23/D23*100,0)</f>
        <v>109</v>
      </c>
      <c r="P23" s="14">
        <f t="shared" si="0"/>
        <v>199.9</v>
      </c>
      <c r="Q23" s="7" t="s">
        <v>8307</v>
      </c>
      <c r="R23" t="s">
        <v>8308</v>
      </c>
      <c r="S23" s="6">
        <f>(((J23/60)/60)/24)+DATE(1970,1,1)</f>
        <v>41878.627187500002</v>
      </c>
      <c r="T23" s="6">
        <f>(((I23/60)/60)/24)+DATE(1970,1,1)</f>
        <v>41908.627187500002</v>
      </c>
      <c r="U23">
        <f>YEAR(S23)</f>
        <v>2014</v>
      </c>
    </row>
    <row r="24" spans="1:21" ht="32" x14ac:dyDescent="0.2">
      <c r="A24">
        <v>22</v>
      </c>
      <c r="B24" s="2" t="s">
        <v>24</v>
      </c>
      <c r="C24" s="2" t="s">
        <v>4133</v>
      </c>
      <c r="D24" s="4">
        <v>350</v>
      </c>
      <c r="E24" s="5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>ROUND(E24/D24*100,0)</f>
        <v>117</v>
      </c>
      <c r="P24" s="14">
        <f t="shared" si="0"/>
        <v>51.25</v>
      </c>
      <c r="Q24" s="7" t="s">
        <v>8307</v>
      </c>
      <c r="R24" t="s">
        <v>8308</v>
      </c>
      <c r="S24" s="6">
        <f>(((J24/60)/60)/24)+DATE(1970,1,1)</f>
        <v>41989.91134259259</v>
      </c>
      <c r="T24" s="6">
        <f>(((I24/60)/60)/24)+DATE(1970,1,1)</f>
        <v>42005.332638888889</v>
      </c>
      <c r="U24">
        <f>YEAR(S24)</f>
        <v>2014</v>
      </c>
    </row>
    <row r="25" spans="1:21" ht="48" x14ac:dyDescent="0.2">
      <c r="A25">
        <v>23</v>
      </c>
      <c r="B25" s="2" t="s">
        <v>25</v>
      </c>
      <c r="C25" s="2" t="s">
        <v>4134</v>
      </c>
      <c r="D25" s="4">
        <v>2000</v>
      </c>
      <c r="E25" s="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>ROUND(E25/D25*100,0)</f>
        <v>119</v>
      </c>
      <c r="P25" s="14">
        <f t="shared" si="0"/>
        <v>103.04</v>
      </c>
      <c r="Q25" s="7" t="s">
        <v>8307</v>
      </c>
      <c r="R25" t="s">
        <v>8308</v>
      </c>
      <c r="S25" s="6">
        <f>(((J25/60)/60)/24)+DATE(1970,1,1)</f>
        <v>42097.778946759259</v>
      </c>
      <c r="T25" s="6">
        <f>(((I25/60)/60)/24)+DATE(1970,1,1)</f>
        <v>42124.638888888891</v>
      </c>
      <c r="U25">
        <f>YEAR(S25)</f>
        <v>2015</v>
      </c>
    </row>
    <row r="26" spans="1:21" ht="32" x14ac:dyDescent="0.2">
      <c r="A26">
        <v>24</v>
      </c>
      <c r="B26" s="2" t="s">
        <v>26</v>
      </c>
      <c r="C26" s="2" t="s">
        <v>4135</v>
      </c>
      <c r="D26" s="4">
        <v>35000</v>
      </c>
      <c r="E26" s="5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>ROUND(E26/D26*100,0)</f>
        <v>109</v>
      </c>
      <c r="P26" s="14">
        <f t="shared" si="0"/>
        <v>66.349999999999994</v>
      </c>
      <c r="Q26" s="7" t="s">
        <v>8307</v>
      </c>
      <c r="R26" t="s">
        <v>8308</v>
      </c>
      <c r="S26" s="6">
        <f>(((J26/60)/60)/24)+DATE(1970,1,1)</f>
        <v>42229.820173611108</v>
      </c>
      <c r="T26" s="6">
        <f>(((I26/60)/60)/24)+DATE(1970,1,1)</f>
        <v>42262.818750000006</v>
      </c>
      <c r="U26">
        <f>YEAR(S26)</f>
        <v>2015</v>
      </c>
    </row>
    <row r="27" spans="1:21" ht="48" x14ac:dyDescent="0.2">
      <c r="A27">
        <v>25</v>
      </c>
      <c r="B27" s="2" t="s">
        <v>27</v>
      </c>
      <c r="C27" s="2" t="s">
        <v>4136</v>
      </c>
      <c r="D27" s="4">
        <v>600</v>
      </c>
      <c r="E27" s="5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>ROUND(E27/D27*100,0)</f>
        <v>133</v>
      </c>
      <c r="P27" s="14">
        <f t="shared" si="0"/>
        <v>57.14</v>
      </c>
      <c r="Q27" s="7" t="s">
        <v>8307</v>
      </c>
      <c r="R27" t="s">
        <v>8308</v>
      </c>
      <c r="S27" s="6">
        <f>(((J27/60)/60)/24)+DATE(1970,1,1)</f>
        <v>42318.025011574078</v>
      </c>
      <c r="T27" s="6">
        <f>(((I27/60)/60)/24)+DATE(1970,1,1)</f>
        <v>42378.025011574078</v>
      </c>
      <c r="U27">
        <f>YEAR(S27)</f>
        <v>2015</v>
      </c>
    </row>
    <row r="28" spans="1:21" ht="48" x14ac:dyDescent="0.2">
      <c r="A28">
        <v>26</v>
      </c>
      <c r="B28" s="2" t="s">
        <v>28</v>
      </c>
      <c r="C28" s="2" t="s">
        <v>4137</v>
      </c>
      <c r="D28" s="4">
        <v>1250</v>
      </c>
      <c r="E28" s="5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>ROUND(E28/D28*100,0)</f>
        <v>155</v>
      </c>
      <c r="P28" s="14">
        <f t="shared" si="0"/>
        <v>102.11</v>
      </c>
      <c r="Q28" s="7" t="s">
        <v>8307</v>
      </c>
      <c r="R28" t="s">
        <v>8308</v>
      </c>
      <c r="S28" s="6">
        <f>(((J28/60)/60)/24)+DATE(1970,1,1)</f>
        <v>41828.515555555554</v>
      </c>
      <c r="T28" s="6">
        <f>(((I28/60)/60)/24)+DATE(1970,1,1)</f>
        <v>41868.515555555554</v>
      </c>
      <c r="U28">
        <f>YEAR(S28)</f>
        <v>2014</v>
      </c>
    </row>
    <row r="29" spans="1:21" ht="48" x14ac:dyDescent="0.2">
      <c r="A29">
        <v>27</v>
      </c>
      <c r="B29" s="2" t="s">
        <v>29</v>
      </c>
      <c r="C29" s="2" t="s">
        <v>4138</v>
      </c>
      <c r="D29" s="4">
        <v>20000</v>
      </c>
      <c r="E29" s="5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>ROUND(E29/D29*100,0)</f>
        <v>112</v>
      </c>
      <c r="P29" s="14">
        <f t="shared" si="0"/>
        <v>148.97</v>
      </c>
      <c r="Q29" s="7" t="s">
        <v>8307</v>
      </c>
      <c r="R29" t="s">
        <v>8308</v>
      </c>
      <c r="S29" s="6">
        <f>(((J29/60)/60)/24)+DATE(1970,1,1)</f>
        <v>41929.164733796293</v>
      </c>
      <c r="T29" s="6">
        <f>(((I29/60)/60)/24)+DATE(1970,1,1)</f>
        <v>41959.206400462965</v>
      </c>
      <c r="U29">
        <f>YEAR(S29)</f>
        <v>2014</v>
      </c>
    </row>
    <row r="30" spans="1:21" ht="32" x14ac:dyDescent="0.2">
      <c r="A30">
        <v>28</v>
      </c>
      <c r="B30" s="2" t="s">
        <v>30</v>
      </c>
      <c r="C30" s="2" t="s">
        <v>4139</v>
      </c>
      <c r="D30" s="4">
        <v>12000</v>
      </c>
      <c r="E30" s="5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>ROUND(E30/D30*100,0)</f>
        <v>100</v>
      </c>
      <c r="P30" s="14">
        <f t="shared" si="0"/>
        <v>169.61</v>
      </c>
      <c r="Q30" s="7" t="s">
        <v>8307</v>
      </c>
      <c r="R30" t="s">
        <v>8308</v>
      </c>
      <c r="S30" s="6">
        <f>(((J30/60)/60)/24)+DATE(1970,1,1)</f>
        <v>42324.96393518518</v>
      </c>
      <c r="T30" s="6">
        <f>(((I30/60)/60)/24)+DATE(1970,1,1)</f>
        <v>42354.96393518518</v>
      </c>
      <c r="U30">
        <f>YEAR(S30)</f>
        <v>2015</v>
      </c>
    </row>
    <row r="31" spans="1:21" ht="48" x14ac:dyDescent="0.2">
      <c r="A31">
        <v>29</v>
      </c>
      <c r="B31" s="2" t="s">
        <v>31</v>
      </c>
      <c r="C31" s="2" t="s">
        <v>4140</v>
      </c>
      <c r="D31" s="4">
        <v>3000</v>
      </c>
      <c r="E31" s="5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>ROUND(E31/D31*100,0)</f>
        <v>123</v>
      </c>
      <c r="P31" s="14">
        <f t="shared" si="0"/>
        <v>31.62</v>
      </c>
      <c r="Q31" s="7" t="s">
        <v>8307</v>
      </c>
      <c r="R31" t="s">
        <v>8308</v>
      </c>
      <c r="S31" s="6">
        <f>(((J31/60)/60)/24)+DATE(1970,1,1)</f>
        <v>41812.67324074074</v>
      </c>
      <c r="T31" s="6">
        <f>(((I31/60)/60)/24)+DATE(1970,1,1)</f>
        <v>41842.67324074074</v>
      </c>
      <c r="U31">
        <f>YEAR(S31)</f>
        <v>2014</v>
      </c>
    </row>
    <row r="32" spans="1:21" ht="48" x14ac:dyDescent="0.2">
      <c r="A32">
        <v>30</v>
      </c>
      <c r="B32" s="2" t="s">
        <v>32</v>
      </c>
      <c r="C32" s="2" t="s">
        <v>4141</v>
      </c>
      <c r="D32" s="4">
        <v>4000</v>
      </c>
      <c r="E32" s="5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>ROUND(E32/D32*100,0)</f>
        <v>101</v>
      </c>
      <c r="P32" s="14">
        <f t="shared" si="0"/>
        <v>76.45</v>
      </c>
      <c r="Q32" s="7" t="s">
        <v>8307</v>
      </c>
      <c r="R32" t="s">
        <v>8308</v>
      </c>
      <c r="S32" s="6">
        <f>(((J32/60)/60)/24)+DATE(1970,1,1)</f>
        <v>41842.292997685188</v>
      </c>
      <c r="T32" s="6">
        <f>(((I32/60)/60)/24)+DATE(1970,1,1)</f>
        <v>41872.292997685188</v>
      </c>
      <c r="U32">
        <f>YEAR(S32)</f>
        <v>2014</v>
      </c>
    </row>
    <row r="33" spans="1:21" ht="48" x14ac:dyDescent="0.2">
      <c r="A33">
        <v>31</v>
      </c>
      <c r="B33" s="2" t="s">
        <v>33</v>
      </c>
      <c r="C33" s="2" t="s">
        <v>4142</v>
      </c>
      <c r="D33" s="4">
        <v>13</v>
      </c>
      <c r="E33" s="5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>ROUND(E33/D33*100,0)</f>
        <v>100</v>
      </c>
      <c r="P33" s="14">
        <f t="shared" si="0"/>
        <v>13</v>
      </c>
      <c r="Q33" s="7" t="s">
        <v>8307</v>
      </c>
      <c r="R33" t="s">
        <v>8308</v>
      </c>
      <c r="S33" s="6">
        <f>(((J33/60)/60)/24)+DATE(1970,1,1)</f>
        <v>42376.79206018518</v>
      </c>
      <c r="T33" s="6">
        <f>(((I33/60)/60)/24)+DATE(1970,1,1)</f>
        <v>42394.79206018518</v>
      </c>
      <c r="U33">
        <f>YEAR(S33)</f>
        <v>2016</v>
      </c>
    </row>
    <row r="34" spans="1:21" ht="48" x14ac:dyDescent="0.2">
      <c r="A34">
        <v>32</v>
      </c>
      <c r="B34" s="2" t="s">
        <v>34</v>
      </c>
      <c r="C34" s="2" t="s">
        <v>4143</v>
      </c>
      <c r="D34" s="4">
        <v>28450</v>
      </c>
      <c r="E34" s="5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>ROUND(E34/D34*100,0)</f>
        <v>100</v>
      </c>
      <c r="P34" s="14">
        <f t="shared" si="0"/>
        <v>320.45</v>
      </c>
      <c r="Q34" s="7" t="s">
        <v>8307</v>
      </c>
      <c r="R34" t="s">
        <v>8308</v>
      </c>
      <c r="S34" s="6">
        <f>(((J34/60)/60)/24)+DATE(1970,1,1)</f>
        <v>42461.627511574072</v>
      </c>
      <c r="T34" s="6">
        <f>(((I34/60)/60)/24)+DATE(1970,1,1)</f>
        <v>42503.165972222225</v>
      </c>
      <c r="U34">
        <f>YEAR(S34)</f>
        <v>2016</v>
      </c>
    </row>
    <row r="35" spans="1:21" ht="48" x14ac:dyDescent="0.2">
      <c r="A35">
        <v>33</v>
      </c>
      <c r="B35" s="2" t="s">
        <v>35</v>
      </c>
      <c r="C35" s="2" t="s">
        <v>4144</v>
      </c>
      <c r="D35" s="4">
        <v>5250</v>
      </c>
      <c r="E35" s="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>ROUND(E35/D35*100,0)</f>
        <v>102</v>
      </c>
      <c r="P35" s="14">
        <f t="shared" si="0"/>
        <v>83.75</v>
      </c>
      <c r="Q35" s="7" t="s">
        <v>8307</v>
      </c>
      <c r="R35" t="s">
        <v>8308</v>
      </c>
      <c r="S35" s="6">
        <f>(((J35/60)/60)/24)+DATE(1970,1,1)</f>
        <v>42286.660891203705</v>
      </c>
      <c r="T35" s="6">
        <f>(((I35/60)/60)/24)+DATE(1970,1,1)</f>
        <v>42316.702557870376</v>
      </c>
      <c r="U35">
        <f>YEAR(S35)</f>
        <v>2015</v>
      </c>
    </row>
    <row r="36" spans="1:21" ht="48" x14ac:dyDescent="0.2">
      <c r="A36">
        <v>34</v>
      </c>
      <c r="B36" s="2" t="s">
        <v>36</v>
      </c>
      <c r="C36" s="2" t="s">
        <v>4145</v>
      </c>
      <c r="D36" s="4">
        <v>2600</v>
      </c>
      <c r="E36" s="5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>ROUND(E36/D36*100,0)</f>
        <v>130</v>
      </c>
      <c r="P36" s="14">
        <f t="shared" si="0"/>
        <v>49.88</v>
      </c>
      <c r="Q36" s="7" t="s">
        <v>8307</v>
      </c>
      <c r="R36" t="s">
        <v>8308</v>
      </c>
      <c r="S36" s="6">
        <f>(((J36/60)/60)/24)+DATE(1970,1,1)</f>
        <v>41841.321770833332</v>
      </c>
      <c r="T36" s="6">
        <f>(((I36/60)/60)/24)+DATE(1970,1,1)</f>
        <v>41856.321770833332</v>
      </c>
      <c r="U36">
        <f>YEAR(S36)</f>
        <v>2014</v>
      </c>
    </row>
    <row r="37" spans="1:21" ht="32" x14ac:dyDescent="0.2">
      <c r="A37">
        <v>35</v>
      </c>
      <c r="B37" s="2" t="s">
        <v>37</v>
      </c>
      <c r="C37" s="2" t="s">
        <v>4146</v>
      </c>
      <c r="D37" s="4">
        <v>1000</v>
      </c>
      <c r="E37" s="5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>ROUND(E37/D37*100,0)</f>
        <v>167</v>
      </c>
      <c r="P37" s="14">
        <f t="shared" si="0"/>
        <v>59.46</v>
      </c>
      <c r="Q37" s="7" t="s">
        <v>8307</v>
      </c>
      <c r="R37" t="s">
        <v>8308</v>
      </c>
      <c r="S37" s="6">
        <f>(((J37/60)/60)/24)+DATE(1970,1,1)</f>
        <v>42098.291828703703</v>
      </c>
      <c r="T37" s="6">
        <f>(((I37/60)/60)/24)+DATE(1970,1,1)</f>
        <v>42122</v>
      </c>
      <c r="U37">
        <f>YEAR(S37)</f>
        <v>2015</v>
      </c>
    </row>
    <row r="38" spans="1:21" ht="32" x14ac:dyDescent="0.2">
      <c r="A38">
        <v>36</v>
      </c>
      <c r="B38" s="2" t="s">
        <v>38</v>
      </c>
      <c r="C38" s="2" t="s">
        <v>4147</v>
      </c>
      <c r="D38" s="4">
        <v>6000</v>
      </c>
      <c r="E38" s="5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>ROUND(E38/D38*100,0)</f>
        <v>142</v>
      </c>
      <c r="P38" s="14">
        <f t="shared" si="0"/>
        <v>193.84</v>
      </c>
      <c r="Q38" s="7" t="s">
        <v>8307</v>
      </c>
      <c r="R38" t="s">
        <v>8308</v>
      </c>
      <c r="S38" s="6">
        <f>(((J38/60)/60)/24)+DATE(1970,1,1)</f>
        <v>42068.307002314818</v>
      </c>
      <c r="T38" s="6">
        <f>(((I38/60)/60)/24)+DATE(1970,1,1)</f>
        <v>42098.265335648146</v>
      </c>
      <c r="U38">
        <f>YEAR(S38)</f>
        <v>2015</v>
      </c>
    </row>
    <row r="39" spans="1:21" ht="48" x14ac:dyDescent="0.2">
      <c r="A39">
        <v>37</v>
      </c>
      <c r="B39" s="2" t="s">
        <v>39</v>
      </c>
      <c r="C39" s="2" t="s">
        <v>4148</v>
      </c>
      <c r="D39" s="4">
        <v>22000</v>
      </c>
      <c r="E39" s="5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>ROUND(E39/D39*100,0)</f>
        <v>183</v>
      </c>
      <c r="P39" s="14">
        <f t="shared" si="0"/>
        <v>159.51</v>
      </c>
      <c r="Q39" s="7" t="s">
        <v>8307</v>
      </c>
      <c r="R39" t="s">
        <v>8308</v>
      </c>
      <c r="S39" s="6">
        <f>(((J39/60)/60)/24)+DATE(1970,1,1)</f>
        <v>42032.693043981482</v>
      </c>
      <c r="T39" s="6">
        <f>(((I39/60)/60)/24)+DATE(1970,1,1)</f>
        <v>42062.693043981482</v>
      </c>
      <c r="U39">
        <f>YEAR(S39)</f>
        <v>2015</v>
      </c>
    </row>
    <row r="40" spans="1:21" ht="48" x14ac:dyDescent="0.2">
      <c r="A40">
        <v>38</v>
      </c>
      <c r="B40" s="2" t="s">
        <v>40</v>
      </c>
      <c r="C40" s="2" t="s">
        <v>4149</v>
      </c>
      <c r="D40" s="4">
        <v>2500</v>
      </c>
      <c r="E40" s="5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>ROUND(E40/D40*100,0)</f>
        <v>110</v>
      </c>
      <c r="P40" s="14">
        <f t="shared" si="0"/>
        <v>41.68</v>
      </c>
      <c r="Q40" s="7" t="s">
        <v>8307</v>
      </c>
      <c r="R40" t="s">
        <v>8308</v>
      </c>
      <c r="S40" s="6">
        <f>(((J40/60)/60)/24)+DATE(1970,1,1)</f>
        <v>41375.057222222218</v>
      </c>
      <c r="T40" s="6">
        <f>(((I40/60)/60)/24)+DATE(1970,1,1)</f>
        <v>41405.057222222218</v>
      </c>
      <c r="U40">
        <f>YEAR(S40)</f>
        <v>2013</v>
      </c>
    </row>
    <row r="41" spans="1:21" ht="48" x14ac:dyDescent="0.2">
      <c r="A41">
        <v>39</v>
      </c>
      <c r="B41" s="2" t="s">
        <v>41</v>
      </c>
      <c r="C41" s="2" t="s">
        <v>4150</v>
      </c>
      <c r="D41" s="4">
        <v>25000</v>
      </c>
      <c r="E41" s="5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>ROUND(E41/D41*100,0)</f>
        <v>131</v>
      </c>
      <c r="P41" s="14">
        <f t="shared" si="0"/>
        <v>150.9</v>
      </c>
      <c r="Q41" s="7" t="s">
        <v>8307</v>
      </c>
      <c r="R41" t="s">
        <v>8308</v>
      </c>
      <c r="S41" s="6">
        <f>(((J41/60)/60)/24)+DATE(1970,1,1)</f>
        <v>41754.047083333331</v>
      </c>
      <c r="T41" s="6">
        <f>(((I41/60)/60)/24)+DATE(1970,1,1)</f>
        <v>41784.957638888889</v>
      </c>
      <c r="U41">
        <f>YEAR(S41)</f>
        <v>2014</v>
      </c>
    </row>
    <row r="42" spans="1:21" ht="48" x14ac:dyDescent="0.2">
      <c r="A42">
        <v>40</v>
      </c>
      <c r="B42" s="2" t="s">
        <v>42</v>
      </c>
      <c r="C42" s="2" t="s">
        <v>4151</v>
      </c>
      <c r="D42" s="4">
        <v>2000</v>
      </c>
      <c r="E42" s="5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>ROUND(E42/D42*100,0)</f>
        <v>101</v>
      </c>
      <c r="P42" s="14">
        <f t="shared" si="0"/>
        <v>126.69</v>
      </c>
      <c r="Q42" s="7" t="s">
        <v>8307</v>
      </c>
      <c r="R42" t="s">
        <v>8308</v>
      </c>
      <c r="S42" s="6">
        <f>(((J42/60)/60)/24)+DATE(1970,1,1)</f>
        <v>41789.21398148148</v>
      </c>
      <c r="T42" s="6">
        <f>(((I42/60)/60)/24)+DATE(1970,1,1)</f>
        <v>41809.166666666664</v>
      </c>
      <c r="U42">
        <f>YEAR(S42)</f>
        <v>2014</v>
      </c>
    </row>
    <row r="43" spans="1:21" ht="48" x14ac:dyDescent="0.2">
      <c r="A43">
        <v>41</v>
      </c>
      <c r="B43" s="2" t="s">
        <v>43</v>
      </c>
      <c r="C43" s="2" t="s">
        <v>4152</v>
      </c>
      <c r="D43" s="4">
        <v>2000</v>
      </c>
      <c r="E43" s="5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>ROUND(E43/D43*100,0)</f>
        <v>100</v>
      </c>
      <c r="P43" s="14">
        <f t="shared" si="0"/>
        <v>105.26</v>
      </c>
      <c r="Q43" s="7" t="s">
        <v>8307</v>
      </c>
      <c r="R43" t="s">
        <v>8308</v>
      </c>
      <c r="S43" s="6">
        <f>(((J43/60)/60)/24)+DATE(1970,1,1)</f>
        <v>41887.568912037037</v>
      </c>
      <c r="T43" s="6">
        <f>(((I43/60)/60)/24)+DATE(1970,1,1)</f>
        <v>41917.568912037037</v>
      </c>
      <c r="U43">
        <f>YEAR(S43)</f>
        <v>2014</v>
      </c>
    </row>
    <row r="44" spans="1:21" ht="48" x14ac:dyDescent="0.2">
      <c r="A44">
        <v>42</v>
      </c>
      <c r="B44" s="2" t="s">
        <v>44</v>
      </c>
      <c r="C44" s="2" t="s">
        <v>4153</v>
      </c>
      <c r="D44" s="4">
        <v>14000</v>
      </c>
      <c r="E44" s="5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>ROUND(E44/D44*100,0)</f>
        <v>142</v>
      </c>
      <c r="P44" s="14">
        <f t="shared" si="0"/>
        <v>117.51</v>
      </c>
      <c r="Q44" s="7" t="s">
        <v>8307</v>
      </c>
      <c r="R44" t="s">
        <v>8308</v>
      </c>
      <c r="S44" s="6">
        <f>(((J44/60)/60)/24)+DATE(1970,1,1)</f>
        <v>41971.639189814814</v>
      </c>
      <c r="T44" s="6">
        <f>(((I44/60)/60)/24)+DATE(1970,1,1)</f>
        <v>42001.639189814814</v>
      </c>
      <c r="U44">
        <f>YEAR(S44)</f>
        <v>2014</v>
      </c>
    </row>
    <row r="45" spans="1:21" ht="48" x14ac:dyDescent="0.2">
      <c r="A45">
        <v>43</v>
      </c>
      <c r="B45" s="2" t="s">
        <v>45</v>
      </c>
      <c r="C45" s="2" t="s">
        <v>4154</v>
      </c>
      <c r="D45" s="4">
        <v>10000</v>
      </c>
      <c r="E45" s="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>ROUND(E45/D45*100,0)</f>
        <v>309</v>
      </c>
      <c r="P45" s="14">
        <f t="shared" si="0"/>
        <v>117.36</v>
      </c>
      <c r="Q45" s="7" t="s">
        <v>8307</v>
      </c>
      <c r="R45" t="s">
        <v>8308</v>
      </c>
      <c r="S45" s="6">
        <f>(((J45/60)/60)/24)+DATE(1970,1,1)</f>
        <v>41802.790347222224</v>
      </c>
      <c r="T45" s="6">
        <f>(((I45/60)/60)/24)+DATE(1970,1,1)</f>
        <v>41833</v>
      </c>
      <c r="U45">
        <f>YEAR(S45)</f>
        <v>2014</v>
      </c>
    </row>
    <row r="46" spans="1:21" ht="48" x14ac:dyDescent="0.2">
      <c r="A46">
        <v>44</v>
      </c>
      <c r="B46" s="2" t="s">
        <v>46</v>
      </c>
      <c r="C46" s="2" t="s">
        <v>4155</v>
      </c>
      <c r="D46" s="4">
        <v>2000</v>
      </c>
      <c r="E46" s="5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>ROUND(E46/D46*100,0)</f>
        <v>100</v>
      </c>
      <c r="P46" s="14">
        <f t="shared" si="0"/>
        <v>133.33000000000001</v>
      </c>
      <c r="Q46" s="7" t="s">
        <v>8307</v>
      </c>
      <c r="R46" t="s">
        <v>8308</v>
      </c>
      <c r="S46" s="6">
        <f>(((J46/60)/60)/24)+DATE(1970,1,1)</f>
        <v>41874.098807870374</v>
      </c>
      <c r="T46" s="6">
        <f>(((I46/60)/60)/24)+DATE(1970,1,1)</f>
        <v>41919.098807870374</v>
      </c>
      <c r="U46">
        <f>YEAR(S46)</f>
        <v>2014</v>
      </c>
    </row>
    <row r="47" spans="1:21" ht="48" x14ac:dyDescent="0.2">
      <c r="A47">
        <v>45</v>
      </c>
      <c r="B47" s="2" t="s">
        <v>47</v>
      </c>
      <c r="C47" s="2" t="s">
        <v>4156</v>
      </c>
      <c r="D47" s="4">
        <v>5000</v>
      </c>
      <c r="E47" s="5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>ROUND(E47/D47*100,0)</f>
        <v>120</v>
      </c>
      <c r="P47" s="14">
        <f t="shared" si="0"/>
        <v>98.36</v>
      </c>
      <c r="Q47" s="7" t="s">
        <v>8307</v>
      </c>
      <c r="R47" t="s">
        <v>8308</v>
      </c>
      <c r="S47" s="6">
        <f>(((J47/60)/60)/24)+DATE(1970,1,1)</f>
        <v>42457.623923611114</v>
      </c>
      <c r="T47" s="6">
        <f>(((I47/60)/60)/24)+DATE(1970,1,1)</f>
        <v>42487.623923611114</v>
      </c>
      <c r="U47">
        <f>YEAR(S47)</f>
        <v>2016</v>
      </c>
    </row>
    <row r="48" spans="1:21" ht="48" x14ac:dyDescent="0.2">
      <c r="A48">
        <v>46</v>
      </c>
      <c r="B48" s="2" t="s">
        <v>48</v>
      </c>
      <c r="C48" s="2" t="s">
        <v>4157</v>
      </c>
      <c r="D48" s="4">
        <v>8400</v>
      </c>
      <c r="E48" s="5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>ROUND(E48/D48*100,0)</f>
        <v>104</v>
      </c>
      <c r="P48" s="14">
        <f t="shared" si="0"/>
        <v>194.44</v>
      </c>
      <c r="Q48" s="7" t="s">
        <v>8307</v>
      </c>
      <c r="R48" t="s">
        <v>8308</v>
      </c>
      <c r="S48" s="6">
        <f>(((J48/60)/60)/24)+DATE(1970,1,1)</f>
        <v>42323.964976851858</v>
      </c>
      <c r="T48" s="6">
        <f>(((I48/60)/60)/24)+DATE(1970,1,1)</f>
        <v>42353.964976851858</v>
      </c>
      <c r="U48">
        <f>YEAR(S48)</f>
        <v>2015</v>
      </c>
    </row>
    <row r="49" spans="1:21" ht="48" x14ac:dyDescent="0.2">
      <c r="A49">
        <v>47</v>
      </c>
      <c r="B49" s="2" t="s">
        <v>49</v>
      </c>
      <c r="C49" s="2" t="s">
        <v>4158</v>
      </c>
      <c r="D49" s="4">
        <v>5000</v>
      </c>
      <c r="E49" s="5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>ROUND(E49/D49*100,0)</f>
        <v>108</v>
      </c>
      <c r="P49" s="14">
        <f t="shared" si="0"/>
        <v>76.87</v>
      </c>
      <c r="Q49" s="7" t="s">
        <v>8307</v>
      </c>
      <c r="R49" t="s">
        <v>8308</v>
      </c>
      <c r="S49" s="6">
        <f>(((J49/60)/60)/24)+DATE(1970,1,1)</f>
        <v>41932.819525462961</v>
      </c>
      <c r="T49" s="6">
        <f>(((I49/60)/60)/24)+DATE(1970,1,1)</f>
        <v>41992.861192129625</v>
      </c>
      <c r="U49">
        <f>YEAR(S49)</f>
        <v>2014</v>
      </c>
    </row>
    <row r="50" spans="1:21" ht="48" x14ac:dyDescent="0.2">
      <c r="A50">
        <v>48</v>
      </c>
      <c r="B50" s="2" t="s">
        <v>50</v>
      </c>
      <c r="C50" s="2" t="s">
        <v>4159</v>
      </c>
      <c r="D50" s="4">
        <v>2000</v>
      </c>
      <c r="E50" s="5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>ROUND(E50/D50*100,0)</f>
        <v>108</v>
      </c>
      <c r="P50" s="14">
        <f t="shared" si="0"/>
        <v>56.82</v>
      </c>
      <c r="Q50" s="7" t="s">
        <v>8307</v>
      </c>
      <c r="R50" t="s">
        <v>8308</v>
      </c>
      <c r="S50" s="6">
        <f>(((J50/60)/60)/24)+DATE(1970,1,1)</f>
        <v>42033.516898148147</v>
      </c>
      <c r="T50" s="6">
        <f>(((I50/60)/60)/24)+DATE(1970,1,1)</f>
        <v>42064.5</v>
      </c>
      <c r="U50">
        <f>YEAR(S50)</f>
        <v>2015</v>
      </c>
    </row>
    <row r="51" spans="1:21" ht="16" x14ac:dyDescent="0.2">
      <c r="A51">
        <v>49</v>
      </c>
      <c r="B51" s="2" t="s">
        <v>51</v>
      </c>
      <c r="C51" s="2" t="s">
        <v>4160</v>
      </c>
      <c r="D51" s="4">
        <v>12000</v>
      </c>
      <c r="E51" s="5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>ROUND(E51/D51*100,0)</f>
        <v>100</v>
      </c>
      <c r="P51" s="14">
        <f t="shared" si="0"/>
        <v>137.93</v>
      </c>
      <c r="Q51" s="7" t="s">
        <v>8307</v>
      </c>
      <c r="R51" t="s">
        <v>8308</v>
      </c>
      <c r="S51" s="6">
        <f>(((J51/60)/60)/24)+DATE(1970,1,1)</f>
        <v>42271.176446759258</v>
      </c>
      <c r="T51" s="6">
        <f>(((I51/60)/60)/24)+DATE(1970,1,1)</f>
        <v>42301.176446759258</v>
      </c>
      <c r="U51">
        <f>YEAR(S51)</f>
        <v>2015</v>
      </c>
    </row>
    <row r="52" spans="1:21" ht="48" x14ac:dyDescent="0.2">
      <c r="A52">
        <v>50</v>
      </c>
      <c r="B52" s="2" t="s">
        <v>52</v>
      </c>
      <c r="C52" s="2" t="s">
        <v>4161</v>
      </c>
      <c r="D52" s="4">
        <v>600</v>
      </c>
      <c r="E52" s="5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>ROUND(E52/D52*100,0)</f>
        <v>100</v>
      </c>
      <c r="P52" s="14">
        <f t="shared" si="0"/>
        <v>27.27</v>
      </c>
      <c r="Q52" s="7" t="s">
        <v>8307</v>
      </c>
      <c r="R52" t="s">
        <v>8308</v>
      </c>
      <c r="S52" s="6">
        <f>(((J52/60)/60)/24)+DATE(1970,1,1)</f>
        <v>41995.752986111111</v>
      </c>
      <c r="T52" s="6">
        <f>(((I52/60)/60)/24)+DATE(1970,1,1)</f>
        <v>42034.708333333328</v>
      </c>
      <c r="U52">
        <f>YEAR(S52)</f>
        <v>2014</v>
      </c>
    </row>
    <row r="53" spans="1:21" ht="48" x14ac:dyDescent="0.2">
      <c r="A53">
        <v>51</v>
      </c>
      <c r="B53" s="2" t="s">
        <v>53</v>
      </c>
      <c r="C53" s="2" t="s">
        <v>4162</v>
      </c>
      <c r="D53" s="4">
        <v>11000</v>
      </c>
      <c r="E53" s="5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>ROUND(E53/D53*100,0)</f>
        <v>128</v>
      </c>
      <c r="P53" s="14">
        <f t="shared" si="0"/>
        <v>118.34</v>
      </c>
      <c r="Q53" s="7" t="s">
        <v>8307</v>
      </c>
      <c r="R53" t="s">
        <v>8308</v>
      </c>
      <c r="S53" s="6">
        <f>(((J53/60)/60)/24)+DATE(1970,1,1)</f>
        <v>42196.928668981483</v>
      </c>
      <c r="T53" s="6">
        <f>(((I53/60)/60)/24)+DATE(1970,1,1)</f>
        <v>42226.928668981483</v>
      </c>
      <c r="U53">
        <f>YEAR(S53)</f>
        <v>2015</v>
      </c>
    </row>
    <row r="54" spans="1:21" ht="48" x14ac:dyDescent="0.2">
      <c r="A54">
        <v>52</v>
      </c>
      <c r="B54" s="2" t="s">
        <v>54</v>
      </c>
      <c r="C54" s="2" t="s">
        <v>4163</v>
      </c>
      <c r="D54" s="4">
        <v>10000</v>
      </c>
      <c r="E54" s="5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>ROUND(E54/D54*100,0)</f>
        <v>116</v>
      </c>
      <c r="P54" s="14">
        <f t="shared" si="0"/>
        <v>223.48</v>
      </c>
      <c r="Q54" s="7" t="s">
        <v>8307</v>
      </c>
      <c r="R54" t="s">
        <v>8308</v>
      </c>
      <c r="S54" s="6">
        <f>(((J54/60)/60)/24)+DATE(1970,1,1)</f>
        <v>41807.701921296299</v>
      </c>
      <c r="T54" s="6">
        <f>(((I54/60)/60)/24)+DATE(1970,1,1)</f>
        <v>41837.701921296299</v>
      </c>
      <c r="U54">
        <f>YEAR(S54)</f>
        <v>2014</v>
      </c>
    </row>
    <row r="55" spans="1:21" ht="32" x14ac:dyDescent="0.2">
      <c r="A55">
        <v>53</v>
      </c>
      <c r="B55" s="2" t="s">
        <v>55</v>
      </c>
      <c r="C55" s="2" t="s">
        <v>4164</v>
      </c>
      <c r="D55" s="4">
        <v>3000</v>
      </c>
      <c r="E55" s="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>ROUND(E55/D55*100,0)</f>
        <v>110</v>
      </c>
      <c r="P55" s="14">
        <f t="shared" si="0"/>
        <v>28.11</v>
      </c>
      <c r="Q55" s="7" t="s">
        <v>8307</v>
      </c>
      <c r="R55" t="s">
        <v>8308</v>
      </c>
      <c r="S55" s="6">
        <f>(((J55/60)/60)/24)+DATE(1970,1,1)</f>
        <v>41719.549131944441</v>
      </c>
      <c r="T55" s="6">
        <f>(((I55/60)/60)/24)+DATE(1970,1,1)</f>
        <v>41733.916666666664</v>
      </c>
      <c r="U55">
        <f>YEAR(S55)</f>
        <v>2014</v>
      </c>
    </row>
    <row r="56" spans="1:21" ht="48" x14ac:dyDescent="0.2">
      <c r="A56">
        <v>54</v>
      </c>
      <c r="B56" s="2" t="s">
        <v>56</v>
      </c>
      <c r="C56" s="2" t="s">
        <v>4165</v>
      </c>
      <c r="D56" s="4">
        <v>10000</v>
      </c>
      <c r="E56" s="5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>ROUND(E56/D56*100,0)</f>
        <v>101</v>
      </c>
      <c r="P56" s="14">
        <f t="shared" si="0"/>
        <v>194.23</v>
      </c>
      <c r="Q56" s="7" t="s">
        <v>8307</v>
      </c>
      <c r="R56" t="s">
        <v>8308</v>
      </c>
      <c r="S56" s="6">
        <f>(((J56/60)/60)/24)+DATE(1970,1,1)</f>
        <v>42333.713206018518</v>
      </c>
      <c r="T56" s="6">
        <f>(((I56/60)/60)/24)+DATE(1970,1,1)</f>
        <v>42363.713206018518</v>
      </c>
      <c r="U56">
        <f>YEAR(S56)</f>
        <v>2015</v>
      </c>
    </row>
    <row r="57" spans="1:21" ht="48" x14ac:dyDescent="0.2">
      <c r="A57">
        <v>55</v>
      </c>
      <c r="B57" s="2" t="s">
        <v>57</v>
      </c>
      <c r="C57" s="2" t="s">
        <v>4166</v>
      </c>
      <c r="D57" s="4">
        <v>8600</v>
      </c>
      <c r="E57" s="5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>ROUND(E57/D57*100,0)</f>
        <v>129</v>
      </c>
      <c r="P57" s="14">
        <f t="shared" si="0"/>
        <v>128.94999999999999</v>
      </c>
      <c r="Q57" s="7" t="s">
        <v>8307</v>
      </c>
      <c r="R57" t="s">
        <v>8308</v>
      </c>
      <c r="S57" s="6">
        <f>(((J57/60)/60)/24)+DATE(1970,1,1)</f>
        <v>42496.968935185185</v>
      </c>
      <c r="T57" s="6">
        <f>(((I57/60)/60)/24)+DATE(1970,1,1)</f>
        <v>42517.968935185185</v>
      </c>
      <c r="U57">
        <f>YEAR(S57)</f>
        <v>2016</v>
      </c>
    </row>
    <row r="58" spans="1:21" ht="32" x14ac:dyDescent="0.2">
      <c r="A58">
        <v>56</v>
      </c>
      <c r="B58" s="2" t="s">
        <v>58</v>
      </c>
      <c r="C58" s="2" t="s">
        <v>4167</v>
      </c>
      <c r="D58" s="4">
        <v>8000</v>
      </c>
      <c r="E58" s="5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>ROUND(E58/D58*100,0)</f>
        <v>107</v>
      </c>
      <c r="P58" s="14">
        <f t="shared" si="0"/>
        <v>49.32</v>
      </c>
      <c r="Q58" s="7" t="s">
        <v>8307</v>
      </c>
      <c r="R58" t="s">
        <v>8308</v>
      </c>
      <c r="S58" s="6">
        <f>(((J58/60)/60)/24)+DATE(1970,1,1)</f>
        <v>42149.548888888887</v>
      </c>
      <c r="T58" s="6">
        <f>(((I58/60)/60)/24)+DATE(1970,1,1)</f>
        <v>42163.666666666672</v>
      </c>
      <c r="U58">
        <f>YEAR(S58)</f>
        <v>2015</v>
      </c>
    </row>
    <row r="59" spans="1:21" ht="48" x14ac:dyDescent="0.2">
      <c r="A59">
        <v>57</v>
      </c>
      <c r="B59" s="2" t="s">
        <v>59</v>
      </c>
      <c r="C59" s="2" t="s">
        <v>4168</v>
      </c>
      <c r="D59" s="4">
        <v>15000</v>
      </c>
      <c r="E59" s="5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>ROUND(E59/D59*100,0)</f>
        <v>102</v>
      </c>
      <c r="P59" s="14">
        <f t="shared" si="0"/>
        <v>221.52</v>
      </c>
      <c r="Q59" s="7" t="s">
        <v>8307</v>
      </c>
      <c r="R59" t="s">
        <v>8308</v>
      </c>
      <c r="S59" s="6">
        <f>(((J59/60)/60)/24)+DATE(1970,1,1)</f>
        <v>42089.83289351852</v>
      </c>
      <c r="T59" s="6">
        <f>(((I59/60)/60)/24)+DATE(1970,1,1)</f>
        <v>42119.83289351852</v>
      </c>
      <c r="U59">
        <f>YEAR(S59)</f>
        <v>2015</v>
      </c>
    </row>
    <row r="60" spans="1:21" ht="32" x14ac:dyDescent="0.2">
      <c r="A60">
        <v>58</v>
      </c>
      <c r="B60" s="2" t="s">
        <v>60</v>
      </c>
      <c r="C60" s="2" t="s">
        <v>4169</v>
      </c>
      <c r="D60" s="4">
        <v>10000</v>
      </c>
      <c r="E60" s="5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>ROUND(E60/D60*100,0)</f>
        <v>103</v>
      </c>
      <c r="P60" s="14">
        <f t="shared" si="0"/>
        <v>137.21</v>
      </c>
      <c r="Q60" s="7" t="s">
        <v>8307</v>
      </c>
      <c r="R60" t="s">
        <v>8308</v>
      </c>
      <c r="S60" s="6">
        <f>(((J60/60)/60)/24)+DATE(1970,1,1)</f>
        <v>41932.745046296295</v>
      </c>
      <c r="T60" s="6">
        <f>(((I60/60)/60)/24)+DATE(1970,1,1)</f>
        <v>41962.786712962959</v>
      </c>
      <c r="U60">
        <f>YEAR(S60)</f>
        <v>2014</v>
      </c>
    </row>
    <row r="61" spans="1:21" ht="48" x14ac:dyDescent="0.2">
      <c r="A61">
        <v>59</v>
      </c>
      <c r="B61" s="2" t="s">
        <v>61</v>
      </c>
      <c r="C61" s="2" t="s">
        <v>4170</v>
      </c>
      <c r="D61" s="4">
        <v>20000</v>
      </c>
      <c r="E61" s="5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>ROUND(E61/D61*100,0)</f>
        <v>100</v>
      </c>
      <c r="P61" s="14">
        <f t="shared" si="0"/>
        <v>606.82000000000005</v>
      </c>
      <c r="Q61" s="7" t="s">
        <v>8307</v>
      </c>
      <c r="R61" t="s">
        <v>8308</v>
      </c>
      <c r="S61" s="6">
        <f>(((J61/60)/60)/24)+DATE(1970,1,1)</f>
        <v>42230.23583333334</v>
      </c>
      <c r="T61" s="6">
        <f>(((I61/60)/60)/24)+DATE(1970,1,1)</f>
        <v>42261.875</v>
      </c>
      <c r="U61">
        <f>YEAR(S61)</f>
        <v>2015</v>
      </c>
    </row>
    <row r="62" spans="1:21" ht="48" x14ac:dyDescent="0.2">
      <c r="A62">
        <v>60</v>
      </c>
      <c r="B62" s="2" t="s">
        <v>62</v>
      </c>
      <c r="C62" s="2" t="s">
        <v>4171</v>
      </c>
      <c r="D62" s="4">
        <v>4500</v>
      </c>
      <c r="E62" s="5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>ROUND(E62/D62*100,0)</f>
        <v>103</v>
      </c>
      <c r="P62" s="14">
        <f t="shared" si="0"/>
        <v>43.04</v>
      </c>
      <c r="Q62" s="7" t="s">
        <v>8307</v>
      </c>
      <c r="R62" t="s">
        <v>8309</v>
      </c>
      <c r="S62" s="6">
        <f>(((J62/60)/60)/24)+DATE(1970,1,1)</f>
        <v>41701.901817129627</v>
      </c>
      <c r="T62" s="6">
        <f>(((I62/60)/60)/24)+DATE(1970,1,1)</f>
        <v>41721</v>
      </c>
      <c r="U62">
        <f>YEAR(S62)</f>
        <v>2014</v>
      </c>
    </row>
    <row r="63" spans="1:21" ht="48" x14ac:dyDescent="0.2">
      <c r="A63">
        <v>61</v>
      </c>
      <c r="B63" s="2" t="s">
        <v>63</v>
      </c>
      <c r="C63" s="2" t="s">
        <v>4172</v>
      </c>
      <c r="D63" s="4">
        <v>5000</v>
      </c>
      <c r="E63" s="5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>ROUND(E63/D63*100,0)</f>
        <v>148</v>
      </c>
      <c r="P63" s="14">
        <f t="shared" si="0"/>
        <v>322.39</v>
      </c>
      <c r="Q63" s="7" t="s">
        <v>8307</v>
      </c>
      <c r="R63" t="s">
        <v>8309</v>
      </c>
      <c r="S63" s="6">
        <f>(((J63/60)/60)/24)+DATE(1970,1,1)</f>
        <v>41409.814317129632</v>
      </c>
      <c r="T63" s="6">
        <f>(((I63/60)/60)/24)+DATE(1970,1,1)</f>
        <v>41431.814317129632</v>
      </c>
      <c r="U63">
        <f>YEAR(S63)</f>
        <v>2013</v>
      </c>
    </row>
    <row r="64" spans="1:21" ht="48" x14ac:dyDescent="0.2">
      <c r="A64">
        <v>62</v>
      </c>
      <c r="B64" s="2" t="s">
        <v>64</v>
      </c>
      <c r="C64" s="2" t="s">
        <v>4173</v>
      </c>
      <c r="D64" s="4">
        <v>3000</v>
      </c>
      <c r="E64" s="5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>ROUND(E64/D64*100,0)</f>
        <v>155</v>
      </c>
      <c r="P64" s="14">
        <f t="shared" si="0"/>
        <v>96.71</v>
      </c>
      <c r="Q64" s="7" t="s">
        <v>8307</v>
      </c>
      <c r="R64" t="s">
        <v>8309</v>
      </c>
      <c r="S64" s="6">
        <f>(((J64/60)/60)/24)+DATE(1970,1,1)</f>
        <v>41311.799513888887</v>
      </c>
      <c r="T64" s="6">
        <f>(((I64/60)/60)/24)+DATE(1970,1,1)</f>
        <v>41336.799513888887</v>
      </c>
      <c r="U64">
        <f>YEAR(S64)</f>
        <v>2013</v>
      </c>
    </row>
    <row r="65" spans="1:21" ht="48" x14ac:dyDescent="0.2">
      <c r="A65">
        <v>63</v>
      </c>
      <c r="B65" s="2" t="s">
        <v>65</v>
      </c>
      <c r="C65" s="2" t="s">
        <v>4174</v>
      </c>
      <c r="D65" s="4">
        <v>2000</v>
      </c>
      <c r="E65" s="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>ROUND(E65/D65*100,0)</f>
        <v>114</v>
      </c>
      <c r="P65" s="14">
        <f t="shared" si="0"/>
        <v>35.47</v>
      </c>
      <c r="Q65" s="7" t="s">
        <v>8307</v>
      </c>
      <c r="R65" t="s">
        <v>8309</v>
      </c>
      <c r="S65" s="6">
        <f>(((J65/60)/60)/24)+DATE(1970,1,1)</f>
        <v>41612.912187499998</v>
      </c>
      <c r="T65" s="6">
        <f>(((I65/60)/60)/24)+DATE(1970,1,1)</f>
        <v>41636.207638888889</v>
      </c>
      <c r="U65">
        <f>YEAR(S65)</f>
        <v>2013</v>
      </c>
    </row>
    <row r="66" spans="1:21" ht="48" x14ac:dyDescent="0.2">
      <c r="A66">
        <v>64</v>
      </c>
      <c r="B66" s="2" t="s">
        <v>66</v>
      </c>
      <c r="C66" s="2" t="s">
        <v>4175</v>
      </c>
      <c r="D66" s="4">
        <v>1200</v>
      </c>
      <c r="E66" s="5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>ROUND(E66/D66*100,0)</f>
        <v>173</v>
      </c>
      <c r="P66" s="14">
        <f t="shared" si="0"/>
        <v>86.67</v>
      </c>
      <c r="Q66" s="7" t="s">
        <v>8307</v>
      </c>
      <c r="R66" t="s">
        <v>8309</v>
      </c>
      <c r="S66" s="6">
        <f>(((J66/60)/60)/24)+DATE(1970,1,1)</f>
        <v>41433.01829861111</v>
      </c>
      <c r="T66" s="6">
        <f>(((I66/60)/60)/24)+DATE(1970,1,1)</f>
        <v>41463.01829861111</v>
      </c>
      <c r="U66">
        <f>YEAR(S66)</f>
        <v>2013</v>
      </c>
    </row>
    <row r="67" spans="1:21" ht="32" x14ac:dyDescent="0.2">
      <c r="A67">
        <v>65</v>
      </c>
      <c r="B67" s="2" t="s">
        <v>67</v>
      </c>
      <c r="C67" s="2" t="s">
        <v>4176</v>
      </c>
      <c r="D67" s="4">
        <v>7000</v>
      </c>
      <c r="E67" s="5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>ROUND(E67/D67*100,0)</f>
        <v>108</v>
      </c>
      <c r="P67" s="14">
        <f t="shared" ref="P67:P130" si="1">IFERROR(ROUND(E67/L67,2),0)</f>
        <v>132.05000000000001</v>
      </c>
      <c r="Q67" s="7" t="s">
        <v>8307</v>
      </c>
      <c r="R67" t="s">
        <v>8309</v>
      </c>
      <c r="S67" s="6">
        <f>(((J67/60)/60)/24)+DATE(1970,1,1)</f>
        <v>41835.821226851855</v>
      </c>
      <c r="T67" s="6">
        <f>(((I67/60)/60)/24)+DATE(1970,1,1)</f>
        <v>41862.249305555553</v>
      </c>
      <c r="U67">
        <f>YEAR(S67)</f>
        <v>2014</v>
      </c>
    </row>
    <row r="68" spans="1:21" ht="32" x14ac:dyDescent="0.2">
      <c r="A68">
        <v>66</v>
      </c>
      <c r="B68" s="2" t="s">
        <v>68</v>
      </c>
      <c r="C68" s="2" t="s">
        <v>4177</v>
      </c>
      <c r="D68" s="4">
        <v>2000</v>
      </c>
      <c r="E68" s="5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>ROUND(E68/D68*100,0)</f>
        <v>119</v>
      </c>
      <c r="P68" s="14">
        <f t="shared" si="1"/>
        <v>91.23</v>
      </c>
      <c r="Q68" s="7" t="s">
        <v>8307</v>
      </c>
      <c r="R68" t="s">
        <v>8309</v>
      </c>
      <c r="S68" s="6">
        <f>(((J68/60)/60)/24)+DATE(1970,1,1)</f>
        <v>42539.849768518514</v>
      </c>
      <c r="T68" s="6">
        <f>(((I68/60)/60)/24)+DATE(1970,1,1)</f>
        <v>42569.849768518514</v>
      </c>
      <c r="U68">
        <f>YEAR(S68)</f>
        <v>2016</v>
      </c>
    </row>
    <row r="69" spans="1:21" ht="48" x14ac:dyDescent="0.2">
      <c r="A69">
        <v>67</v>
      </c>
      <c r="B69" s="2" t="s">
        <v>69</v>
      </c>
      <c r="C69" s="2" t="s">
        <v>4178</v>
      </c>
      <c r="D69" s="4">
        <v>2000</v>
      </c>
      <c r="E69" s="5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>ROUND(E69/D69*100,0)</f>
        <v>116</v>
      </c>
      <c r="P69" s="14">
        <f t="shared" si="1"/>
        <v>116.25</v>
      </c>
      <c r="Q69" s="7" t="s">
        <v>8307</v>
      </c>
      <c r="R69" t="s">
        <v>8309</v>
      </c>
      <c r="S69" s="6">
        <f>(((J69/60)/60)/24)+DATE(1970,1,1)</f>
        <v>41075.583379629628</v>
      </c>
      <c r="T69" s="6">
        <f>(((I69/60)/60)/24)+DATE(1970,1,1)</f>
        <v>41105.583379629628</v>
      </c>
      <c r="U69">
        <f>YEAR(S69)</f>
        <v>2012</v>
      </c>
    </row>
    <row r="70" spans="1:21" ht="64" x14ac:dyDescent="0.2">
      <c r="A70">
        <v>68</v>
      </c>
      <c r="B70" s="2" t="s">
        <v>70</v>
      </c>
      <c r="C70" s="2" t="s">
        <v>4179</v>
      </c>
      <c r="D70" s="4">
        <v>600</v>
      </c>
      <c r="E70" s="5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>ROUND(E70/D70*100,0)</f>
        <v>127</v>
      </c>
      <c r="P70" s="14">
        <f t="shared" si="1"/>
        <v>21.19</v>
      </c>
      <c r="Q70" s="7" t="s">
        <v>8307</v>
      </c>
      <c r="R70" t="s">
        <v>8309</v>
      </c>
      <c r="S70" s="6">
        <f>(((J70/60)/60)/24)+DATE(1970,1,1)</f>
        <v>41663.569340277776</v>
      </c>
      <c r="T70" s="6">
        <f>(((I70/60)/60)/24)+DATE(1970,1,1)</f>
        <v>41693.569340277776</v>
      </c>
      <c r="U70">
        <f>YEAR(S70)</f>
        <v>2014</v>
      </c>
    </row>
    <row r="71" spans="1:21" ht="48" x14ac:dyDescent="0.2">
      <c r="A71">
        <v>69</v>
      </c>
      <c r="B71" s="2" t="s">
        <v>71</v>
      </c>
      <c r="C71" s="2" t="s">
        <v>4180</v>
      </c>
      <c r="D71" s="4">
        <v>10000</v>
      </c>
      <c r="E71" s="5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>ROUND(E71/D71*100,0)</f>
        <v>111</v>
      </c>
      <c r="P71" s="14">
        <f t="shared" si="1"/>
        <v>62.33</v>
      </c>
      <c r="Q71" s="7" t="s">
        <v>8307</v>
      </c>
      <c r="R71" t="s">
        <v>8309</v>
      </c>
      <c r="S71" s="6">
        <f>(((J71/60)/60)/24)+DATE(1970,1,1)</f>
        <v>40786.187789351854</v>
      </c>
      <c r="T71" s="6">
        <f>(((I71/60)/60)/24)+DATE(1970,1,1)</f>
        <v>40818.290972222225</v>
      </c>
      <c r="U71">
        <f>YEAR(S71)</f>
        <v>2011</v>
      </c>
    </row>
    <row r="72" spans="1:21" ht="48" x14ac:dyDescent="0.2">
      <c r="A72">
        <v>70</v>
      </c>
      <c r="B72" s="2" t="s">
        <v>72</v>
      </c>
      <c r="C72" s="2" t="s">
        <v>4181</v>
      </c>
      <c r="D72" s="4">
        <v>500</v>
      </c>
      <c r="E72" s="5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>ROUND(E72/D72*100,0)</f>
        <v>127</v>
      </c>
      <c r="P72" s="14">
        <f t="shared" si="1"/>
        <v>37.409999999999997</v>
      </c>
      <c r="Q72" s="7" t="s">
        <v>8307</v>
      </c>
      <c r="R72" t="s">
        <v>8309</v>
      </c>
      <c r="S72" s="6">
        <f>(((J72/60)/60)/24)+DATE(1970,1,1)</f>
        <v>40730.896354166667</v>
      </c>
      <c r="T72" s="6">
        <f>(((I72/60)/60)/24)+DATE(1970,1,1)</f>
        <v>40790.896354166667</v>
      </c>
      <c r="U72">
        <f>YEAR(S72)</f>
        <v>2011</v>
      </c>
    </row>
    <row r="73" spans="1:21" ht="48" x14ac:dyDescent="0.2">
      <c r="A73">
        <v>71</v>
      </c>
      <c r="B73" s="2" t="s">
        <v>73</v>
      </c>
      <c r="C73" s="2" t="s">
        <v>4182</v>
      </c>
      <c r="D73" s="4">
        <v>1800</v>
      </c>
      <c r="E73" s="5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>ROUND(E73/D73*100,0)</f>
        <v>124</v>
      </c>
      <c r="P73" s="14">
        <f t="shared" si="1"/>
        <v>69.72</v>
      </c>
      <c r="Q73" s="7" t="s">
        <v>8307</v>
      </c>
      <c r="R73" t="s">
        <v>8309</v>
      </c>
      <c r="S73" s="6">
        <f>(((J73/60)/60)/24)+DATE(1970,1,1)</f>
        <v>40997.271493055552</v>
      </c>
      <c r="T73" s="6">
        <f>(((I73/60)/60)/24)+DATE(1970,1,1)</f>
        <v>41057.271493055552</v>
      </c>
      <c r="U73">
        <f>YEAR(S73)</f>
        <v>2012</v>
      </c>
    </row>
    <row r="74" spans="1:21" ht="48" x14ac:dyDescent="0.2">
      <c r="A74">
        <v>72</v>
      </c>
      <c r="B74" s="2" t="s">
        <v>74</v>
      </c>
      <c r="C74" s="2" t="s">
        <v>4183</v>
      </c>
      <c r="D74" s="4">
        <v>2200</v>
      </c>
      <c r="E74" s="5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>ROUND(E74/D74*100,0)</f>
        <v>108</v>
      </c>
      <c r="P74" s="14">
        <f t="shared" si="1"/>
        <v>58.17</v>
      </c>
      <c r="Q74" s="7" t="s">
        <v>8307</v>
      </c>
      <c r="R74" t="s">
        <v>8309</v>
      </c>
      <c r="S74" s="6">
        <f>(((J74/60)/60)/24)+DATE(1970,1,1)</f>
        <v>41208.010196759256</v>
      </c>
      <c r="T74" s="6">
        <f>(((I74/60)/60)/24)+DATE(1970,1,1)</f>
        <v>41228</v>
      </c>
      <c r="U74">
        <f>YEAR(S74)</f>
        <v>2012</v>
      </c>
    </row>
    <row r="75" spans="1:21" ht="48" x14ac:dyDescent="0.2">
      <c r="A75">
        <v>73</v>
      </c>
      <c r="B75" s="2" t="s">
        <v>75</v>
      </c>
      <c r="C75" s="2" t="s">
        <v>4184</v>
      </c>
      <c r="D75" s="4">
        <v>900</v>
      </c>
      <c r="E75" s="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>ROUND(E75/D75*100,0)</f>
        <v>100</v>
      </c>
      <c r="P75" s="14">
        <f t="shared" si="1"/>
        <v>50</v>
      </c>
      <c r="Q75" s="7" t="s">
        <v>8307</v>
      </c>
      <c r="R75" t="s">
        <v>8309</v>
      </c>
      <c r="S75" s="6">
        <f>(((J75/60)/60)/24)+DATE(1970,1,1)</f>
        <v>40587.75675925926</v>
      </c>
      <c r="T75" s="6">
        <f>(((I75/60)/60)/24)+DATE(1970,1,1)</f>
        <v>40666.165972222225</v>
      </c>
      <c r="U75">
        <f>YEAR(S75)</f>
        <v>2011</v>
      </c>
    </row>
    <row r="76" spans="1:21" ht="48" x14ac:dyDescent="0.2">
      <c r="A76">
        <v>74</v>
      </c>
      <c r="B76" s="2" t="s">
        <v>76</v>
      </c>
      <c r="C76" s="2" t="s">
        <v>4185</v>
      </c>
      <c r="D76" s="4">
        <v>500</v>
      </c>
      <c r="E76" s="5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>ROUND(E76/D76*100,0)</f>
        <v>113</v>
      </c>
      <c r="P76" s="14">
        <f t="shared" si="1"/>
        <v>19.47</v>
      </c>
      <c r="Q76" s="7" t="s">
        <v>8307</v>
      </c>
      <c r="R76" t="s">
        <v>8309</v>
      </c>
      <c r="S76" s="6">
        <f>(((J76/60)/60)/24)+DATE(1970,1,1)</f>
        <v>42360.487210648149</v>
      </c>
      <c r="T76" s="6">
        <f>(((I76/60)/60)/24)+DATE(1970,1,1)</f>
        <v>42390.487210648149</v>
      </c>
      <c r="U76">
        <f>YEAR(S76)</f>
        <v>2015</v>
      </c>
    </row>
    <row r="77" spans="1:21" ht="48" x14ac:dyDescent="0.2">
      <c r="A77">
        <v>75</v>
      </c>
      <c r="B77" s="2" t="s">
        <v>77</v>
      </c>
      <c r="C77" s="2" t="s">
        <v>4186</v>
      </c>
      <c r="D77" s="4">
        <v>3500</v>
      </c>
      <c r="E77" s="5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>ROUND(E77/D77*100,0)</f>
        <v>115</v>
      </c>
      <c r="P77" s="14">
        <f t="shared" si="1"/>
        <v>85.96</v>
      </c>
      <c r="Q77" s="7" t="s">
        <v>8307</v>
      </c>
      <c r="R77" t="s">
        <v>8309</v>
      </c>
      <c r="S77" s="6">
        <f>(((J77/60)/60)/24)+DATE(1970,1,1)</f>
        <v>41357.209166666667</v>
      </c>
      <c r="T77" s="6">
        <f>(((I77/60)/60)/24)+DATE(1970,1,1)</f>
        <v>41387.209166666667</v>
      </c>
      <c r="U77">
        <f>YEAR(S77)</f>
        <v>2013</v>
      </c>
    </row>
    <row r="78" spans="1:21" ht="48" x14ac:dyDescent="0.2">
      <c r="A78">
        <v>76</v>
      </c>
      <c r="B78" s="2" t="s">
        <v>78</v>
      </c>
      <c r="C78" s="2" t="s">
        <v>4187</v>
      </c>
      <c r="D78" s="4">
        <v>300</v>
      </c>
      <c r="E78" s="5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>ROUND(E78/D78*100,0)</f>
        <v>153</v>
      </c>
      <c r="P78" s="14">
        <f t="shared" si="1"/>
        <v>30.67</v>
      </c>
      <c r="Q78" s="7" t="s">
        <v>8307</v>
      </c>
      <c r="R78" t="s">
        <v>8309</v>
      </c>
      <c r="S78" s="6">
        <f>(((J78/60)/60)/24)+DATE(1970,1,1)</f>
        <v>40844.691643518519</v>
      </c>
      <c r="T78" s="6">
        <f>(((I78/60)/60)/24)+DATE(1970,1,1)</f>
        <v>40904.733310185184</v>
      </c>
      <c r="U78">
        <f>YEAR(S78)</f>
        <v>2011</v>
      </c>
    </row>
    <row r="79" spans="1:21" ht="48" x14ac:dyDescent="0.2">
      <c r="A79">
        <v>77</v>
      </c>
      <c r="B79" s="2" t="s">
        <v>79</v>
      </c>
      <c r="C79" s="2" t="s">
        <v>4188</v>
      </c>
      <c r="D79" s="4">
        <v>400</v>
      </c>
      <c r="E79" s="5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>ROUND(E79/D79*100,0)</f>
        <v>393</v>
      </c>
      <c r="P79" s="14">
        <f t="shared" si="1"/>
        <v>60.38</v>
      </c>
      <c r="Q79" s="7" t="s">
        <v>8307</v>
      </c>
      <c r="R79" t="s">
        <v>8309</v>
      </c>
      <c r="S79" s="6">
        <f>(((J79/60)/60)/24)+DATE(1970,1,1)</f>
        <v>40997.144872685189</v>
      </c>
      <c r="T79" s="6">
        <f>(((I79/60)/60)/24)+DATE(1970,1,1)</f>
        <v>41050.124305555553</v>
      </c>
      <c r="U79">
        <f>YEAR(S79)</f>
        <v>2012</v>
      </c>
    </row>
    <row r="80" spans="1:21" ht="96" x14ac:dyDescent="0.2">
      <c r="A80">
        <v>78</v>
      </c>
      <c r="B80" s="2" t="s">
        <v>80</v>
      </c>
      <c r="C80" s="2" t="s">
        <v>4189</v>
      </c>
      <c r="D80" s="4">
        <v>50</v>
      </c>
      <c r="E80" s="5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>ROUND(E80/D80*100,0)</f>
        <v>2702</v>
      </c>
      <c r="P80" s="14">
        <f t="shared" si="1"/>
        <v>38.6</v>
      </c>
      <c r="Q80" s="7" t="s">
        <v>8307</v>
      </c>
      <c r="R80" t="s">
        <v>8309</v>
      </c>
      <c r="S80" s="6">
        <f>(((J80/60)/60)/24)+DATE(1970,1,1)</f>
        <v>42604.730567129634</v>
      </c>
      <c r="T80" s="6">
        <f>(((I80/60)/60)/24)+DATE(1970,1,1)</f>
        <v>42614.730567129634</v>
      </c>
      <c r="U80">
        <f>YEAR(S80)</f>
        <v>2016</v>
      </c>
    </row>
    <row r="81" spans="1:21" ht="48" x14ac:dyDescent="0.2">
      <c r="A81">
        <v>79</v>
      </c>
      <c r="B81" s="2" t="s">
        <v>81</v>
      </c>
      <c r="C81" s="2" t="s">
        <v>4190</v>
      </c>
      <c r="D81" s="4">
        <v>1300</v>
      </c>
      <c r="E81" s="5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>ROUND(E81/D81*100,0)</f>
        <v>127</v>
      </c>
      <c r="P81" s="14">
        <f t="shared" si="1"/>
        <v>40.270000000000003</v>
      </c>
      <c r="Q81" s="7" t="s">
        <v>8307</v>
      </c>
      <c r="R81" t="s">
        <v>8309</v>
      </c>
      <c r="S81" s="6">
        <f>(((J81/60)/60)/24)+DATE(1970,1,1)</f>
        <v>41724.776539351849</v>
      </c>
      <c r="T81" s="6">
        <f>(((I81/60)/60)/24)+DATE(1970,1,1)</f>
        <v>41754.776539351849</v>
      </c>
      <c r="U81">
        <f>YEAR(S81)</f>
        <v>2014</v>
      </c>
    </row>
    <row r="82" spans="1:21" ht="48" x14ac:dyDescent="0.2">
      <c r="A82">
        <v>80</v>
      </c>
      <c r="B82" s="2" t="s">
        <v>82</v>
      </c>
      <c r="C82" s="2" t="s">
        <v>4191</v>
      </c>
      <c r="D82" s="4">
        <v>12000</v>
      </c>
      <c r="E82" s="5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>ROUND(E82/D82*100,0)</f>
        <v>107</v>
      </c>
      <c r="P82" s="14">
        <f t="shared" si="1"/>
        <v>273.83</v>
      </c>
      <c r="Q82" s="7" t="s">
        <v>8307</v>
      </c>
      <c r="R82" t="s">
        <v>8309</v>
      </c>
      <c r="S82" s="6">
        <f>(((J82/60)/60)/24)+DATE(1970,1,1)</f>
        <v>41583.083981481483</v>
      </c>
      <c r="T82" s="6">
        <f>(((I82/60)/60)/24)+DATE(1970,1,1)</f>
        <v>41618.083981481483</v>
      </c>
      <c r="U82">
        <f>YEAR(S82)</f>
        <v>2013</v>
      </c>
    </row>
    <row r="83" spans="1:21" ht="48" x14ac:dyDescent="0.2">
      <c r="A83">
        <v>81</v>
      </c>
      <c r="B83" s="2" t="s">
        <v>83</v>
      </c>
      <c r="C83" s="2" t="s">
        <v>4192</v>
      </c>
      <c r="D83" s="4">
        <v>750</v>
      </c>
      <c r="E83" s="5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>ROUND(E83/D83*100,0)</f>
        <v>198</v>
      </c>
      <c r="P83" s="14">
        <f t="shared" si="1"/>
        <v>53.04</v>
      </c>
      <c r="Q83" s="7" t="s">
        <v>8307</v>
      </c>
      <c r="R83" t="s">
        <v>8309</v>
      </c>
      <c r="S83" s="6">
        <f>(((J83/60)/60)/24)+DATE(1970,1,1)</f>
        <v>41100.158877314818</v>
      </c>
      <c r="T83" s="6">
        <f>(((I83/60)/60)/24)+DATE(1970,1,1)</f>
        <v>41104.126388888886</v>
      </c>
      <c r="U83">
        <f>YEAR(S83)</f>
        <v>2012</v>
      </c>
    </row>
    <row r="84" spans="1:21" ht="48" x14ac:dyDescent="0.2">
      <c r="A84">
        <v>82</v>
      </c>
      <c r="B84" s="2" t="s">
        <v>84</v>
      </c>
      <c r="C84" s="2" t="s">
        <v>4193</v>
      </c>
      <c r="D84" s="4">
        <v>4000</v>
      </c>
      <c r="E84" s="5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>ROUND(E84/D84*100,0)</f>
        <v>100</v>
      </c>
      <c r="P84" s="14">
        <f t="shared" si="1"/>
        <v>40.01</v>
      </c>
      <c r="Q84" s="7" t="s">
        <v>8307</v>
      </c>
      <c r="R84" t="s">
        <v>8309</v>
      </c>
      <c r="S84" s="6">
        <f>(((J84/60)/60)/24)+DATE(1970,1,1)</f>
        <v>40795.820150462961</v>
      </c>
      <c r="T84" s="6">
        <f>(((I84/60)/60)/24)+DATE(1970,1,1)</f>
        <v>40825.820150462961</v>
      </c>
      <c r="U84">
        <f>YEAR(S84)</f>
        <v>2011</v>
      </c>
    </row>
    <row r="85" spans="1:21" ht="48" x14ac:dyDescent="0.2">
      <c r="A85">
        <v>83</v>
      </c>
      <c r="B85" s="2" t="s">
        <v>85</v>
      </c>
      <c r="C85" s="2" t="s">
        <v>4194</v>
      </c>
      <c r="D85" s="4">
        <v>200</v>
      </c>
      <c r="E85" s="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>ROUND(E85/D85*100,0)</f>
        <v>103</v>
      </c>
      <c r="P85" s="14">
        <f t="shared" si="1"/>
        <v>15.77</v>
      </c>
      <c r="Q85" s="7" t="s">
        <v>8307</v>
      </c>
      <c r="R85" t="s">
        <v>8309</v>
      </c>
      <c r="S85" s="6">
        <f>(((J85/60)/60)/24)+DATE(1970,1,1)</f>
        <v>42042.615613425922</v>
      </c>
      <c r="T85" s="6">
        <f>(((I85/60)/60)/24)+DATE(1970,1,1)</f>
        <v>42057.479166666672</v>
      </c>
      <c r="U85">
        <f>YEAR(S85)</f>
        <v>2015</v>
      </c>
    </row>
    <row r="86" spans="1:21" ht="48" x14ac:dyDescent="0.2">
      <c r="A86">
        <v>84</v>
      </c>
      <c r="B86" s="2" t="s">
        <v>86</v>
      </c>
      <c r="C86" s="2" t="s">
        <v>4195</v>
      </c>
      <c r="D86" s="4">
        <v>500</v>
      </c>
      <c r="E86" s="5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>ROUND(E86/D86*100,0)</f>
        <v>100</v>
      </c>
      <c r="P86" s="14">
        <f t="shared" si="1"/>
        <v>71.430000000000007</v>
      </c>
      <c r="Q86" s="7" t="s">
        <v>8307</v>
      </c>
      <c r="R86" t="s">
        <v>8309</v>
      </c>
      <c r="S86" s="6">
        <f>(((J86/60)/60)/24)+DATE(1970,1,1)</f>
        <v>40648.757939814815</v>
      </c>
      <c r="T86" s="6">
        <f>(((I86/60)/60)/24)+DATE(1970,1,1)</f>
        <v>40678.757939814815</v>
      </c>
      <c r="U86">
        <f>YEAR(S86)</f>
        <v>2011</v>
      </c>
    </row>
    <row r="87" spans="1:21" ht="48" x14ac:dyDescent="0.2">
      <c r="A87">
        <v>85</v>
      </c>
      <c r="B87" s="2" t="s">
        <v>87</v>
      </c>
      <c r="C87" s="2" t="s">
        <v>4196</v>
      </c>
      <c r="D87" s="4">
        <v>1200</v>
      </c>
      <c r="E87" s="5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>ROUND(E87/D87*100,0)</f>
        <v>126</v>
      </c>
      <c r="P87" s="14">
        <f t="shared" si="1"/>
        <v>71.709999999999994</v>
      </c>
      <c r="Q87" s="7" t="s">
        <v>8307</v>
      </c>
      <c r="R87" t="s">
        <v>8309</v>
      </c>
      <c r="S87" s="6">
        <f>(((J87/60)/60)/24)+DATE(1970,1,1)</f>
        <v>40779.125428240739</v>
      </c>
      <c r="T87" s="6">
        <f>(((I87/60)/60)/24)+DATE(1970,1,1)</f>
        <v>40809.125428240739</v>
      </c>
      <c r="U87">
        <f>YEAR(S87)</f>
        <v>2011</v>
      </c>
    </row>
    <row r="88" spans="1:21" ht="48" x14ac:dyDescent="0.2">
      <c r="A88">
        <v>86</v>
      </c>
      <c r="B88" s="2" t="s">
        <v>88</v>
      </c>
      <c r="C88" s="2" t="s">
        <v>4197</v>
      </c>
      <c r="D88" s="4">
        <v>6000</v>
      </c>
      <c r="E88" s="5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>ROUND(E88/D88*100,0)</f>
        <v>106</v>
      </c>
      <c r="P88" s="14">
        <f t="shared" si="1"/>
        <v>375.76</v>
      </c>
      <c r="Q88" s="7" t="s">
        <v>8307</v>
      </c>
      <c r="R88" t="s">
        <v>8309</v>
      </c>
      <c r="S88" s="6">
        <f>(((J88/60)/60)/24)+DATE(1970,1,1)</f>
        <v>42291.556076388893</v>
      </c>
      <c r="T88" s="6">
        <f>(((I88/60)/60)/24)+DATE(1970,1,1)</f>
        <v>42365.59774305555</v>
      </c>
      <c r="U88">
        <f>YEAR(S88)</f>
        <v>2015</v>
      </c>
    </row>
    <row r="89" spans="1:21" ht="48" x14ac:dyDescent="0.2">
      <c r="A89">
        <v>87</v>
      </c>
      <c r="B89" s="2" t="s">
        <v>89</v>
      </c>
      <c r="C89" s="2" t="s">
        <v>4198</v>
      </c>
      <c r="D89" s="4">
        <v>2500</v>
      </c>
      <c r="E89" s="5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>ROUND(E89/D89*100,0)</f>
        <v>105</v>
      </c>
      <c r="P89" s="14">
        <f t="shared" si="1"/>
        <v>104.6</v>
      </c>
      <c r="Q89" s="7" t="s">
        <v>8307</v>
      </c>
      <c r="R89" t="s">
        <v>8309</v>
      </c>
      <c r="S89" s="6">
        <f>(((J89/60)/60)/24)+DATE(1970,1,1)</f>
        <v>40322.53938657407</v>
      </c>
      <c r="T89" s="6">
        <f>(((I89/60)/60)/24)+DATE(1970,1,1)</f>
        <v>40332.070138888892</v>
      </c>
      <c r="U89">
        <f>YEAR(S89)</f>
        <v>2010</v>
      </c>
    </row>
    <row r="90" spans="1:21" ht="48" x14ac:dyDescent="0.2">
      <c r="A90">
        <v>88</v>
      </c>
      <c r="B90" s="2" t="s">
        <v>90</v>
      </c>
      <c r="C90" s="2" t="s">
        <v>4199</v>
      </c>
      <c r="D90" s="4">
        <v>3500</v>
      </c>
      <c r="E90" s="5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>ROUND(E90/D90*100,0)</f>
        <v>103</v>
      </c>
      <c r="P90" s="14">
        <f t="shared" si="1"/>
        <v>60</v>
      </c>
      <c r="Q90" s="7" t="s">
        <v>8307</v>
      </c>
      <c r="R90" t="s">
        <v>8309</v>
      </c>
      <c r="S90" s="6">
        <f>(((J90/60)/60)/24)+DATE(1970,1,1)</f>
        <v>41786.65892361111</v>
      </c>
      <c r="T90" s="6">
        <f>(((I90/60)/60)/24)+DATE(1970,1,1)</f>
        <v>41812.65892361111</v>
      </c>
      <c r="U90">
        <f>YEAR(S90)</f>
        <v>2014</v>
      </c>
    </row>
    <row r="91" spans="1:21" ht="48" x14ac:dyDescent="0.2">
      <c r="A91">
        <v>89</v>
      </c>
      <c r="B91" s="2" t="s">
        <v>91</v>
      </c>
      <c r="C91" s="2" t="s">
        <v>4200</v>
      </c>
      <c r="D91" s="4">
        <v>6000</v>
      </c>
      <c r="E91" s="5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>ROUND(E91/D91*100,0)</f>
        <v>115</v>
      </c>
      <c r="P91" s="14">
        <f t="shared" si="1"/>
        <v>123.29</v>
      </c>
      <c r="Q91" s="7" t="s">
        <v>8307</v>
      </c>
      <c r="R91" t="s">
        <v>8309</v>
      </c>
      <c r="S91" s="6">
        <f>(((J91/60)/60)/24)+DATE(1970,1,1)</f>
        <v>41402.752222222225</v>
      </c>
      <c r="T91" s="6">
        <f>(((I91/60)/60)/24)+DATE(1970,1,1)</f>
        <v>41427.752222222225</v>
      </c>
      <c r="U91">
        <f>YEAR(S91)</f>
        <v>2013</v>
      </c>
    </row>
    <row r="92" spans="1:21" ht="32" x14ac:dyDescent="0.2">
      <c r="A92">
        <v>90</v>
      </c>
      <c r="B92" s="2" t="s">
        <v>92</v>
      </c>
      <c r="C92" s="2" t="s">
        <v>4201</v>
      </c>
      <c r="D92" s="4">
        <v>500</v>
      </c>
      <c r="E92" s="5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>ROUND(E92/D92*100,0)</f>
        <v>100</v>
      </c>
      <c r="P92" s="14">
        <f t="shared" si="1"/>
        <v>31.38</v>
      </c>
      <c r="Q92" s="7" t="s">
        <v>8307</v>
      </c>
      <c r="R92" t="s">
        <v>8309</v>
      </c>
      <c r="S92" s="6">
        <f>(((J92/60)/60)/24)+DATE(1970,1,1)</f>
        <v>40706.297442129631</v>
      </c>
      <c r="T92" s="6">
        <f>(((I92/60)/60)/24)+DATE(1970,1,1)</f>
        <v>40736.297442129631</v>
      </c>
      <c r="U92">
        <f>YEAR(S92)</f>
        <v>2011</v>
      </c>
    </row>
    <row r="93" spans="1:21" ht="48" x14ac:dyDescent="0.2">
      <c r="A93">
        <v>91</v>
      </c>
      <c r="B93" s="2" t="s">
        <v>93</v>
      </c>
      <c r="C93" s="2" t="s">
        <v>4202</v>
      </c>
      <c r="D93" s="4">
        <v>3000</v>
      </c>
      <c r="E93" s="5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>ROUND(E93/D93*100,0)</f>
        <v>120</v>
      </c>
      <c r="P93" s="14">
        <f t="shared" si="1"/>
        <v>78.260000000000005</v>
      </c>
      <c r="Q93" s="7" t="s">
        <v>8307</v>
      </c>
      <c r="R93" t="s">
        <v>8309</v>
      </c>
      <c r="S93" s="6">
        <f>(((J93/60)/60)/24)+DATE(1970,1,1)</f>
        <v>40619.402361111112</v>
      </c>
      <c r="T93" s="6">
        <f>(((I93/60)/60)/24)+DATE(1970,1,1)</f>
        <v>40680.402361111112</v>
      </c>
      <c r="U93">
        <f>YEAR(S93)</f>
        <v>2011</v>
      </c>
    </row>
    <row r="94" spans="1:21" ht="48" x14ac:dyDescent="0.2">
      <c r="A94">
        <v>92</v>
      </c>
      <c r="B94" s="2" t="s">
        <v>94</v>
      </c>
      <c r="C94" s="2" t="s">
        <v>4203</v>
      </c>
      <c r="D94" s="4">
        <v>5000</v>
      </c>
      <c r="E94" s="5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>ROUND(E94/D94*100,0)</f>
        <v>105</v>
      </c>
      <c r="P94" s="14">
        <f t="shared" si="1"/>
        <v>122.33</v>
      </c>
      <c r="Q94" s="7" t="s">
        <v>8307</v>
      </c>
      <c r="R94" t="s">
        <v>8309</v>
      </c>
      <c r="S94" s="6">
        <f>(((J94/60)/60)/24)+DATE(1970,1,1)</f>
        <v>42721.198877314819</v>
      </c>
      <c r="T94" s="6">
        <f>(((I94/60)/60)/24)+DATE(1970,1,1)</f>
        <v>42767.333333333328</v>
      </c>
      <c r="U94">
        <f>YEAR(S94)</f>
        <v>2016</v>
      </c>
    </row>
    <row r="95" spans="1:21" ht="48" x14ac:dyDescent="0.2">
      <c r="A95">
        <v>93</v>
      </c>
      <c r="B95" s="2" t="s">
        <v>95</v>
      </c>
      <c r="C95" s="2" t="s">
        <v>4204</v>
      </c>
      <c r="D95" s="4">
        <v>1000</v>
      </c>
      <c r="E95" s="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>ROUND(E95/D95*100,0)</f>
        <v>111</v>
      </c>
      <c r="P95" s="14">
        <f t="shared" si="1"/>
        <v>73.73</v>
      </c>
      <c r="Q95" s="7" t="s">
        <v>8307</v>
      </c>
      <c r="R95" t="s">
        <v>8309</v>
      </c>
      <c r="S95" s="6">
        <f>(((J95/60)/60)/24)+DATE(1970,1,1)</f>
        <v>41065.858067129629</v>
      </c>
      <c r="T95" s="6">
        <f>(((I95/60)/60)/24)+DATE(1970,1,1)</f>
        <v>41093.875</v>
      </c>
      <c r="U95">
        <f>YEAR(S95)</f>
        <v>2012</v>
      </c>
    </row>
    <row r="96" spans="1:21" ht="48" x14ac:dyDescent="0.2">
      <c r="A96">
        <v>94</v>
      </c>
      <c r="B96" s="2" t="s">
        <v>96</v>
      </c>
      <c r="C96" s="2" t="s">
        <v>4205</v>
      </c>
      <c r="D96" s="4">
        <v>250</v>
      </c>
      <c r="E96" s="5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>ROUND(E96/D96*100,0)</f>
        <v>104</v>
      </c>
      <c r="P96" s="14">
        <f t="shared" si="1"/>
        <v>21.67</v>
      </c>
      <c r="Q96" s="7" t="s">
        <v>8307</v>
      </c>
      <c r="R96" t="s">
        <v>8309</v>
      </c>
      <c r="S96" s="6">
        <f>(((J96/60)/60)/24)+DATE(1970,1,1)</f>
        <v>41716.717847222222</v>
      </c>
      <c r="T96" s="6">
        <f>(((I96/60)/60)/24)+DATE(1970,1,1)</f>
        <v>41736.717847222222</v>
      </c>
      <c r="U96">
        <f>YEAR(S96)</f>
        <v>2014</v>
      </c>
    </row>
    <row r="97" spans="1:21" ht="48" x14ac:dyDescent="0.2">
      <c r="A97">
        <v>95</v>
      </c>
      <c r="B97" s="2" t="s">
        <v>97</v>
      </c>
      <c r="C97" s="2" t="s">
        <v>4206</v>
      </c>
      <c r="D97" s="4">
        <v>350</v>
      </c>
      <c r="E97" s="5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>ROUND(E97/D97*100,0)</f>
        <v>131</v>
      </c>
      <c r="P97" s="14">
        <f t="shared" si="1"/>
        <v>21.9</v>
      </c>
      <c r="Q97" s="7" t="s">
        <v>8307</v>
      </c>
      <c r="R97" t="s">
        <v>8309</v>
      </c>
      <c r="S97" s="6">
        <f>(((J97/60)/60)/24)+DATE(1970,1,1)</f>
        <v>40935.005104166667</v>
      </c>
      <c r="T97" s="6">
        <f>(((I97/60)/60)/24)+DATE(1970,1,1)</f>
        <v>40965.005104166667</v>
      </c>
      <c r="U97">
        <f>YEAR(S97)</f>
        <v>2012</v>
      </c>
    </row>
    <row r="98" spans="1:21" ht="48" x14ac:dyDescent="0.2">
      <c r="A98">
        <v>96</v>
      </c>
      <c r="B98" s="2" t="s">
        <v>98</v>
      </c>
      <c r="C98" s="2" t="s">
        <v>4207</v>
      </c>
      <c r="D98" s="4">
        <v>1500</v>
      </c>
      <c r="E98" s="5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>ROUND(E98/D98*100,0)</f>
        <v>115</v>
      </c>
      <c r="P98" s="14">
        <f t="shared" si="1"/>
        <v>50.59</v>
      </c>
      <c r="Q98" s="7" t="s">
        <v>8307</v>
      </c>
      <c r="R98" t="s">
        <v>8309</v>
      </c>
      <c r="S98" s="6">
        <f>(((J98/60)/60)/24)+DATE(1970,1,1)</f>
        <v>40324.662511574075</v>
      </c>
      <c r="T98" s="6">
        <f>(((I98/60)/60)/24)+DATE(1970,1,1)</f>
        <v>40391.125</v>
      </c>
      <c r="U98">
        <f>YEAR(S98)</f>
        <v>2010</v>
      </c>
    </row>
    <row r="99" spans="1:21" ht="48" x14ac:dyDescent="0.2">
      <c r="A99">
        <v>97</v>
      </c>
      <c r="B99" s="2" t="s">
        <v>99</v>
      </c>
      <c r="C99" s="2" t="s">
        <v>4208</v>
      </c>
      <c r="D99" s="4">
        <v>400</v>
      </c>
      <c r="E99" s="5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>ROUND(E99/D99*100,0)</f>
        <v>106</v>
      </c>
      <c r="P99" s="14">
        <f t="shared" si="1"/>
        <v>53.13</v>
      </c>
      <c r="Q99" s="7" t="s">
        <v>8307</v>
      </c>
      <c r="R99" t="s">
        <v>8309</v>
      </c>
      <c r="S99" s="6">
        <f>(((J99/60)/60)/24)+DATE(1970,1,1)</f>
        <v>40706.135208333333</v>
      </c>
      <c r="T99" s="6">
        <f>(((I99/60)/60)/24)+DATE(1970,1,1)</f>
        <v>40736.135208333333</v>
      </c>
      <c r="U99">
        <f>YEAR(S99)</f>
        <v>2011</v>
      </c>
    </row>
    <row r="100" spans="1:21" ht="48" x14ac:dyDescent="0.2">
      <c r="A100">
        <v>98</v>
      </c>
      <c r="B100" s="2" t="s">
        <v>100</v>
      </c>
      <c r="C100" s="2" t="s">
        <v>4209</v>
      </c>
      <c r="D100" s="4">
        <v>3200</v>
      </c>
      <c r="E100" s="5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>ROUND(E100/D100*100,0)</f>
        <v>106</v>
      </c>
      <c r="P100" s="14">
        <f t="shared" si="1"/>
        <v>56.67</v>
      </c>
      <c r="Q100" s="7" t="s">
        <v>8307</v>
      </c>
      <c r="R100" t="s">
        <v>8309</v>
      </c>
      <c r="S100" s="6">
        <f>(((J100/60)/60)/24)+DATE(1970,1,1)</f>
        <v>41214.79483796296</v>
      </c>
      <c r="T100" s="6">
        <f>(((I100/60)/60)/24)+DATE(1970,1,1)</f>
        <v>41250.979166666664</v>
      </c>
      <c r="U100">
        <f>YEAR(S100)</f>
        <v>2012</v>
      </c>
    </row>
    <row r="101" spans="1:21" ht="32" x14ac:dyDescent="0.2">
      <c r="A101">
        <v>99</v>
      </c>
      <c r="B101" s="2" t="s">
        <v>101</v>
      </c>
      <c r="C101" s="2" t="s">
        <v>4210</v>
      </c>
      <c r="D101" s="4">
        <v>1500</v>
      </c>
      <c r="E101" s="5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>ROUND(E101/D101*100,0)</f>
        <v>106</v>
      </c>
      <c r="P101" s="14">
        <f t="shared" si="1"/>
        <v>40.78</v>
      </c>
      <c r="Q101" s="7" t="s">
        <v>8307</v>
      </c>
      <c r="R101" t="s">
        <v>8309</v>
      </c>
      <c r="S101" s="6">
        <f>(((J101/60)/60)/24)+DATE(1970,1,1)</f>
        <v>41631.902766203704</v>
      </c>
      <c r="T101" s="6">
        <f>(((I101/60)/60)/24)+DATE(1970,1,1)</f>
        <v>41661.902766203704</v>
      </c>
      <c r="U101">
        <f>YEAR(S101)</f>
        <v>2013</v>
      </c>
    </row>
    <row r="102" spans="1:21" ht="48" x14ac:dyDescent="0.2">
      <c r="A102">
        <v>100</v>
      </c>
      <c r="B102" s="2" t="s">
        <v>102</v>
      </c>
      <c r="C102" s="2" t="s">
        <v>4211</v>
      </c>
      <c r="D102" s="4">
        <v>5000</v>
      </c>
      <c r="E102" s="5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>ROUND(E102/D102*100,0)</f>
        <v>100</v>
      </c>
      <c r="P102" s="14">
        <f t="shared" si="1"/>
        <v>192.31</v>
      </c>
      <c r="Q102" s="7" t="s">
        <v>8307</v>
      </c>
      <c r="R102" t="s">
        <v>8309</v>
      </c>
      <c r="S102" s="6">
        <f>(((J102/60)/60)/24)+DATE(1970,1,1)</f>
        <v>41197.753310185188</v>
      </c>
      <c r="T102" s="6">
        <f>(((I102/60)/60)/24)+DATE(1970,1,1)</f>
        <v>41217.794976851852</v>
      </c>
      <c r="U102">
        <f>YEAR(S102)</f>
        <v>2012</v>
      </c>
    </row>
    <row r="103" spans="1:21" ht="48" x14ac:dyDescent="0.2">
      <c r="A103">
        <v>101</v>
      </c>
      <c r="B103" s="2" t="s">
        <v>103</v>
      </c>
      <c r="C103" s="2" t="s">
        <v>4212</v>
      </c>
      <c r="D103" s="4">
        <v>3500</v>
      </c>
      <c r="E103" s="5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>ROUND(E103/D103*100,0)</f>
        <v>100</v>
      </c>
      <c r="P103" s="14">
        <f t="shared" si="1"/>
        <v>100</v>
      </c>
      <c r="Q103" s="7" t="s">
        <v>8307</v>
      </c>
      <c r="R103" t="s">
        <v>8309</v>
      </c>
      <c r="S103" s="6">
        <f>(((J103/60)/60)/24)+DATE(1970,1,1)</f>
        <v>41274.776736111111</v>
      </c>
      <c r="T103" s="6">
        <f>(((I103/60)/60)/24)+DATE(1970,1,1)</f>
        <v>41298.776736111111</v>
      </c>
      <c r="U103">
        <f>YEAR(S103)</f>
        <v>2012</v>
      </c>
    </row>
    <row r="104" spans="1:21" ht="48" x14ac:dyDescent="0.2">
      <c r="A104">
        <v>102</v>
      </c>
      <c r="B104" s="2" t="s">
        <v>104</v>
      </c>
      <c r="C104" s="2" t="s">
        <v>4213</v>
      </c>
      <c r="D104" s="4">
        <v>6000</v>
      </c>
      <c r="E104" s="5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>ROUND(E104/D104*100,0)</f>
        <v>128</v>
      </c>
      <c r="P104" s="14">
        <f t="shared" si="1"/>
        <v>117.92</v>
      </c>
      <c r="Q104" s="7" t="s">
        <v>8307</v>
      </c>
      <c r="R104" t="s">
        <v>8309</v>
      </c>
      <c r="S104" s="6">
        <f>(((J104/60)/60)/24)+DATE(1970,1,1)</f>
        <v>40505.131168981483</v>
      </c>
      <c r="T104" s="6">
        <f>(((I104/60)/60)/24)+DATE(1970,1,1)</f>
        <v>40535.131168981483</v>
      </c>
      <c r="U104">
        <f>YEAR(S104)</f>
        <v>2010</v>
      </c>
    </row>
    <row r="105" spans="1:21" ht="32" x14ac:dyDescent="0.2">
      <c r="A105">
        <v>103</v>
      </c>
      <c r="B105" s="2" t="s">
        <v>105</v>
      </c>
      <c r="C105" s="2" t="s">
        <v>4214</v>
      </c>
      <c r="D105" s="4">
        <v>1300</v>
      </c>
      <c r="E105" s="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>ROUND(E105/D105*100,0)</f>
        <v>105</v>
      </c>
      <c r="P105" s="14">
        <f t="shared" si="1"/>
        <v>27.9</v>
      </c>
      <c r="Q105" s="7" t="s">
        <v>8307</v>
      </c>
      <c r="R105" t="s">
        <v>8309</v>
      </c>
      <c r="S105" s="6">
        <f>(((J105/60)/60)/24)+DATE(1970,1,1)</f>
        <v>41682.805902777778</v>
      </c>
      <c r="T105" s="6">
        <f>(((I105/60)/60)/24)+DATE(1970,1,1)</f>
        <v>41705.805902777778</v>
      </c>
      <c r="U105">
        <f>YEAR(S105)</f>
        <v>2014</v>
      </c>
    </row>
    <row r="106" spans="1:21" ht="32" x14ac:dyDescent="0.2">
      <c r="A106">
        <v>104</v>
      </c>
      <c r="B106" s="2" t="s">
        <v>106</v>
      </c>
      <c r="C106" s="2" t="s">
        <v>4215</v>
      </c>
      <c r="D106" s="4">
        <v>500</v>
      </c>
      <c r="E106" s="5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>ROUND(E106/D106*100,0)</f>
        <v>120</v>
      </c>
      <c r="P106" s="14">
        <f t="shared" si="1"/>
        <v>60</v>
      </c>
      <c r="Q106" s="7" t="s">
        <v>8307</v>
      </c>
      <c r="R106" t="s">
        <v>8309</v>
      </c>
      <c r="S106" s="6">
        <f>(((J106/60)/60)/24)+DATE(1970,1,1)</f>
        <v>40612.695208333331</v>
      </c>
      <c r="T106" s="6">
        <f>(((I106/60)/60)/24)+DATE(1970,1,1)</f>
        <v>40636.041666666664</v>
      </c>
      <c r="U106">
        <f>YEAR(S106)</f>
        <v>2011</v>
      </c>
    </row>
    <row r="107" spans="1:21" ht="48" x14ac:dyDescent="0.2">
      <c r="A107">
        <v>105</v>
      </c>
      <c r="B107" s="2" t="s">
        <v>107</v>
      </c>
      <c r="C107" s="2" t="s">
        <v>4216</v>
      </c>
      <c r="D107" s="4">
        <v>2200</v>
      </c>
      <c r="E107" s="5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>ROUND(E107/D107*100,0)</f>
        <v>107</v>
      </c>
      <c r="P107" s="14">
        <f t="shared" si="1"/>
        <v>39.380000000000003</v>
      </c>
      <c r="Q107" s="7" t="s">
        <v>8307</v>
      </c>
      <c r="R107" t="s">
        <v>8309</v>
      </c>
      <c r="S107" s="6">
        <f>(((J107/60)/60)/24)+DATE(1970,1,1)</f>
        <v>42485.724768518514</v>
      </c>
      <c r="T107" s="6">
        <f>(((I107/60)/60)/24)+DATE(1970,1,1)</f>
        <v>42504</v>
      </c>
      <c r="U107">
        <f>YEAR(S107)</f>
        <v>2016</v>
      </c>
    </row>
    <row r="108" spans="1:21" ht="16" x14ac:dyDescent="0.2">
      <c r="A108">
        <v>106</v>
      </c>
      <c r="B108" s="2" t="s">
        <v>108</v>
      </c>
      <c r="C108" s="2" t="s">
        <v>4217</v>
      </c>
      <c r="D108" s="4">
        <v>5000</v>
      </c>
      <c r="E108" s="5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>ROUND(E108/D108*100,0)</f>
        <v>101</v>
      </c>
      <c r="P108" s="14">
        <f t="shared" si="1"/>
        <v>186.11</v>
      </c>
      <c r="Q108" s="7" t="s">
        <v>8307</v>
      </c>
      <c r="R108" t="s">
        <v>8309</v>
      </c>
      <c r="S108" s="6">
        <f>(((J108/60)/60)/24)+DATE(1970,1,1)</f>
        <v>40987.776631944449</v>
      </c>
      <c r="T108" s="6">
        <f>(((I108/60)/60)/24)+DATE(1970,1,1)</f>
        <v>41001.776631944449</v>
      </c>
      <c r="U108">
        <f>YEAR(S108)</f>
        <v>2012</v>
      </c>
    </row>
    <row r="109" spans="1:21" ht="48" x14ac:dyDescent="0.2">
      <c r="A109">
        <v>107</v>
      </c>
      <c r="B109" s="2" t="s">
        <v>109</v>
      </c>
      <c r="C109" s="2" t="s">
        <v>4218</v>
      </c>
      <c r="D109" s="4">
        <v>7500</v>
      </c>
      <c r="E109" s="5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>ROUND(E109/D109*100,0)</f>
        <v>102</v>
      </c>
      <c r="P109" s="14">
        <f t="shared" si="1"/>
        <v>111.38</v>
      </c>
      <c r="Q109" s="7" t="s">
        <v>8307</v>
      </c>
      <c r="R109" t="s">
        <v>8309</v>
      </c>
      <c r="S109" s="6">
        <f>(((J109/60)/60)/24)+DATE(1970,1,1)</f>
        <v>40635.982488425929</v>
      </c>
      <c r="T109" s="6">
        <f>(((I109/60)/60)/24)+DATE(1970,1,1)</f>
        <v>40657.982488425929</v>
      </c>
      <c r="U109">
        <f>YEAR(S109)</f>
        <v>2011</v>
      </c>
    </row>
    <row r="110" spans="1:21" ht="48" x14ac:dyDescent="0.2">
      <c r="A110">
        <v>108</v>
      </c>
      <c r="B110" s="2" t="s">
        <v>110</v>
      </c>
      <c r="C110" s="2" t="s">
        <v>4219</v>
      </c>
      <c r="D110" s="4">
        <v>1500</v>
      </c>
      <c r="E110" s="5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>ROUND(E110/D110*100,0)</f>
        <v>247</v>
      </c>
      <c r="P110" s="14">
        <f t="shared" si="1"/>
        <v>78.72</v>
      </c>
      <c r="Q110" s="7" t="s">
        <v>8307</v>
      </c>
      <c r="R110" t="s">
        <v>8309</v>
      </c>
      <c r="S110" s="6">
        <f>(((J110/60)/60)/24)+DATE(1970,1,1)</f>
        <v>41365.613078703704</v>
      </c>
      <c r="T110" s="6">
        <f>(((I110/60)/60)/24)+DATE(1970,1,1)</f>
        <v>41425.613078703704</v>
      </c>
      <c r="U110">
        <f>YEAR(S110)</f>
        <v>2013</v>
      </c>
    </row>
    <row r="111" spans="1:21" ht="48" x14ac:dyDescent="0.2">
      <c r="A111">
        <v>109</v>
      </c>
      <c r="B111" s="2" t="s">
        <v>111</v>
      </c>
      <c r="C111" s="2" t="s">
        <v>4220</v>
      </c>
      <c r="D111" s="4">
        <v>1000</v>
      </c>
      <c r="E111" s="5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>ROUND(E111/D111*100,0)</f>
        <v>220</v>
      </c>
      <c r="P111" s="14">
        <f t="shared" si="1"/>
        <v>46.7</v>
      </c>
      <c r="Q111" s="7" t="s">
        <v>8307</v>
      </c>
      <c r="R111" t="s">
        <v>8309</v>
      </c>
      <c r="S111" s="6">
        <f>(((J111/60)/60)/24)+DATE(1970,1,1)</f>
        <v>40570.025810185187</v>
      </c>
      <c r="T111" s="6">
        <f>(((I111/60)/60)/24)+DATE(1970,1,1)</f>
        <v>40600.025810185187</v>
      </c>
      <c r="U111">
        <f>YEAR(S111)</f>
        <v>2011</v>
      </c>
    </row>
    <row r="112" spans="1:21" ht="48" x14ac:dyDescent="0.2">
      <c r="A112">
        <v>110</v>
      </c>
      <c r="B112" s="2" t="s">
        <v>112</v>
      </c>
      <c r="C112" s="2" t="s">
        <v>4221</v>
      </c>
      <c r="D112" s="4">
        <v>1300</v>
      </c>
      <c r="E112" s="5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>ROUND(E112/D112*100,0)</f>
        <v>131</v>
      </c>
      <c r="P112" s="14">
        <f t="shared" si="1"/>
        <v>65.38</v>
      </c>
      <c r="Q112" s="7" t="s">
        <v>8307</v>
      </c>
      <c r="R112" t="s">
        <v>8309</v>
      </c>
      <c r="S112" s="6">
        <f>(((J112/60)/60)/24)+DATE(1970,1,1)</f>
        <v>41557.949687500004</v>
      </c>
      <c r="T112" s="6">
        <f>(((I112/60)/60)/24)+DATE(1970,1,1)</f>
        <v>41592.249305555553</v>
      </c>
      <c r="U112">
        <f>YEAR(S112)</f>
        <v>2013</v>
      </c>
    </row>
    <row r="113" spans="1:21" ht="48" x14ac:dyDescent="0.2">
      <c r="A113">
        <v>111</v>
      </c>
      <c r="B113" s="2" t="s">
        <v>113</v>
      </c>
      <c r="C113" s="2" t="s">
        <v>4222</v>
      </c>
      <c r="D113" s="4">
        <v>3500</v>
      </c>
      <c r="E113" s="5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>ROUND(E113/D113*100,0)</f>
        <v>155</v>
      </c>
      <c r="P113" s="14">
        <f t="shared" si="1"/>
        <v>102.08</v>
      </c>
      <c r="Q113" s="7" t="s">
        <v>8307</v>
      </c>
      <c r="R113" t="s">
        <v>8309</v>
      </c>
      <c r="S113" s="6">
        <f>(((J113/60)/60)/24)+DATE(1970,1,1)</f>
        <v>42125.333182870367</v>
      </c>
      <c r="T113" s="6">
        <f>(((I113/60)/60)/24)+DATE(1970,1,1)</f>
        <v>42155.333182870367</v>
      </c>
      <c r="U113">
        <f>YEAR(S113)</f>
        <v>2015</v>
      </c>
    </row>
    <row r="114" spans="1:21" ht="48" x14ac:dyDescent="0.2">
      <c r="A114">
        <v>112</v>
      </c>
      <c r="B114" s="2" t="s">
        <v>114</v>
      </c>
      <c r="C114" s="2" t="s">
        <v>4223</v>
      </c>
      <c r="D114" s="4">
        <v>5000</v>
      </c>
      <c r="E114" s="5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>ROUND(E114/D114*100,0)</f>
        <v>104</v>
      </c>
      <c r="P114" s="14">
        <f t="shared" si="1"/>
        <v>64.2</v>
      </c>
      <c r="Q114" s="7" t="s">
        <v>8307</v>
      </c>
      <c r="R114" t="s">
        <v>8309</v>
      </c>
      <c r="S114" s="6">
        <f>(((J114/60)/60)/24)+DATE(1970,1,1)</f>
        <v>41718.043032407404</v>
      </c>
      <c r="T114" s="6">
        <f>(((I114/60)/60)/24)+DATE(1970,1,1)</f>
        <v>41742.083333333336</v>
      </c>
      <c r="U114">
        <f>YEAR(S114)</f>
        <v>2014</v>
      </c>
    </row>
    <row r="115" spans="1:21" ht="32" x14ac:dyDescent="0.2">
      <c r="A115">
        <v>113</v>
      </c>
      <c r="B115" s="2" t="s">
        <v>115</v>
      </c>
      <c r="C115" s="2" t="s">
        <v>4224</v>
      </c>
      <c r="D115" s="4">
        <v>5000</v>
      </c>
      <c r="E115" s="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>ROUND(E115/D115*100,0)</f>
        <v>141</v>
      </c>
      <c r="P115" s="14">
        <f t="shared" si="1"/>
        <v>90.38</v>
      </c>
      <c r="Q115" s="7" t="s">
        <v>8307</v>
      </c>
      <c r="R115" t="s">
        <v>8309</v>
      </c>
      <c r="S115" s="6">
        <f>(((J115/60)/60)/24)+DATE(1970,1,1)</f>
        <v>40753.758425925924</v>
      </c>
      <c r="T115" s="6">
        <f>(((I115/60)/60)/24)+DATE(1970,1,1)</f>
        <v>40761.625</v>
      </c>
      <c r="U115">
        <f>YEAR(S115)</f>
        <v>2011</v>
      </c>
    </row>
    <row r="116" spans="1:21" ht="48" x14ac:dyDescent="0.2">
      <c r="A116">
        <v>114</v>
      </c>
      <c r="B116" s="2" t="s">
        <v>116</v>
      </c>
      <c r="C116" s="2" t="s">
        <v>4225</v>
      </c>
      <c r="D116" s="4">
        <v>3000</v>
      </c>
      <c r="E116" s="5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>ROUND(E116/D116*100,0)</f>
        <v>103</v>
      </c>
      <c r="P116" s="14">
        <f t="shared" si="1"/>
        <v>88.57</v>
      </c>
      <c r="Q116" s="7" t="s">
        <v>8307</v>
      </c>
      <c r="R116" t="s">
        <v>8309</v>
      </c>
      <c r="S116" s="6">
        <f>(((J116/60)/60)/24)+DATE(1970,1,1)</f>
        <v>40861.27416666667</v>
      </c>
      <c r="T116" s="6">
        <f>(((I116/60)/60)/24)+DATE(1970,1,1)</f>
        <v>40921.27416666667</v>
      </c>
      <c r="U116">
        <f>YEAR(S116)</f>
        <v>2011</v>
      </c>
    </row>
    <row r="117" spans="1:21" ht="16" x14ac:dyDescent="0.2">
      <c r="A117">
        <v>115</v>
      </c>
      <c r="B117" s="2" t="s">
        <v>117</v>
      </c>
      <c r="C117" s="2" t="s">
        <v>4226</v>
      </c>
      <c r="D117" s="4">
        <v>450</v>
      </c>
      <c r="E117" s="5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>ROUND(E117/D117*100,0)</f>
        <v>140</v>
      </c>
      <c r="P117" s="14">
        <f t="shared" si="1"/>
        <v>28.73</v>
      </c>
      <c r="Q117" s="7" t="s">
        <v>8307</v>
      </c>
      <c r="R117" t="s">
        <v>8309</v>
      </c>
      <c r="S117" s="6">
        <f>(((J117/60)/60)/24)+DATE(1970,1,1)</f>
        <v>40918.738935185182</v>
      </c>
      <c r="T117" s="6">
        <f>(((I117/60)/60)/24)+DATE(1970,1,1)</f>
        <v>40943.738935185182</v>
      </c>
      <c r="U117">
        <f>YEAR(S117)</f>
        <v>2012</v>
      </c>
    </row>
    <row r="118" spans="1:21" ht="48" x14ac:dyDescent="0.2">
      <c r="A118">
        <v>116</v>
      </c>
      <c r="B118" s="2" t="s">
        <v>118</v>
      </c>
      <c r="C118" s="2" t="s">
        <v>4227</v>
      </c>
      <c r="D118" s="4">
        <v>3500</v>
      </c>
      <c r="E118" s="5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>ROUND(E118/D118*100,0)</f>
        <v>114</v>
      </c>
      <c r="P118" s="14">
        <f t="shared" si="1"/>
        <v>69.790000000000006</v>
      </c>
      <c r="Q118" s="7" t="s">
        <v>8307</v>
      </c>
      <c r="R118" t="s">
        <v>8309</v>
      </c>
      <c r="S118" s="6">
        <f>(((J118/60)/60)/24)+DATE(1970,1,1)</f>
        <v>40595.497164351851</v>
      </c>
      <c r="T118" s="6">
        <f>(((I118/60)/60)/24)+DATE(1970,1,1)</f>
        <v>40641.455497685187</v>
      </c>
      <c r="U118">
        <f>YEAR(S118)</f>
        <v>2011</v>
      </c>
    </row>
    <row r="119" spans="1:21" ht="48" x14ac:dyDescent="0.2">
      <c r="A119">
        <v>117</v>
      </c>
      <c r="B119" s="2" t="s">
        <v>119</v>
      </c>
      <c r="C119" s="2" t="s">
        <v>4228</v>
      </c>
      <c r="D119" s="4">
        <v>4500</v>
      </c>
      <c r="E119" s="5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>ROUND(E119/D119*100,0)</f>
        <v>100</v>
      </c>
      <c r="P119" s="14">
        <f t="shared" si="1"/>
        <v>167.49</v>
      </c>
      <c r="Q119" s="7" t="s">
        <v>8307</v>
      </c>
      <c r="R119" t="s">
        <v>8309</v>
      </c>
      <c r="S119" s="6">
        <f>(((J119/60)/60)/24)+DATE(1970,1,1)</f>
        <v>40248.834999999999</v>
      </c>
      <c r="T119" s="6">
        <f>(((I119/60)/60)/24)+DATE(1970,1,1)</f>
        <v>40338.791666666664</v>
      </c>
      <c r="U119">
        <f>YEAR(S119)</f>
        <v>2010</v>
      </c>
    </row>
    <row r="120" spans="1:21" ht="32" x14ac:dyDescent="0.2">
      <c r="A120">
        <v>118</v>
      </c>
      <c r="B120" s="2" t="s">
        <v>120</v>
      </c>
      <c r="C120" s="2" t="s">
        <v>4229</v>
      </c>
      <c r="D120" s="4">
        <v>5000</v>
      </c>
      <c r="E120" s="5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>ROUND(E120/D120*100,0)</f>
        <v>113</v>
      </c>
      <c r="P120" s="14">
        <f t="shared" si="1"/>
        <v>144.91</v>
      </c>
      <c r="Q120" s="7" t="s">
        <v>8307</v>
      </c>
      <c r="R120" t="s">
        <v>8309</v>
      </c>
      <c r="S120" s="6">
        <f>(((J120/60)/60)/24)+DATE(1970,1,1)</f>
        <v>40723.053657407407</v>
      </c>
      <c r="T120" s="6">
        <f>(((I120/60)/60)/24)+DATE(1970,1,1)</f>
        <v>40753.053657407407</v>
      </c>
      <c r="U120">
        <f>YEAR(S120)</f>
        <v>2011</v>
      </c>
    </row>
    <row r="121" spans="1:21" ht="48" x14ac:dyDescent="0.2">
      <c r="A121">
        <v>119</v>
      </c>
      <c r="B121" s="2" t="s">
        <v>121</v>
      </c>
      <c r="C121" s="2" t="s">
        <v>4230</v>
      </c>
      <c r="D121" s="4">
        <v>3250</v>
      </c>
      <c r="E121" s="5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>ROUND(E121/D121*100,0)</f>
        <v>105</v>
      </c>
      <c r="P121" s="14">
        <f t="shared" si="1"/>
        <v>91.84</v>
      </c>
      <c r="Q121" s="7" t="s">
        <v>8307</v>
      </c>
      <c r="R121" t="s">
        <v>8309</v>
      </c>
      <c r="S121" s="6">
        <f>(((J121/60)/60)/24)+DATE(1970,1,1)</f>
        <v>40739.069282407407</v>
      </c>
      <c r="T121" s="6">
        <f>(((I121/60)/60)/24)+DATE(1970,1,1)</f>
        <v>40768.958333333336</v>
      </c>
      <c r="U121">
        <f>YEAR(S121)</f>
        <v>2011</v>
      </c>
    </row>
    <row r="122" spans="1:21" ht="48" x14ac:dyDescent="0.2">
      <c r="A122">
        <v>120</v>
      </c>
      <c r="B122" s="2" t="s">
        <v>122</v>
      </c>
      <c r="C122" s="2" t="s">
        <v>4231</v>
      </c>
      <c r="D122" s="4">
        <v>70000</v>
      </c>
      <c r="E122" s="5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>ROUND(E122/D122*100,0)</f>
        <v>0</v>
      </c>
      <c r="P122" s="14">
        <f t="shared" si="1"/>
        <v>10</v>
      </c>
      <c r="Q122" s="7" t="s">
        <v>8307</v>
      </c>
      <c r="R122" t="s">
        <v>8310</v>
      </c>
      <c r="S122" s="6">
        <f>(((J122/60)/60)/24)+DATE(1970,1,1)</f>
        <v>42616.049849537041</v>
      </c>
      <c r="T122" s="6">
        <f>(((I122/60)/60)/24)+DATE(1970,1,1)</f>
        <v>42646.049849537041</v>
      </c>
      <c r="U122">
        <f>YEAR(S122)</f>
        <v>2016</v>
      </c>
    </row>
    <row r="123" spans="1:21" ht="48" x14ac:dyDescent="0.2">
      <c r="A123">
        <v>121</v>
      </c>
      <c r="B123" s="2" t="s">
        <v>123</v>
      </c>
      <c r="C123" s="2" t="s">
        <v>4232</v>
      </c>
      <c r="D123" s="4">
        <v>3000</v>
      </c>
      <c r="E123" s="5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>ROUND(E123/D123*100,0)</f>
        <v>0</v>
      </c>
      <c r="P123" s="14">
        <f t="shared" si="1"/>
        <v>1</v>
      </c>
      <c r="Q123" s="7" t="s">
        <v>8307</v>
      </c>
      <c r="R123" t="s">
        <v>8310</v>
      </c>
      <c r="S123" s="6">
        <f>(((J123/60)/60)/24)+DATE(1970,1,1)</f>
        <v>42096.704976851848</v>
      </c>
      <c r="T123" s="6">
        <f>(((I123/60)/60)/24)+DATE(1970,1,1)</f>
        <v>42112.427777777775</v>
      </c>
      <c r="U123">
        <f>YEAR(S123)</f>
        <v>2015</v>
      </c>
    </row>
    <row r="124" spans="1:21" ht="32" x14ac:dyDescent="0.2">
      <c r="A124">
        <v>122</v>
      </c>
      <c r="B124" s="2" t="s">
        <v>124</v>
      </c>
      <c r="C124" s="2" t="s">
        <v>4233</v>
      </c>
      <c r="D124" s="4">
        <v>100000000</v>
      </c>
      <c r="E124" s="5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>ROUND(E124/D124*100,0)</f>
        <v>0</v>
      </c>
      <c r="P124" s="14">
        <f t="shared" si="1"/>
        <v>0</v>
      </c>
      <c r="Q124" s="7" t="s">
        <v>8307</v>
      </c>
      <c r="R124" t="s">
        <v>8310</v>
      </c>
      <c r="S124" s="6">
        <f>(((J124/60)/60)/24)+DATE(1970,1,1)</f>
        <v>42593.431793981479</v>
      </c>
      <c r="T124" s="6">
        <f>(((I124/60)/60)/24)+DATE(1970,1,1)</f>
        <v>42653.431793981479</v>
      </c>
      <c r="U124">
        <f>YEAR(S124)</f>
        <v>2016</v>
      </c>
    </row>
    <row r="125" spans="1:21" ht="48" x14ac:dyDescent="0.2">
      <c r="A125">
        <v>123</v>
      </c>
      <c r="B125" s="2" t="s">
        <v>125</v>
      </c>
      <c r="C125" s="2" t="s">
        <v>4234</v>
      </c>
      <c r="D125" s="4">
        <v>55000</v>
      </c>
      <c r="E125" s="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>ROUND(E125/D125*100,0)</f>
        <v>0</v>
      </c>
      <c r="P125" s="14">
        <f t="shared" si="1"/>
        <v>25.17</v>
      </c>
      <c r="Q125" s="7" t="s">
        <v>8307</v>
      </c>
      <c r="R125" t="s">
        <v>8310</v>
      </c>
      <c r="S125" s="6">
        <f>(((J125/60)/60)/24)+DATE(1970,1,1)</f>
        <v>41904.781990740739</v>
      </c>
      <c r="T125" s="6">
        <f>(((I125/60)/60)/24)+DATE(1970,1,1)</f>
        <v>41940.916666666664</v>
      </c>
      <c r="U125">
        <f>YEAR(S125)</f>
        <v>2014</v>
      </c>
    </row>
    <row r="126" spans="1:21" ht="48" x14ac:dyDescent="0.2">
      <c r="A126">
        <v>124</v>
      </c>
      <c r="B126" s="2" t="s">
        <v>126</v>
      </c>
      <c r="C126" s="2" t="s">
        <v>4235</v>
      </c>
      <c r="D126" s="4">
        <v>4000</v>
      </c>
      <c r="E126" s="5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>ROUND(E126/D126*100,0)</f>
        <v>0</v>
      </c>
      <c r="P126" s="14">
        <f t="shared" si="1"/>
        <v>0</v>
      </c>
      <c r="Q126" s="7" t="s">
        <v>8307</v>
      </c>
      <c r="R126" t="s">
        <v>8310</v>
      </c>
      <c r="S126" s="6">
        <f>(((J126/60)/60)/24)+DATE(1970,1,1)</f>
        <v>42114.928726851853</v>
      </c>
      <c r="T126" s="6">
        <f>(((I126/60)/60)/24)+DATE(1970,1,1)</f>
        <v>42139.928726851853</v>
      </c>
      <c r="U126">
        <f>YEAR(S126)</f>
        <v>2015</v>
      </c>
    </row>
    <row r="127" spans="1:21" ht="48" x14ac:dyDescent="0.2">
      <c r="A127">
        <v>125</v>
      </c>
      <c r="B127" s="2" t="s">
        <v>127</v>
      </c>
      <c r="C127" s="2" t="s">
        <v>4236</v>
      </c>
      <c r="D127" s="4">
        <v>500</v>
      </c>
      <c r="E127" s="5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>ROUND(E127/D127*100,0)</f>
        <v>14</v>
      </c>
      <c r="P127" s="14">
        <f t="shared" si="1"/>
        <v>11.67</v>
      </c>
      <c r="Q127" s="7" t="s">
        <v>8307</v>
      </c>
      <c r="R127" t="s">
        <v>8310</v>
      </c>
      <c r="S127" s="6">
        <f>(((J127/60)/60)/24)+DATE(1970,1,1)</f>
        <v>42709.993981481486</v>
      </c>
      <c r="T127" s="6">
        <f>(((I127/60)/60)/24)+DATE(1970,1,1)</f>
        <v>42769.993981481486</v>
      </c>
      <c r="U127">
        <f>YEAR(S127)</f>
        <v>2016</v>
      </c>
    </row>
    <row r="128" spans="1:21" ht="48" x14ac:dyDescent="0.2">
      <c r="A128">
        <v>126</v>
      </c>
      <c r="B128" s="2" t="s">
        <v>128</v>
      </c>
      <c r="C128" s="2" t="s">
        <v>4237</v>
      </c>
      <c r="D128" s="4">
        <v>25000</v>
      </c>
      <c r="E128" s="5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>ROUND(E128/D128*100,0)</f>
        <v>6</v>
      </c>
      <c r="P128" s="14">
        <f t="shared" si="1"/>
        <v>106.69</v>
      </c>
      <c r="Q128" s="7" t="s">
        <v>8307</v>
      </c>
      <c r="R128" t="s">
        <v>8310</v>
      </c>
      <c r="S128" s="6">
        <f>(((J128/60)/60)/24)+DATE(1970,1,1)</f>
        <v>42135.589548611111</v>
      </c>
      <c r="T128" s="6">
        <f>(((I128/60)/60)/24)+DATE(1970,1,1)</f>
        <v>42166.083333333328</v>
      </c>
      <c r="U128">
        <f>YEAR(S128)</f>
        <v>2015</v>
      </c>
    </row>
    <row r="129" spans="1:21" ht="48" x14ac:dyDescent="0.2">
      <c r="A129">
        <v>127</v>
      </c>
      <c r="B129" s="2" t="s">
        <v>129</v>
      </c>
      <c r="C129" s="2" t="s">
        <v>4238</v>
      </c>
      <c r="D129" s="4">
        <v>8000</v>
      </c>
      <c r="E129" s="5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>ROUND(E129/D129*100,0)</f>
        <v>2</v>
      </c>
      <c r="P129" s="14">
        <f t="shared" si="1"/>
        <v>47.5</v>
      </c>
      <c r="Q129" s="7" t="s">
        <v>8307</v>
      </c>
      <c r="R129" t="s">
        <v>8310</v>
      </c>
      <c r="S129" s="6">
        <f>(((J129/60)/60)/24)+DATE(1970,1,1)</f>
        <v>42067.62431712963</v>
      </c>
      <c r="T129" s="6">
        <f>(((I129/60)/60)/24)+DATE(1970,1,1)</f>
        <v>42097.582650462966</v>
      </c>
      <c r="U129">
        <f>YEAR(S129)</f>
        <v>2015</v>
      </c>
    </row>
    <row r="130" spans="1:21" ht="32" x14ac:dyDescent="0.2">
      <c r="A130">
        <v>128</v>
      </c>
      <c r="B130" s="2" t="s">
        <v>130</v>
      </c>
      <c r="C130" s="2" t="s">
        <v>4239</v>
      </c>
      <c r="D130" s="4">
        <v>100000</v>
      </c>
      <c r="E130" s="5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>ROUND(E130/D130*100,0)</f>
        <v>2</v>
      </c>
      <c r="P130" s="14">
        <f t="shared" si="1"/>
        <v>311.17</v>
      </c>
      <c r="Q130" s="7" t="s">
        <v>8307</v>
      </c>
      <c r="R130" t="s">
        <v>8310</v>
      </c>
      <c r="S130" s="6">
        <f>(((J130/60)/60)/24)+DATE(1970,1,1)</f>
        <v>42628.22792824074</v>
      </c>
      <c r="T130" s="6">
        <f>(((I130/60)/60)/24)+DATE(1970,1,1)</f>
        <v>42663.22792824074</v>
      </c>
      <c r="U130">
        <f>YEAR(S130)</f>
        <v>2016</v>
      </c>
    </row>
    <row r="131" spans="1:21" ht="48" x14ac:dyDescent="0.2">
      <c r="A131">
        <v>129</v>
      </c>
      <c r="B131" s="2" t="s">
        <v>131</v>
      </c>
      <c r="C131" s="2" t="s">
        <v>4240</v>
      </c>
      <c r="D131" s="4">
        <v>20000</v>
      </c>
      <c r="E131" s="5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>ROUND(E131/D131*100,0)</f>
        <v>0</v>
      </c>
      <c r="P131" s="14">
        <f t="shared" ref="P131:P194" si="2">IFERROR(ROUND(E131/L131,2),0)</f>
        <v>0</v>
      </c>
      <c r="Q131" s="7" t="s">
        <v>8307</v>
      </c>
      <c r="R131" t="s">
        <v>8310</v>
      </c>
      <c r="S131" s="6">
        <f>(((J131/60)/60)/24)+DATE(1970,1,1)</f>
        <v>41882.937303240738</v>
      </c>
      <c r="T131" s="6">
        <f>(((I131/60)/60)/24)+DATE(1970,1,1)</f>
        <v>41942.937303240738</v>
      </c>
      <c r="U131">
        <f>YEAR(S131)</f>
        <v>2014</v>
      </c>
    </row>
    <row r="132" spans="1:21" ht="48" x14ac:dyDescent="0.2">
      <c r="A132">
        <v>130</v>
      </c>
      <c r="B132" s="2" t="s">
        <v>132</v>
      </c>
      <c r="C132" s="2" t="s">
        <v>4241</v>
      </c>
      <c r="D132" s="4">
        <v>600</v>
      </c>
      <c r="E132" s="5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>ROUND(E132/D132*100,0)</f>
        <v>0</v>
      </c>
      <c r="P132" s="14">
        <f t="shared" si="2"/>
        <v>0</v>
      </c>
      <c r="Q132" s="7" t="s">
        <v>8307</v>
      </c>
      <c r="R132" t="s">
        <v>8310</v>
      </c>
      <c r="S132" s="6">
        <f>(((J132/60)/60)/24)+DATE(1970,1,1)</f>
        <v>41778.915416666663</v>
      </c>
      <c r="T132" s="6">
        <f>(((I132/60)/60)/24)+DATE(1970,1,1)</f>
        <v>41806.844444444447</v>
      </c>
      <c r="U132">
        <f>YEAR(S132)</f>
        <v>2014</v>
      </c>
    </row>
    <row r="133" spans="1:21" ht="16" x14ac:dyDescent="0.2">
      <c r="A133">
        <v>131</v>
      </c>
      <c r="B133" s="2" t="s">
        <v>133</v>
      </c>
      <c r="C133" s="2" t="s">
        <v>4242</v>
      </c>
      <c r="D133" s="4">
        <v>1200</v>
      </c>
      <c r="E133" s="5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>ROUND(E133/D133*100,0)</f>
        <v>0</v>
      </c>
      <c r="P133" s="14">
        <f t="shared" si="2"/>
        <v>0</v>
      </c>
      <c r="Q133" s="7" t="s">
        <v>8307</v>
      </c>
      <c r="R133" t="s">
        <v>8310</v>
      </c>
      <c r="S133" s="6">
        <f>(((J133/60)/60)/24)+DATE(1970,1,1)</f>
        <v>42541.837511574078</v>
      </c>
      <c r="T133" s="6">
        <f>(((I133/60)/60)/24)+DATE(1970,1,1)</f>
        <v>42557</v>
      </c>
      <c r="U133">
        <f>YEAR(S133)</f>
        <v>2016</v>
      </c>
    </row>
    <row r="134" spans="1:21" ht="48" x14ac:dyDescent="0.2">
      <c r="A134">
        <v>132</v>
      </c>
      <c r="B134" s="2" t="s">
        <v>134</v>
      </c>
      <c r="C134" s="2" t="s">
        <v>4243</v>
      </c>
      <c r="D134" s="4">
        <v>80000</v>
      </c>
      <c r="E134" s="5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>ROUND(E134/D134*100,0)</f>
        <v>10</v>
      </c>
      <c r="P134" s="14">
        <f t="shared" si="2"/>
        <v>94.51</v>
      </c>
      <c r="Q134" s="7" t="s">
        <v>8307</v>
      </c>
      <c r="R134" t="s">
        <v>8310</v>
      </c>
      <c r="S134" s="6">
        <f>(((J134/60)/60)/24)+DATE(1970,1,1)</f>
        <v>41905.812581018516</v>
      </c>
      <c r="T134" s="6">
        <f>(((I134/60)/60)/24)+DATE(1970,1,1)</f>
        <v>41950.854247685187</v>
      </c>
      <c r="U134">
        <f>YEAR(S134)</f>
        <v>2014</v>
      </c>
    </row>
    <row r="135" spans="1:21" ht="32" x14ac:dyDescent="0.2">
      <c r="A135">
        <v>133</v>
      </c>
      <c r="B135" s="2" t="s">
        <v>135</v>
      </c>
      <c r="C135" s="2" t="s">
        <v>4244</v>
      </c>
      <c r="D135" s="4">
        <v>71764</v>
      </c>
      <c r="E135" s="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>ROUND(E135/D135*100,0)</f>
        <v>0</v>
      </c>
      <c r="P135" s="14">
        <f t="shared" si="2"/>
        <v>0</v>
      </c>
      <c r="Q135" s="7" t="s">
        <v>8307</v>
      </c>
      <c r="R135" t="s">
        <v>8310</v>
      </c>
      <c r="S135" s="6">
        <f>(((J135/60)/60)/24)+DATE(1970,1,1)</f>
        <v>42491.80768518518</v>
      </c>
      <c r="T135" s="6">
        <f>(((I135/60)/60)/24)+DATE(1970,1,1)</f>
        <v>42521.729861111111</v>
      </c>
      <c r="U135">
        <f>YEAR(S135)</f>
        <v>2016</v>
      </c>
    </row>
    <row r="136" spans="1:21" ht="32" x14ac:dyDescent="0.2">
      <c r="A136">
        <v>134</v>
      </c>
      <c r="B136" s="2" t="s">
        <v>136</v>
      </c>
      <c r="C136" s="2" t="s">
        <v>4245</v>
      </c>
      <c r="D136" s="4">
        <v>5000</v>
      </c>
      <c r="E136" s="5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>ROUND(E136/D136*100,0)</f>
        <v>0</v>
      </c>
      <c r="P136" s="14">
        <f t="shared" si="2"/>
        <v>0</v>
      </c>
      <c r="Q136" s="7" t="s">
        <v>8307</v>
      </c>
      <c r="R136" t="s">
        <v>8310</v>
      </c>
      <c r="S136" s="6">
        <f>(((J136/60)/60)/24)+DATE(1970,1,1)</f>
        <v>42221.909930555557</v>
      </c>
      <c r="T136" s="6">
        <f>(((I136/60)/60)/24)+DATE(1970,1,1)</f>
        <v>42251.708333333328</v>
      </c>
      <c r="U136">
        <f>YEAR(S136)</f>
        <v>2015</v>
      </c>
    </row>
    <row r="137" spans="1:21" ht="48" x14ac:dyDescent="0.2">
      <c r="A137">
        <v>135</v>
      </c>
      <c r="B137" s="2" t="s">
        <v>137</v>
      </c>
      <c r="C137" s="2" t="s">
        <v>4246</v>
      </c>
      <c r="D137" s="4">
        <v>3000</v>
      </c>
      <c r="E137" s="5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>ROUND(E137/D137*100,0)</f>
        <v>13</v>
      </c>
      <c r="P137" s="14">
        <f t="shared" si="2"/>
        <v>80.599999999999994</v>
      </c>
      <c r="Q137" s="7" t="s">
        <v>8307</v>
      </c>
      <c r="R137" t="s">
        <v>8310</v>
      </c>
      <c r="S137" s="6">
        <f>(((J137/60)/60)/24)+DATE(1970,1,1)</f>
        <v>41788.381909722222</v>
      </c>
      <c r="T137" s="6">
        <f>(((I137/60)/60)/24)+DATE(1970,1,1)</f>
        <v>41821.791666666664</v>
      </c>
      <c r="U137">
        <f>YEAR(S137)</f>
        <v>2014</v>
      </c>
    </row>
    <row r="138" spans="1:21" ht="48" x14ac:dyDescent="0.2">
      <c r="A138">
        <v>136</v>
      </c>
      <c r="B138" s="2" t="s">
        <v>138</v>
      </c>
      <c r="C138" s="2" t="s">
        <v>4232</v>
      </c>
      <c r="D138" s="4">
        <v>3000</v>
      </c>
      <c r="E138" s="5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>ROUND(E138/D138*100,0)</f>
        <v>0</v>
      </c>
      <c r="P138" s="14">
        <f t="shared" si="2"/>
        <v>0</v>
      </c>
      <c r="Q138" s="7" t="s">
        <v>8307</v>
      </c>
      <c r="R138" t="s">
        <v>8310</v>
      </c>
      <c r="S138" s="6">
        <f>(((J138/60)/60)/24)+DATE(1970,1,1)</f>
        <v>42096.410115740742</v>
      </c>
      <c r="T138" s="6">
        <f>(((I138/60)/60)/24)+DATE(1970,1,1)</f>
        <v>42140.427777777775</v>
      </c>
      <c r="U138">
        <f>YEAR(S138)</f>
        <v>2015</v>
      </c>
    </row>
    <row r="139" spans="1:21" ht="48" x14ac:dyDescent="0.2">
      <c r="A139">
        <v>137</v>
      </c>
      <c r="B139" s="2" t="s">
        <v>139</v>
      </c>
      <c r="C139" s="2" t="s">
        <v>4247</v>
      </c>
      <c r="D139" s="4">
        <v>55000</v>
      </c>
      <c r="E139" s="5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>ROUND(E139/D139*100,0)</f>
        <v>0</v>
      </c>
      <c r="P139" s="14">
        <f t="shared" si="2"/>
        <v>0</v>
      </c>
      <c r="Q139" s="7" t="s">
        <v>8307</v>
      </c>
      <c r="R139" t="s">
        <v>8310</v>
      </c>
      <c r="S139" s="6">
        <f>(((J139/60)/60)/24)+DATE(1970,1,1)</f>
        <v>42239.573993055557</v>
      </c>
      <c r="T139" s="6">
        <f>(((I139/60)/60)/24)+DATE(1970,1,1)</f>
        <v>42289.573993055557</v>
      </c>
      <c r="U139">
        <f>YEAR(S139)</f>
        <v>2015</v>
      </c>
    </row>
    <row r="140" spans="1:21" ht="48" x14ac:dyDescent="0.2">
      <c r="A140">
        <v>138</v>
      </c>
      <c r="B140" s="2" t="s">
        <v>140</v>
      </c>
      <c r="C140" s="2" t="s">
        <v>4248</v>
      </c>
      <c r="D140" s="4">
        <v>150000</v>
      </c>
      <c r="E140" s="5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>ROUND(E140/D140*100,0)</f>
        <v>3</v>
      </c>
      <c r="P140" s="14">
        <f t="shared" si="2"/>
        <v>81.239999999999995</v>
      </c>
      <c r="Q140" s="7" t="s">
        <v>8307</v>
      </c>
      <c r="R140" t="s">
        <v>8310</v>
      </c>
      <c r="S140" s="6">
        <f>(((J140/60)/60)/24)+DATE(1970,1,1)</f>
        <v>42186.257418981477</v>
      </c>
      <c r="T140" s="6">
        <f>(((I140/60)/60)/24)+DATE(1970,1,1)</f>
        <v>42217.207638888889</v>
      </c>
      <c r="U140">
        <f>YEAR(S140)</f>
        <v>2015</v>
      </c>
    </row>
    <row r="141" spans="1:21" ht="32" x14ac:dyDescent="0.2">
      <c r="A141">
        <v>139</v>
      </c>
      <c r="B141" s="2" t="s">
        <v>141</v>
      </c>
      <c r="C141" s="2" t="s">
        <v>4249</v>
      </c>
      <c r="D141" s="4">
        <v>500</v>
      </c>
      <c r="E141" s="5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>ROUND(E141/D141*100,0)</f>
        <v>100</v>
      </c>
      <c r="P141" s="14">
        <f t="shared" si="2"/>
        <v>500</v>
      </c>
      <c r="Q141" s="7" t="s">
        <v>8307</v>
      </c>
      <c r="R141" t="s">
        <v>8310</v>
      </c>
      <c r="S141" s="6">
        <f>(((J141/60)/60)/24)+DATE(1970,1,1)</f>
        <v>42187.920972222222</v>
      </c>
      <c r="T141" s="6">
        <f>(((I141/60)/60)/24)+DATE(1970,1,1)</f>
        <v>42197.920972222222</v>
      </c>
      <c r="U141">
        <f>YEAR(S141)</f>
        <v>2015</v>
      </c>
    </row>
    <row r="142" spans="1:21" ht="48" x14ac:dyDescent="0.2">
      <c r="A142">
        <v>140</v>
      </c>
      <c r="B142" s="2" t="s">
        <v>142</v>
      </c>
      <c r="C142" s="2" t="s">
        <v>4250</v>
      </c>
      <c r="D142" s="4">
        <v>200000</v>
      </c>
      <c r="E142" s="5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>ROUND(E142/D142*100,0)</f>
        <v>0</v>
      </c>
      <c r="P142" s="14">
        <f t="shared" si="2"/>
        <v>0</v>
      </c>
      <c r="Q142" s="7" t="s">
        <v>8307</v>
      </c>
      <c r="R142" t="s">
        <v>8310</v>
      </c>
      <c r="S142" s="6">
        <f>(((J142/60)/60)/24)+DATE(1970,1,1)</f>
        <v>42053.198287037041</v>
      </c>
      <c r="T142" s="6">
        <f>(((I142/60)/60)/24)+DATE(1970,1,1)</f>
        <v>42083.15662037037</v>
      </c>
      <c r="U142">
        <f>YEAR(S142)</f>
        <v>2015</v>
      </c>
    </row>
    <row r="143" spans="1:21" ht="48" x14ac:dyDescent="0.2">
      <c r="A143">
        <v>141</v>
      </c>
      <c r="B143" s="2" t="s">
        <v>143</v>
      </c>
      <c r="C143" s="2" t="s">
        <v>4251</v>
      </c>
      <c r="D143" s="4">
        <v>12000</v>
      </c>
      <c r="E143" s="5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>ROUND(E143/D143*100,0)</f>
        <v>11</v>
      </c>
      <c r="P143" s="14">
        <f t="shared" si="2"/>
        <v>46.18</v>
      </c>
      <c r="Q143" s="7" t="s">
        <v>8307</v>
      </c>
      <c r="R143" t="s">
        <v>8310</v>
      </c>
      <c r="S143" s="6">
        <f>(((J143/60)/60)/24)+DATE(1970,1,1)</f>
        <v>42110.153043981481</v>
      </c>
      <c r="T143" s="6">
        <f>(((I143/60)/60)/24)+DATE(1970,1,1)</f>
        <v>42155.153043981481</v>
      </c>
      <c r="U143">
        <f>YEAR(S143)</f>
        <v>2015</v>
      </c>
    </row>
    <row r="144" spans="1:21" ht="48" x14ac:dyDescent="0.2">
      <c r="A144">
        <v>142</v>
      </c>
      <c r="B144" s="2" t="s">
        <v>144</v>
      </c>
      <c r="C144" s="2" t="s">
        <v>4252</v>
      </c>
      <c r="D144" s="4">
        <v>3000</v>
      </c>
      <c r="E144" s="5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>ROUND(E144/D144*100,0)</f>
        <v>0</v>
      </c>
      <c r="P144" s="14">
        <f t="shared" si="2"/>
        <v>10</v>
      </c>
      <c r="Q144" s="7" t="s">
        <v>8307</v>
      </c>
      <c r="R144" t="s">
        <v>8310</v>
      </c>
      <c r="S144" s="6">
        <f>(((J144/60)/60)/24)+DATE(1970,1,1)</f>
        <v>41938.893263888887</v>
      </c>
      <c r="T144" s="6">
        <f>(((I144/60)/60)/24)+DATE(1970,1,1)</f>
        <v>41959.934930555552</v>
      </c>
      <c r="U144">
        <f>YEAR(S144)</f>
        <v>2014</v>
      </c>
    </row>
    <row r="145" spans="1:21" ht="48" x14ac:dyDescent="0.2">
      <c r="A145">
        <v>143</v>
      </c>
      <c r="B145" s="2" t="s">
        <v>145</v>
      </c>
      <c r="C145" s="2" t="s">
        <v>4253</v>
      </c>
      <c r="D145" s="4">
        <v>5500</v>
      </c>
      <c r="E145" s="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>ROUND(E145/D145*100,0)</f>
        <v>0</v>
      </c>
      <c r="P145" s="14">
        <f t="shared" si="2"/>
        <v>0</v>
      </c>
      <c r="Q145" s="7" t="s">
        <v>8307</v>
      </c>
      <c r="R145" t="s">
        <v>8310</v>
      </c>
      <c r="S145" s="6">
        <f>(((J145/60)/60)/24)+DATE(1970,1,1)</f>
        <v>42559.064143518524</v>
      </c>
      <c r="T145" s="6">
        <f>(((I145/60)/60)/24)+DATE(1970,1,1)</f>
        <v>42616.246527777781</v>
      </c>
      <c r="U145">
        <f>YEAR(S145)</f>
        <v>2016</v>
      </c>
    </row>
    <row r="146" spans="1:21" ht="48" x14ac:dyDescent="0.2">
      <c r="A146">
        <v>144</v>
      </c>
      <c r="B146" s="2" t="s">
        <v>146</v>
      </c>
      <c r="C146" s="2" t="s">
        <v>4254</v>
      </c>
      <c r="D146" s="4">
        <v>7500</v>
      </c>
      <c r="E146" s="5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>ROUND(E146/D146*100,0)</f>
        <v>28</v>
      </c>
      <c r="P146" s="14">
        <f t="shared" si="2"/>
        <v>55.95</v>
      </c>
      <c r="Q146" s="7" t="s">
        <v>8307</v>
      </c>
      <c r="R146" t="s">
        <v>8310</v>
      </c>
      <c r="S146" s="6">
        <f>(((J146/60)/60)/24)+DATE(1970,1,1)</f>
        <v>42047.762407407412</v>
      </c>
      <c r="T146" s="6">
        <f>(((I146/60)/60)/24)+DATE(1970,1,1)</f>
        <v>42107.72074074074</v>
      </c>
      <c r="U146">
        <f>YEAR(S146)</f>
        <v>2015</v>
      </c>
    </row>
    <row r="147" spans="1:21" ht="48" x14ac:dyDescent="0.2">
      <c r="A147">
        <v>145</v>
      </c>
      <c r="B147" s="2" t="s">
        <v>147</v>
      </c>
      <c r="C147" s="2" t="s">
        <v>4255</v>
      </c>
      <c r="D147" s="4">
        <v>4500</v>
      </c>
      <c r="E147" s="5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>ROUND(E147/D147*100,0)</f>
        <v>8</v>
      </c>
      <c r="P147" s="14">
        <f t="shared" si="2"/>
        <v>37.56</v>
      </c>
      <c r="Q147" s="7" t="s">
        <v>8307</v>
      </c>
      <c r="R147" t="s">
        <v>8310</v>
      </c>
      <c r="S147" s="6">
        <f>(((J147/60)/60)/24)+DATE(1970,1,1)</f>
        <v>42200.542268518519</v>
      </c>
      <c r="T147" s="6">
        <f>(((I147/60)/60)/24)+DATE(1970,1,1)</f>
        <v>42227.542268518519</v>
      </c>
      <c r="U147">
        <f>YEAR(S147)</f>
        <v>2015</v>
      </c>
    </row>
    <row r="148" spans="1:21" ht="48" x14ac:dyDescent="0.2">
      <c r="A148">
        <v>146</v>
      </c>
      <c r="B148" s="2" t="s">
        <v>148</v>
      </c>
      <c r="C148" s="2" t="s">
        <v>4256</v>
      </c>
      <c r="D148" s="4">
        <v>20000</v>
      </c>
      <c r="E148" s="5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>ROUND(E148/D148*100,0)</f>
        <v>1</v>
      </c>
      <c r="P148" s="14">
        <f t="shared" si="2"/>
        <v>38.33</v>
      </c>
      <c r="Q148" s="7" t="s">
        <v>8307</v>
      </c>
      <c r="R148" t="s">
        <v>8310</v>
      </c>
      <c r="S148" s="6">
        <f>(((J148/60)/60)/24)+DATE(1970,1,1)</f>
        <v>42693.016180555554</v>
      </c>
      <c r="T148" s="6">
        <f>(((I148/60)/60)/24)+DATE(1970,1,1)</f>
        <v>42753.016180555554</v>
      </c>
      <c r="U148">
        <f>YEAR(S148)</f>
        <v>2016</v>
      </c>
    </row>
    <row r="149" spans="1:21" ht="32" x14ac:dyDescent="0.2">
      <c r="A149">
        <v>147</v>
      </c>
      <c r="B149" s="2" t="s">
        <v>149</v>
      </c>
      <c r="C149" s="2" t="s">
        <v>4257</v>
      </c>
      <c r="D149" s="4">
        <v>7000</v>
      </c>
      <c r="E149" s="5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>ROUND(E149/D149*100,0)</f>
        <v>0</v>
      </c>
      <c r="P149" s="14">
        <f t="shared" si="2"/>
        <v>0</v>
      </c>
      <c r="Q149" s="7" t="s">
        <v>8307</v>
      </c>
      <c r="R149" t="s">
        <v>8310</v>
      </c>
      <c r="S149" s="6">
        <f>(((J149/60)/60)/24)+DATE(1970,1,1)</f>
        <v>41969.767824074079</v>
      </c>
      <c r="T149" s="6">
        <f>(((I149/60)/60)/24)+DATE(1970,1,1)</f>
        <v>42012.762499999997</v>
      </c>
      <c r="U149">
        <f>YEAR(S149)</f>
        <v>2014</v>
      </c>
    </row>
    <row r="150" spans="1:21" ht="48" x14ac:dyDescent="0.2">
      <c r="A150">
        <v>148</v>
      </c>
      <c r="B150" s="2" t="s">
        <v>150</v>
      </c>
      <c r="C150" s="2" t="s">
        <v>4258</v>
      </c>
      <c r="D150" s="4">
        <v>50000</v>
      </c>
      <c r="E150" s="5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>ROUND(E150/D150*100,0)</f>
        <v>0</v>
      </c>
      <c r="P150" s="14">
        <f t="shared" si="2"/>
        <v>20</v>
      </c>
      <c r="Q150" s="7" t="s">
        <v>8307</v>
      </c>
      <c r="R150" t="s">
        <v>8310</v>
      </c>
      <c r="S150" s="6">
        <f>(((J150/60)/60)/24)+DATE(1970,1,1)</f>
        <v>42397.281666666662</v>
      </c>
      <c r="T150" s="6">
        <f>(((I150/60)/60)/24)+DATE(1970,1,1)</f>
        <v>42427.281666666662</v>
      </c>
      <c r="U150">
        <f>YEAR(S150)</f>
        <v>2016</v>
      </c>
    </row>
    <row r="151" spans="1:21" ht="48" x14ac:dyDescent="0.2">
      <c r="A151">
        <v>149</v>
      </c>
      <c r="B151" s="2" t="s">
        <v>151</v>
      </c>
      <c r="C151" s="2" t="s">
        <v>4259</v>
      </c>
      <c r="D151" s="4">
        <v>10000</v>
      </c>
      <c r="E151" s="5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>ROUND(E151/D151*100,0)</f>
        <v>1</v>
      </c>
      <c r="P151" s="14">
        <f t="shared" si="2"/>
        <v>15.33</v>
      </c>
      <c r="Q151" s="7" t="s">
        <v>8307</v>
      </c>
      <c r="R151" t="s">
        <v>8310</v>
      </c>
      <c r="S151" s="6">
        <f>(((J151/60)/60)/24)+DATE(1970,1,1)</f>
        <v>41968.172106481477</v>
      </c>
      <c r="T151" s="6">
        <f>(((I151/60)/60)/24)+DATE(1970,1,1)</f>
        <v>41998.333333333328</v>
      </c>
      <c r="U151">
        <f>YEAR(S151)</f>
        <v>2014</v>
      </c>
    </row>
    <row r="152" spans="1:21" ht="48" x14ac:dyDescent="0.2">
      <c r="A152">
        <v>150</v>
      </c>
      <c r="B152" s="2" t="s">
        <v>152</v>
      </c>
      <c r="C152" s="2" t="s">
        <v>4260</v>
      </c>
      <c r="D152" s="4">
        <v>130000</v>
      </c>
      <c r="E152" s="5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>ROUND(E152/D152*100,0)</f>
        <v>23</v>
      </c>
      <c r="P152" s="14">
        <f t="shared" si="2"/>
        <v>449.43</v>
      </c>
      <c r="Q152" s="7" t="s">
        <v>8307</v>
      </c>
      <c r="R152" t="s">
        <v>8310</v>
      </c>
      <c r="S152" s="6">
        <f>(((J152/60)/60)/24)+DATE(1970,1,1)</f>
        <v>42090.161828703705</v>
      </c>
      <c r="T152" s="6">
        <f>(((I152/60)/60)/24)+DATE(1970,1,1)</f>
        <v>42150.161828703705</v>
      </c>
      <c r="U152">
        <f>YEAR(S152)</f>
        <v>2015</v>
      </c>
    </row>
    <row r="153" spans="1:21" ht="48" x14ac:dyDescent="0.2">
      <c r="A153">
        <v>151</v>
      </c>
      <c r="B153" s="2" t="s">
        <v>153</v>
      </c>
      <c r="C153" s="2" t="s">
        <v>4261</v>
      </c>
      <c r="D153" s="4">
        <v>250000</v>
      </c>
      <c r="E153" s="5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>ROUND(E153/D153*100,0)</f>
        <v>0</v>
      </c>
      <c r="P153" s="14">
        <f t="shared" si="2"/>
        <v>28</v>
      </c>
      <c r="Q153" s="7" t="s">
        <v>8307</v>
      </c>
      <c r="R153" t="s">
        <v>8310</v>
      </c>
      <c r="S153" s="6">
        <f>(((J153/60)/60)/24)+DATE(1970,1,1)</f>
        <v>42113.550821759258</v>
      </c>
      <c r="T153" s="6">
        <f>(((I153/60)/60)/24)+DATE(1970,1,1)</f>
        <v>42173.550821759258</v>
      </c>
      <c r="U153">
        <f>YEAR(S153)</f>
        <v>2015</v>
      </c>
    </row>
    <row r="154" spans="1:21" ht="32" x14ac:dyDescent="0.2">
      <c r="A154">
        <v>152</v>
      </c>
      <c r="B154" s="2" t="s">
        <v>154</v>
      </c>
      <c r="C154" s="2" t="s">
        <v>4262</v>
      </c>
      <c r="D154" s="4">
        <v>380000</v>
      </c>
      <c r="E154" s="5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>ROUND(E154/D154*100,0)</f>
        <v>0</v>
      </c>
      <c r="P154" s="14">
        <f t="shared" si="2"/>
        <v>15</v>
      </c>
      <c r="Q154" s="7" t="s">
        <v>8307</v>
      </c>
      <c r="R154" t="s">
        <v>8310</v>
      </c>
      <c r="S154" s="6">
        <f>(((J154/60)/60)/24)+DATE(1970,1,1)</f>
        <v>41875.077546296299</v>
      </c>
      <c r="T154" s="6">
        <f>(((I154/60)/60)/24)+DATE(1970,1,1)</f>
        <v>41905.077546296299</v>
      </c>
      <c r="U154">
        <f>YEAR(S154)</f>
        <v>2014</v>
      </c>
    </row>
    <row r="155" spans="1:21" ht="48" x14ac:dyDescent="0.2">
      <c r="A155">
        <v>153</v>
      </c>
      <c r="B155" s="2" t="s">
        <v>155</v>
      </c>
      <c r="C155" s="2" t="s">
        <v>4263</v>
      </c>
      <c r="D155" s="4">
        <v>50000</v>
      </c>
      <c r="E155" s="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>ROUND(E155/D155*100,0)</f>
        <v>1</v>
      </c>
      <c r="P155" s="14">
        <f t="shared" si="2"/>
        <v>35.9</v>
      </c>
      <c r="Q155" s="7" t="s">
        <v>8307</v>
      </c>
      <c r="R155" t="s">
        <v>8310</v>
      </c>
      <c r="S155" s="6">
        <f>(((J155/60)/60)/24)+DATE(1970,1,1)</f>
        <v>41933.586157407408</v>
      </c>
      <c r="T155" s="6">
        <f>(((I155/60)/60)/24)+DATE(1970,1,1)</f>
        <v>41975.627824074079</v>
      </c>
      <c r="U155">
        <f>YEAR(S155)</f>
        <v>2014</v>
      </c>
    </row>
    <row r="156" spans="1:21" ht="32" x14ac:dyDescent="0.2">
      <c r="A156">
        <v>154</v>
      </c>
      <c r="B156" s="2" t="s">
        <v>156</v>
      </c>
      <c r="C156" s="2" t="s">
        <v>4264</v>
      </c>
      <c r="D156" s="4">
        <v>1500</v>
      </c>
      <c r="E156" s="5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>ROUND(E156/D156*100,0)</f>
        <v>3</v>
      </c>
      <c r="P156" s="14">
        <f t="shared" si="2"/>
        <v>13.33</v>
      </c>
      <c r="Q156" s="7" t="s">
        <v>8307</v>
      </c>
      <c r="R156" t="s">
        <v>8310</v>
      </c>
      <c r="S156" s="6">
        <f>(((J156/60)/60)/24)+DATE(1970,1,1)</f>
        <v>42115.547395833331</v>
      </c>
      <c r="T156" s="6">
        <f>(((I156/60)/60)/24)+DATE(1970,1,1)</f>
        <v>42158.547395833331</v>
      </c>
      <c r="U156">
        <f>YEAR(S156)</f>
        <v>2015</v>
      </c>
    </row>
    <row r="157" spans="1:21" ht="64" x14ac:dyDescent="0.2">
      <c r="A157">
        <v>155</v>
      </c>
      <c r="B157" s="2" t="s">
        <v>157</v>
      </c>
      <c r="C157" s="2" t="s">
        <v>4265</v>
      </c>
      <c r="D157" s="4">
        <v>1350000</v>
      </c>
      <c r="E157" s="5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>ROUND(E157/D157*100,0)</f>
        <v>0</v>
      </c>
      <c r="P157" s="14">
        <f t="shared" si="2"/>
        <v>20.25</v>
      </c>
      <c r="Q157" s="7" t="s">
        <v>8307</v>
      </c>
      <c r="R157" t="s">
        <v>8310</v>
      </c>
      <c r="S157" s="6">
        <f>(((J157/60)/60)/24)+DATE(1970,1,1)</f>
        <v>42168.559432870374</v>
      </c>
      <c r="T157" s="6">
        <f>(((I157/60)/60)/24)+DATE(1970,1,1)</f>
        <v>42208.559432870374</v>
      </c>
      <c r="U157">
        <f>YEAR(S157)</f>
        <v>2015</v>
      </c>
    </row>
    <row r="158" spans="1:21" ht="48" x14ac:dyDescent="0.2">
      <c r="A158">
        <v>156</v>
      </c>
      <c r="B158" s="2" t="s">
        <v>158</v>
      </c>
      <c r="C158" s="2" t="s">
        <v>4266</v>
      </c>
      <c r="D158" s="4">
        <v>35000</v>
      </c>
      <c r="E158" s="5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>ROUND(E158/D158*100,0)</f>
        <v>5</v>
      </c>
      <c r="P158" s="14">
        <f t="shared" si="2"/>
        <v>119</v>
      </c>
      <c r="Q158" s="7" t="s">
        <v>8307</v>
      </c>
      <c r="R158" t="s">
        <v>8310</v>
      </c>
      <c r="S158" s="6">
        <f>(((J158/60)/60)/24)+DATE(1970,1,1)</f>
        <v>41794.124953703707</v>
      </c>
      <c r="T158" s="6">
        <f>(((I158/60)/60)/24)+DATE(1970,1,1)</f>
        <v>41854.124953703707</v>
      </c>
      <c r="U158">
        <f>YEAR(S158)</f>
        <v>2014</v>
      </c>
    </row>
    <row r="159" spans="1:21" ht="48" x14ac:dyDescent="0.2">
      <c r="A159">
        <v>157</v>
      </c>
      <c r="B159" s="2" t="s">
        <v>159</v>
      </c>
      <c r="C159" s="2" t="s">
        <v>4267</v>
      </c>
      <c r="D159" s="4">
        <v>2995</v>
      </c>
      <c r="E159" s="5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>ROUND(E159/D159*100,0)</f>
        <v>0</v>
      </c>
      <c r="P159" s="14">
        <f t="shared" si="2"/>
        <v>4</v>
      </c>
      <c r="Q159" s="7" t="s">
        <v>8307</v>
      </c>
      <c r="R159" t="s">
        <v>8310</v>
      </c>
      <c r="S159" s="6">
        <f>(((J159/60)/60)/24)+DATE(1970,1,1)</f>
        <v>42396.911712962959</v>
      </c>
      <c r="T159" s="6">
        <f>(((I159/60)/60)/24)+DATE(1970,1,1)</f>
        <v>42426.911712962959</v>
      </c>
      <c r="U159">
        <f>YEAR(S159)</f>
        <v>2016</v>
      </c>
    </row>
    <row r="160" spans="1:21" ht="48" x14ac:dyDescent="0.2">
      <c r="A160">
        <v>158</v>
      </c>
      <c r="B160" s="2" t="s">
        <v>160</v>
      </c>
      <c r="C160" s="2" t="s">
        <v>4268</v>
      </c>
      <c r="D160" s="4">
        <v>5000</v>
      </c>
      <c r="E160" s="5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>ROUND(E160/D160*100,0)</f>
        <v>0</v>
      </c>
      <c r="P160" s="14">
        <f t="shared" si="2"/>
        <v>0</v>
      </c>
      <c r="Q160" s="7" t="s">
        <v>8307</v>
      </c>
      <c r="R160" t="s">
        <v>8310</v>
      </c>
      <c r="S160" s="6">
        <f>(((J160/60)/60)/24)+DATE(1970,1,1)</f>
        <v>41904.07671296296</v>
      </c>
      <c r="T160" s="6">
        <f>(((I160/60)/60)/24)+DATE(1970,1,1)</f>
        <v>41934.07671296296</v>
      </c>
      <c r="U160">
        <f>YEAR(S160)</f>
        <v>2014</v>
      </c>
    </row>
    <row r="161" spans="1:21" ht="48" x14ac:dyDescent="0.2">
      <c r="A161">
        <v>159</v>
      </c>
      <c r="B161" s="2" t="s">
        <v>161</v>
      </c>
      <c r="C161" s="2" t="s">
        <v>4269</v>
      </c>
      <c r="D161" s="4">
        <v>500000</v>
      </c>
      <c r="E161" s="5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>ROUND(E161/D161*100,0)</f>
        <v>0</v>
      </c>
      <c r="P161" s="14">
        <f t="shared" si="2"/>
        <v>10</v>
      </c>
      <c r="Q161" s="7" t="s">
        <v>8307</v>
      </c>
      <c r="R161" t="s">
        <v>8310</v>
      </c>
      <c r="S161" s="6">
        <f>(((J161/60)/60)/24)+DATE(1970,1,1)</f>
        <v>42514.434548611112</v>
      </c>
      <c r="T161" s="6">
        <f>(((I161/60)/60)/24)+DATE(1970,1,1)</f>
        <v>42554.434548611112</v>
      </c>
      <c r="U161">
        <f>YEAR(S161)</f>
        <v>2016</v>
      </c>
    </row>
    <row r="162" spans="1:21" ht="48" x14ac:dyDescent="0.2">
      <c r="A162">
        <v>160</v>
      </c>
      <c r="B162" s="2" t="s">
        <v>162</v>
      </c>
      <c r="C162" s="2" t="s">
        <v>4270</v>
      </c>
      <c r="D162" s="4">
        <v>5000</v>
      </c>
      <c r="E162" s="5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>ROUND(E162/D162*100,0)</f>
        <v>0</v>
      </c>
      <c r="P162" s="14">
        <f t="shared" si="2"/>
        <v>0</v>
      </c>
      <c r="Q162" s="7" t="s">
        <v>8307</v>
      </c>
      <c r="R162" t="s">
        <v>8311</v>
      </c>
      <c r="S162" s="6">
        <f>(((J162/60)/60)/24)+DATE(1970,1,1)</f>
        <v>42171.913090277783</v>
      </c>
      <c r="T162" s="6">
        <f>(((I162/60)/60)/24)+DATE(1970,1,1)</f>
        <v>42231.913090277783</v>
      </c>
      <c r="U162">
        <f>YEAR(S162)</f>
        <v>2015</v>
      </c>
    </row>
    <row r="163" spans="1:21" ht="48" x14ac:dyDescent="0.2">
      <c r="A163">
        <v>161</v>
      </c>
      <c r="B163" s="2" t="s">
        <v>163</v>
      </c>
      <c r="C163" s="2" t="s">
        <v>4271</v>
      </c>
      <c r="D163" s="4">
        <v>50000</v>
      </c>
      <c r="E163" s="5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>ROUND(E163/D163*100,0)</f>
        <v>0</v>
      </c>
      <c r="P163" s="14">
        <f t="shared" si="2"/>
        <v>5</v>
      </c>
      <c r="Q163" s="7" t="s">
        <v>8307</v>
      </c>
      <c r="R163" t="s">
        <v>8311</v>
      </c>
      <c r="S163" s="6">
        <f>(((J163/60)/60)/24)+DATE(1970,1,1)</f>
        <v>41792.687442129631</v>
      </c>
      <c r="T163" s="6">
        <f>(((I163/60)/60)/24)+DATE(1970,1,1)</f>
        <v>41822.687442129631</v>
      </c>
      <c r="U163">
        <f>YEAR(S163)</f>
        <v>2014</v>
      </c>
    </row>
    <row r="164" spans="1:21" ht="48" x14ac:dyDescent="0.2">
      <c r="A164">
        <v>162</v>
      </c>
      <c r="B164" s="2" t="s">
        <v>164</v>
      </c>
      <c r="C164" s="2" t="s">
        <v>4272</v>
      </c>
      <c r="D164" s="4">
        <v>2800</v>
      </c>
      <c r="E164" s="5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>ROUND(E164/D164*100,0)</f>
        <v>16</v>
      </c>
      <c r="P164" s="14">
        <f t="shared" si="2"/>
        <v>43.5</v>
      </c>
      <c r="Q164" s="7" t="s">
        <v>8307</v>
      </c>
      <c r="R164" t="s">
        <v>8311</v>
      </c>
      <c r="S164" s="6">
        <f>(((J164/60)/60)/24)+DATE(1970,1,1)</f>
        <v>41835.126805555556</v>
      </c>
      <c r="T164" s="6">
        <f>(((I164/60)/60)/24)+DATE(1970,1,1)</f>
        <v>41867.987500000003</v>
      </c>
      <c r="U164">
        <f>YEAR(S164)</f>
        <v>2014</v>
      </c>
    </row>
    <row r="165" spans="1:21" ht="64" x14ac:dyDescent="0.2">
      <c r="A165">
        <v>163</v>
      </c>
      <c r="B165" s="2" t="s">
        <v>165</v>
      </c>
      <c r="C165" s="2" t="s">
        <v>4273</v>
      </c>
      <c r="D165" s="4">
        <v>2000000</v>
      </c>
      <c r="E165" s="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>ROUND(E165/D165*100,0)</f>
        <v>0</v>
      </c>
      <c r="P165" s="14">
        <f t="shared" si="2"/>
        <v>0</v>
      </c>
      <c r="Q165" s="7" t="s">
        <v>8307</v>
      </c>
      <c r="R165" t="s">
        <v>8311</v>
      </c>
      <c r="S165" s="6">
        <f>(((J165/60)/60)/24)+DATE(1970,1,1)</f>
        <v>42243.961273148147</v>
      </c>
      <c r="T165" s="6">
        <f>(((I165/60)/60)/24)+DATE(1970,1,1)</f>
        <v>42278</v>
      </c>
      <c r="U165">
        <f>YEAR(S165)</f>
        <v>2015</v>
      </c>
    </row>
    <row r="166" spans="1:21" ht="48" x14ac:dyDescent="0.2">
      <c r="A166">
        <v>164</v>
      </c>
      <c r="B166" s="2" t="s">
        <v>166</v>
      </c>
      <c r="C166" s="2" t="s">
        <v>4274</v>
      </c>
      <c r="D166" s="4">
        <v>120000</v>
      </c>
      <c r="E166" s="5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>ROUND(E166/D166*100,0)</f>
        <v>1</v>
      </c>
      <c r="P166" s="14">
        <f t="shared" si="2"/>
        <v>91.43</v>
      </c>
      <c r="Q166" s="7" t="s">
        <v>8307</v>
      </c>
      <c r="R166" t="s">
        <v>8311</v>
      </c>
      <c r="S166" s="6">
        <f>(((J166/60)/60)/24)+DATE(1970,1,1)</f>
        <v>41841.762743055559</v>
      </c>
      <c r="T166" s="6">
        <f>(((I166/60)/60)/24)+DATE(1970,1,1)</f>
        <v>41901.762743055559</v>
      </c>
      <c r="U166">
        <f>YEAR(S166)</f>
        <v>2014</v>
      </c>
    </row>
    <row r="167" spans="1:21" ht="32" x14ac:dyDescent="0.2">
      <c r="A167">
        <v>165</v>
      </c>
      <c r="B167" s="2" t="s">
        <v>167</v>
      </c>
      <c r="C167" s="2" t="s">
        <v>4275</v>
      </c>
      <c r="D167" s="4">
        <v>17000</v>
      </c>
      <c r="E167" s="5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>ROUND(E167/D167*100,0)</f>
        <v>0</v>
      </c>
      <c r="P167" s="14">
        <f t="shared" si="2"/>
        <v>0</v>
      </c>
      <c r="Q167" s="7" t="s">
        <v>8307</v>
      </c>
      <c r="R167" t="s">
        <v>8311</v>
      </c>
      <c r="S167" s="6">
        <f>(((J167/60)/60)/24)+DATE(1970,1,1)</f>
        <v>42351.658842592587</v>
      </c>
      <c r="T167" s="6">
        <f>(((I167/60)/60)/24)+DATE(1970,1,1)</f>
        <v>42381.658842592587</v>
      </c>
      <c r="U167">
        <f>YEAR(S167)</f>
        <v>2015</v>
      </c>
    </row>
    <row r="168" spans="1:21" ht="48" x14ac:dyDescent="0.2">
      <c r="A168">
        <v>166</v>
      </c>
      <c r="B168" s="2" t="s">
        <v>168</v>
      </c>
      <c r="C168" s="2" t="s">
        <v>4276</v>
      </c>
      <c r="D168" s="4">
        <v>5000</v>
      </c>
      <c r="E168" s="5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>ROUND(E168/D168*100,0)</f>
        <v>60</v>
      </c>
      <c r="P168" s="14">
        <f t="shared" si="2"/>
        <v>3000</v>
      </c>
      <c r="Q168" s="7" t="s">
        <v>8307</v>
      </c>
      <c r="R168" t="s">
        <v>8311</v>
      </c>
      <c r="S168" s="6">
        <f>(((J168/60)/60)/24)+DATE(1970,1,1)</f>
        <v>42721.075949074075</v>
      </c>
      <c r="T168" s="6">
        <f>(((I168/60)/60)/24)+DATE(1970,1,1)</f>
        <v>42751.075949074075</v>
      </c>
      <c r="U168">
        <f>YEAR(S168)</f>
        <v>2016</v>
      </c>
    </row>
    <row r="169" spans="1:21" ht="48" x14ac:dyDescent="0.2">
      <c r="A169">
        <v>167</v>
      </c>
      <c r="B169" s="2" t="s">
        <v>169</v>
      </c>
      <c r="C169" s="2" t="s">
        <v>4277</v>
      </c>
      <c r="D169" s="4">
        <v>110000</v>
      </c>
      <c r="E169" s="5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>ROUND(E169/D169*100,0)</f>
        <v>0</v>
      </c>
      <c r="P169" s="14">
        <f t="shared" si="2"/>
        <v>5.5</v>
      </c>
      <c r="Q169" s="7" t="s">
        <v>8307</v>
      </c>
      <c r="R169" t="s">
        <v>8311</v>
      </c>
      <c r="S169" s="6">
        <f>(((J169/60)/60)/24)+DATE(1970,1,1)</f>
        <v>42160.927488425921</v>
      </c>
      <c r="T169" s="6">
        <f>(((I169/60)/60)/24)+DATE(1970,1,1)</f>
        <v>42220.927488425921</v>
      </c>
      <c r="U169">
        <f>YEAR(S169)</f>
        <v>2015</v>
      </c>
    </row>
    <row r="170" spans="1:21" ht="48" x14ac:dyDescent="0.2">
      <c r="A170">
        <v>168</v>
      </c>
      <c r="B170" s="2" t="s">
        <v>170</v>
      </c>
      <c r="C170" s="2" t="s">
        <v>4278</v>
      </c>
      <c r="D170" s="4">
        <v>8000</v>
      </c>
      <c r="E170" s="5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>ROUND(E170/D170*100,0)</f>
        <v>4</v>
      </c>
      <c r="P170" s="14">
        <f t="shared" si="2"/>
        <v>108.33</v>
      </c>
      <c r="Q170" s="7" t="s">
        <v>8307</v>
      </c>
      <c r="R170" t="s">
        <v>8311</v>
      </c>
      <c r="S170" s="6">
        <f>(((J170/60)/60)/24)+DATE(1970,1,1)</f>
        <v>42052.83530092593</v>
      </c>
      <c r="T170" s="6">
        <f>(((I170/60)/60)/24)+DATE(1970,1,1)</f>
        <v>42082.793634259258</v>
      </c>
      <c r="U170">
        <f>YEAR(S170)</f>
        <v>2015</v>
      </c>
    </row>
    <row r="171" spans="1:21" ht="48" x14ac:dyDescent="0.2">
      <c r="A171">
        <v>169</v>
      </c>
      <c r="B171" s="2" t="s">
        <v>171</v>
      </c>
      <c r="C171" s="2" t="s">
        <v>4279</v>
      </c>
      <c r="D171" s="4">
        <v>2500</v>
      </c>
      <c r="E171" s="5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>ROUND(E171/D171*100,0)</f>
        <v>22</v>
      </c>
      <c r="P171" s="14">
        <f t="shared" si="2"/>
        <v>56</v>
      </c>
      <c r="Q171" s="7" t="s">
        <v>8307</v>
      </c>
      <c r="R171" t="s">
        <v>8311</v>
      </c>
      <c r="S171" s="6">
        <f>(((J171/60)/60)/24)+DATE(1970,1,1)</f>
        <v>41900.505312499998</v>
      </c>
      <c r="T171" s="6">
        <f>(((I171/60)/60)/24)+DATE(1970,1,1)</f>
        <v>41930.505312499998</v>
      </c>
      <c r="U171">
        <f>YEAR(S171)</f>
        <v>2014</v>
      </c>
    </row>
    <row r="172" spans="1:21" ht="48" x14ac:dyDescent="0.2">
      <c r="A172">
        <v>170</v>
      </c>
      <c r="B172" s="2" t="s">
        <v>172</v>
      </c>
      <c r="C172" s="2" t="s">
        <v>4280</v>
      </c>
      <c r="D172" s="4">
        <v>10000</v>
      </c>
      <c r="E172" s="5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>ROUND(E172/D172*100,0)</f>
        <v>3</v>
      </c>
      <c r="P172" s="14">
        <f t="shared" si="2"/>
        <v>32.5</v>
      </c>
      <c r="Q172" s="7" t="s">
        <v>8307</v>
      </c>
      <c r="R172" t="s">
        <v>8311</v>
      </c>
      <c r="S172" s="6">
        <f>(((J172/60)/60)/24)+DATE(1970,1,1)</f>
        <v>42216.977812500001</v>
      </c>
      <c r="T172" s="6">
        <f>(((I172/60)/60)/24)+DATE(1970,1,1)</f>
        <v>42246.227777777778</v>
      </c>
      <c r="U172">
        <f>YEAR(S172)</f>
        <v>2015</v>
      </c>
    </row>
    <row r="173" spans="1:21" ht="48" x14ac:dyDescent="0.2">
      <c r="A173">
        <v>171</v>
      </c>
      <c r="B173" s="2" t="s">
        <v>173</v>
      </c>
      <c r="C173" s="2" t="s">
        <v>4281</v>
      </c>
      <c r="D173" s="4">
        <v>50000</v>
      </c>
      <c r="E173" s="5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>ROUND(E173/D173*100,0)</f>
        <v>0</v>
      </c>
      <c r="P173" s="14">
        <f t="shared" si="2"/>
        <v>1</v>
      </c>
      <c r="Q173" s="7" t="s">
        <v>8307</v>
      </c>
      <c r="R173" t="s">
        <v>8311</v>
      </c>
      <c r="S173" s="6">
        <f>(((J173/60)/60)/24)+DATE(1970,1,1)</f>
        <v>42534.180717592593</v>
      </c>
      <c r="T173" s="6">
        <f>(((I173/60)/60)/24)+DATE(1970,1,1)</f>
        <v>42594.180717592593</v>
      </c>
      <c r="U173">
        <f>YEAR(S173)</f>
        <v>2016</v>
      </c>
    </row>
    <row r="174" spans="1:21" ht="48" x14ac:dyDescent="0.2">
      <c r="A174">
        <v>172</v>
      </c>
      <c r="B174" s="2" t="s">
        <v>174</v>
      </c>
      <c r="C174" s="2" t="s">
        <v>4282</v>
      </c>
      <c r="D174" s="4">
        <v>95000</v>
      </c>
      <c r="E174" s="5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>ROUND(E174/D174*100,0)</f>
        <v>0</v>
      </c>
      <c r="P174" s="14">
        <f t="shared" si="2"/>
        <v>0</v>
      </c>
      <c r="Q174" s="7" t="s">
        <v>8307</v>
      </c>
      <c r="R174" t="s">
        <v>8311</v>
      </c>
      <c r="S174" s="6">
        <f>(((J174/60)/60)/24)+DATE(1970,1,1)</f>
        <v>42047.394942129627</v>
      </c>
      <c r="T174" s="6">
        <f>(((I174/60)/60)/24)+DATE(1970,1,1)</f>
        <v>42082.353275462956</v>
      </c>
      <c r="U174">
        <f>YEAR(S174)</f>
        <v>2015</v>
      </c>
    </row>
    <row r="175" spans="1:21" ht="48" x14ac:dyDescent="0.2">
      <c r="A175">
        <v>173</v>
      </c>
      <c r="B175" s="2" t="s">
        <v>175</v>
      </c>
      <c r="C175" s="2" t="s">
        <v>4283</v>
      </c>
      <c r="D175" s="4">
        <v>1110</v>
      </c>
      <c r="E175" s="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>ROUND(E175/D175*100,0)</f>
        <v>0</v>
      </c>
      <c r="P175" s="14">
        <f t="shared" si="2"/>
        <v>0</v>
      </c>
      <c r="Q175" s="7" t="s">
        <v>8307</v>
      </c>
      <c r="R175" t="s">
        <v>8311</v>
      </c>
      <c r="S175" s="6">
        <f>(((J175/60)/60)/24)+DATE(1970,1,1)</f>
        <v>42033.573009259257</v>
      </c>
      <c r="T175" s="6">
        <f>(((I175/60)/60)/24)+DATE(1970,1,1)</f>
        <v>42063.573009259257</v>
      </c>
      <c r="U175">
        <f>YEAR(S175)</f>
        <v>2015</v>
      </c>
    </row>
    <row r="176" spans="1:21" ht="48" x14ac:dyDescent="0.2">
      <c r="A176">
        <v>174</v>
      </c>
      <c r="B176" s="2" t="s">
        <v>176</v>
      </c>
      <c r="C176" s="2" t="s">
        <v>4284</v>
      </c>
      <c r="D176" s="4">
        <v>6000</v>
      </c>
      <c r="E176" s="5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>ROUND(E176/D176*100,0)</f>
        <v>0</v>
      </c>
      <c r="P176" s="14">
        <f t="shared" si="2"/>
        <v>0</v>
      </c>
      <c r="Q176" s="7" t="s">
        <v>8307</v>
      </c>
      <c r="R176" t="s">
        <v>8311</v>
      </c>
      <c r="S176" s="6">
        <f>(((J176/60)/60)/24)+DATE(1970,1,1)</f>
        <v>42072.758981481486</v>
      </c>
      <c r="T176" s="6">
        <f>(((I176/60)/60)/24)+DATE(1970,1,1)</f>
        <v>42132.758981481486</v>
      </c>
      <c r="U176">
        <f>YEAR(S176)</f>
        <v>2015</v>
      </c>
    </row>
    <row r="177" spans="1:21" ht="48" x14ac:dyDescent="0.2">
      <c r="A177">
        <v>175</v>
      </c>
      <c r="B177" s="2" t="s">
        <v>177</v>
      </c>
      <c r="C177" s="2" t="s">
        <v>4285</v>
      </c>
      <c r="D177" s="4">
        <v>20000</v>
      </c>
      <c r="E177" s="5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>ROUND(E177/D177*100,0)</f>
        <v>6</v>
      </c>
      <c r="P177" s="14">
        <f t="shared" si="2"/>
        <v>49.88</v>
      </c>
      <c r="Q177" s="7" t="s">
        <v>8307</v>
      </c>
      <c r="R177" t="s">
        <v>8311</v>
      </c>
      <c r="S177" s="6">
        <f>(((J177/60)/60)/24)+DATE(1970,1,1)</f>
        <v>41855.777905092589</v>
      </c>
      <c r="T177" s="6">
        <f>(((I177/60)/60)/24)+DATE(1970,1,1)</f>
        <v>41880.777905092589</v>
      </c>
      <c r="U177">
        <f>YEAR(S177)</f>
        <v>2014</v>
      </c>
    </row>
    <row r="178" spans="1:21" ht="48" x14ac:dyDescent="0.2">
      <c r="A178">
        <v>176</v>
      </c>
      <c r="B178" s="2" t="s">
        <v>178</v>
      </c>
      <c r="C178" s="2" t="s">
        <v>4286</v>
      </c>
      <c r="D178" s="4">
        <v>1500</v>
      </c>
      <c r="E178" s="5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>ROUND(E178/D178*100,0)</f>
        <v>0</v>
      </c>
      <c r="P178" s="14">
        <f t="shared" si="2"/>
        <v>0</v>
      </c>
      <c r="Q178" s="7" t="s">
        <v>8307</v>
      </c>
      <c r="R178" t="s">
        <v>8311</v>
      </c>
      <c r="S178" s="6">
        <f>(((J178/60)/60)/24)+DATE(1970,1,1)</f>
        <v>42191.824062500003</v>
      </c>
      <c r="T178" s="6">
        <f>(((I178/60)/60)/24)+DATE(1970,1,1)</f>
        <v>42221.824062500003</v>
      </c>
      <c r="U178">
        <f>YEAR(S178)</f>
        <v>2015</v>
      </c>
    </row>
    <row r="179" spans="1:21" ht="32" x14ac:dyDescent="0.2">
      <c r="A179">
        <v>177</v>
      </c>
      <c r="B179" s="2" t="s">
        <v>179</v>
      </c>
      <c r="C179" s="2" t="s">
        <v>4287</v>
      </c>
      <c r="D179" s="4">
        <v>450</v>
      </c>
      <c r="E179" s="5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>ROUND(E179/D179*100,0)</f>
        <v>40</v>
      </c>
      <c r="P179" s="14">
        <f t="shared" si="2"/>
        <v>25.71</v>
      </c>
      <c r="Q179" s="7" t="s">
        <v>8307</v>
      </c>
      <c r="R179" t="s">
        <v>8311</v>
      </c>
      <c r="S179" s="6">
        <f>(((J179/60)/60)/24)+DATE(1970,1,1)</f>
        <v>42070.047754629632</v>
      </c>
      <c r="T179" s="6">
        <f>(((I179/60)/60)/24)+DATE(1970,1,1)</f>
        <v>42087.00608796296</v>
      </c>
      <c r="U179">
        <f>YEAR(S179)</f>
        <v>2015</v>
      </c>
    </row>
    <row r="180" spans="1:21" ht="32" x14ac:dyDescent="0.2">
      <c r="A180">
        <v>178</v>
      </c>
      <c r="B180" s="2" t="s">
        <v>180</v>
      </c>
      <c r="C180" s="2" t="s">
        <v>4288</v>
      </c>
      <c r="D180" s="4">
        <v>500000</v>
      </c>
      <c r="E180" s="5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>ROUND(E180/D180*100,0)</f>
        <v>0</v>
      </c>
      <c r="P180" s="14">
        <f t="shared" si="2"/>
        <v>0</v>
      </c>
      <c r="Q180" s="7" t="s">
        <v>8307</v>
      </c>
      <c r="R180" t="s">
        <v>8311</v>
      </c>
      <c r="S180" s="6">
        <f>(((J180/60)/60)/24)+DATE(1970,1,1)</f>
        <v>42304.955381944441</v>
      </c>
      <c r="T180" s="6">
        <f>(((I180/60)/60)/24)+DATE(1970,1,1)</f>
        <v>42334.997048611112</v>
      </c>
      <c r="U180">
        <f>YEAR(S180)</f>
        <v>2015</v>
      </c>
    </row>
    <row r="181" spans="1:21" ht="32" x14ac:dyDescent="0.2">
      <c r="A181">
        <v>179</v>
      </c>
      <c r="B181" s="2" t="s">
        <v>181</v>
      </c>
      <c r="C181" s="2" t="s">
        <v>4289</v>
      </c>
      <c r="D181" s="4">
        <v>1000</v>
      </c>
      <c r="E181" s="5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>ROUND(E181/D181*100,0)</f>
        <v>20</v>
      </c>
      <c r="P181" s="14">
        <f t="shared" si="2"/>
        <v>100</v>
      </c>
      <c r="Q181" s="7" t="s">
        <v>8307</v>
      </c>
      <c r="R181" t="s">
        <v>8311</v>
      </c>
      <c r="S181" s="6">
        <f>(((J181/60)/60)/24)+DATE(1970,1,1)</f>
        <v>42403.080497685187</v>
      </c>
      <c r="T181" s="6">
        <f>(((I181/60)/60)/24)+DATE(1970,1,1)</f>
        <v>42433.080497685187</v>
      </c>
      <c r="U181">
        <f>YEAR(S181)</f>
        <v>2016</v>
      </c>
    </row>
    <row r="182" spans="1:21" ht="48" x14ac:dyDescent="0.2">
      <c r="A182">
        <v>180</v>
      </c>
      <c r="B182" s="2" t="s">
        <v>182</v>
      </c>
      <c r="C182" s="2" t="s">
        <v>4290</v>
      </c>
      <c r="D182" s="4">
        <v>1200</v>
      </c>
      <c r="E182" s="5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>ROUND(E182/D182*100,0)</f>
        <v>33</v>
      </c>
      <c r="P182" s="14">
        <f t="shared" si="2"/>
        <v>30.85</v>
      </c>
      <c r="Q182" s="7" t="s">
        <v>8307</v>
      </c>
      <c r="R182" t="s">
        <v>8311</v>
      </c>
      <c r="S182" s="6">
        <f>(((J182/60)/60)/24)+DATE(1970,1,1)</f>
        <v>42067.991238425922</v>
      </c>
      <c r="T182" s="6">
        <f>(((I182/60)/60)/24)+DATE(1970,1,1)</f>
        <v>42107.791666666672</v>
      </c>
      <c r="U182">
        <f>YEAR(S182)</f>
        <v>2015</v>
      </c>
    </row>
    <row r="183" spans="1:21" ht="48" x14ac:dyDescent="0.2">
      <c r="A183">
        <v>181</v>
      </c>
      <c r="B183" s="2" t="s">
        <v>183</v>
      </c>
      <c r="C183" s="2" t="s">
        <v>4291</v>
      </c>
      <c r="D183" s="4">
        <v>3423</v>
      </c>
      <c r="E183" s="5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>ROUND(E183/D183*100,0)</f>
        <v>21</v>
      </c>
      <c r="P183" s="14">
        <f t="shared" si="2"/>
        <v>180.5</v>
      </c>
      <c r="Q183" s="7" t="s">
        <v>8307</v>
      </c>
      <c r="R183" t="s">
        <v>8311</v>
      </c>
      <c r="S183" s="6">
        <f>(((J183/60)/60)/24)+DATE(1970,1,1)</f>
        <v>42147.741840277777</v>
      </c>
      <c r="T183" s="6">
        <f>(((I183/60)/60)/24)+DATE(1970,1,1)</f>
        <v>42177.741840277777</v>
      </c>
      <c r="U183">
        <f>YEAR(S183)</f>
        <v>2015</v>
      </c>
    </row>
    <row r="184" spans="1:21" ht="48" x14ac:dyDescent="0.2">
      <c r="A184">
        <v>182</v>
      </c>
      <c r="B184" s="2" t="s">
        <v>184</v>
      </c>
      <c r="C184" s="2" t="s">
        <v>4292</v>
      </c>
      <c r="D184" s="4">
        <v>1000</v>
      </c>
      <c r="E184" s="5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>ROUND(E184/D184*100,0)</f>
        <v>0</v>
      </c>
      <c r="P184" s="14">
        <f t="shared" si="2"/>
        <v>0</v>
      </c>
      <c r="Q184" s="7" t="s">
        <v>8307</v>
      </c>
      <c r="R184" t="s">
        <v>8311</v>
      </c>
      <c r="S184" s="6">
        <f>(((J184/60)/60)/24)+DATE(1970,1,1)</f>
        <v>42712.011944444443</v>
      </c>
      <c r="T184" s="6">
        <f>(((I184/60)/60)/24)+DATE(1970,1,1)</f>
        <v>42742.011944444443</v>
      </c>
      <c r="U184">
        <f>YEAR(S184)</f>
        <v>2016</v>
      </c>
    </row>
    <row r="185" spans="1:21" ht="16" x14ac:dyDescent="0.2">
      <c r="A185">
        <v>183</v>
      </c>
      <c r="B185" s="2" t="s">
        <v>185</v>
      </c>
      <c r="C185" s="2" t="s">
        <v>4293</v>
      </c>
      <c r="D185" s="4">
        <v>12500</v>
      </c>
      <c r="E185" s="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>ROUND(E185/D185*100,0)</f>
        <v>36</v>
      </c>
      <c r="P185" s="14">
        <f t="shared" si="2"/>
        <v>373.5</v>
      </c>
      <c r="Q185" s="7" t="s">
        <v>8307</v>
      </c>
      <c r="R185" t="s">
        <v>8311</v>
      </c>
      <c r="S185" s="6">
        <f>(((J185/60)/60)/24)+DATE(1970,1,1)</f>
        <v>41939.810300925928</v>
      </c>
      <c r="T185" s="6">
        <f>(((I185/60)/60)/24)+DATE(1970,1,1)</f>
        <v>41969.851967592593</v>
      </c>
      <c r="U185">
        <f>YEAR(S185)</f>
        <v>2014</v>
      </c>
    </row>
    <row r="186" spans="1:21" ht="48" x14ac:dyDescent="0.2">
      <c r="A186">
        <v>184</v>
      </c>
      <c r="B186" s="2" t="s">
        <v>186</v>
      </c>
      <c r="C186" s="2" t="s">
        <v>4294</v>
      </c>
      <c r="D186" s="4">
        <v>1500</v>
      </c>
      <c r="E186" s="5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>ROUND(E186/D186*100,0)</f>
        <v>3</v>
      </c>
      <c r="P186" s="14">
        <f t="shared" si="2"/>
        <v>25.5</v>
      </c>
      <c r="Q186" s="7" t="s">
        <v>8307</v>
      </c>
      <c r="R186" t="s">
        <v>8311</v>
      </c>
      <c r="S186" s="6">
        <f>(((J186/60)/60)/24)+DATE(1970,1,1)</f>
        <v>41825.791226851856</v>
      </c>
      <c r="T186" s="6">
        <f>(((I186/60)/60)/24)+DATE(1970,1,1)</f>
        <v>41883.165972222225</v>
      </c>
      <c r="U186">
        <f>YEAR(S186)</f>
        <v>2014</v>
      </c>
    </row>
    <row r="187" spans="1:21" ht="16" x14ac:dyDescent="0.2">
      <c r="A187">
        <v>185</v>
      </c>
      <c r="B187" s="2" t="s">
        <v>187</v>
      </c>
      <c r="C187" s="2" t="s">
        <v>4295</v>
      </c>
      <c r="D187" s="4">
        <v>40000</v>
      </c>
      <c r="E187" s="5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>ROUND(E187/D187*100,0)</f>
        <v>6</v>
      </c>
      <c r="P187" s="14">
        <f t="shared" si="2"/>
        <v>220</v>
      </c>
      <c r="Q187" s="7" t="s">
        <v>8307</v>
      </c>
      <c r="R187" t="s">
        <v>8311</v>
      </c>
      <c r="S187" s="6">
        <f>(((J187/60)/60)/24)+DATE(1970,1,1)</f>
        <v>42570.91133101852</v>
      </c>
      <c r="T187" s="6">
        <f>(((I187/60)/60)/24)+DATE(1970,1,1)</f>
        <v>42600.91133101852</v>
      </c>
      <c r="U187">
        <f>YEAR(S187)</f>
        <v>2016</v>
      </c>
    </row>
    <row r="188" spans="1:21" ht="48" x14ac:dyDescent="0.2">
      <c r="A188">
        <v>186</v>
      </c>
      <c r="B188" s="2" t="s">
        <v>188</v>
      </c>
      <c r="C188" s="2" t="s">
        <v>4296</v>
      </c>
      <c r="D188" s="4">
        <v>5000</v>
      </c>
      <c r="E188" s="5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>ROUND(E188/D188*100,0)</f>
        <v>0</v>
      </c>
      <c r="P188" s="14">
        <f t="shared" si="2"/>
        <v>0</v>
      </c>
      <c r="Q188" s="7" t="s">
        <v>8307</v>
      </c>
      <c r="R188" t="s">
        <v>8311</v>
      </c>
      <c r="S188" s="6">
        <f>(((J188/60)/60)/24)+DATE(1970,1,1)</f>
        <v>42767.812893518523</v>
      </c>
      <c r="T188" s="6">
        <f>(((I188/60)/60)/24)+DATE(1970,1,1)</f>
        <v>42797.833333333328</v>
      </c>
      <c r="U188">
        <f>YEAR(S188)</f>
        <v>2017</v>
      </c>
    </row>
    <row r="189" spans="1:21" ht="32" x14ac:dyDescent="0.2">
      <c r="A189">
        <v>187</v>
      </c>
      <c r="B189" s="2" t="s">
        <v>189</v>
      </c>
      <c r="C189" s="2" t="s">
        <v>4297</v>
      </c>
      <c r="D189" s="4">
        <v>5000</v>
      </c>
      <c r="E189" s="5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>ROUND(E189/D189*100,0)</f>
        <v>16</v>
      </c>
      <c r="P189" s="14">
        <f t="shared" si="2"/>
        <v>160</v>
      </c>
      <c r="Q189" s="7" t="s">
        <v>8307</v>
      </c>
      <c r="R189" t="s">
        <v>8311</v>
      </c>
      <c r="S189" s="6">
        <f>(((J189/60)/60)/24)+DATE(1970,1,1)</f>
        <v>42182.234456018516</v>
      </c>
      <c r="T189" s="6">
        <f>(((I189/60)/60)/24)+DATE(1970,1,1)</f>
        <v>42206.290972222225</v>
      </c>
      <c r="U189">
        <f>YEAR(S189)</f>
        <v>2015</v>
      </c>
    </row>
    <row r="190" spans="1:21" ht="48" x14ac:dyDescent="0.2">
      <c r="A190">
        <v>188</v>
      </c>
      <c r="B190" s="2" t="s">
        <v>190</v>
      </c>
      <c r="C190" s="2" t="s">
        <v>4298</v>
      </c>
      <c r="D190" s="4">
        <v>1500</v>
      </c>
      <c r="E190" s="5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>ROUND(E190/D190*100,0)</f>
        <v>0</v>
      </c>
      <c r="P190" s="14">
        <f t="shared" si="2"/>
        <v>0</v>
      </c>
      <c r="Q190" s="7" t="s">
        <v>8307</v>
      </c>
      <c r="R190" t="s">
        <v>8311</v>
      </c>
      <c r="S190" s="6">
        <f>(((J190/60)/60)/24)+DATE(1970,1,1)</f>
        <v>41857.18304398148</v>
      </c>
      <c r="T190" s="6">
        <f>(((I190/60)/60)/24)+DATE(1970,1,1)</f>
        <v>41887.18304398148</v>
      </c>
      <c r="U190">
        <f>YEAR(S190)</f>
        <v>2014</v>
      </c>
    </row>
    <row r="191" spans="1:21" ht="48" x14ac:dyDescent="0.2">
      <c r="A191">
        <v>189</v>
      </c>
      <c r="B191" s="2" t="s">
        <v>191</v>
      </c>
      <c r="C191" s="2" t="s">
        <v>4299</v>
      </c>
      <c r="D191" s="4">
        <v>500000</v>
      </c>
      <c r="E191" s="5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>ROUND(E191/D191*100,0)</f>
        <v>0</v>
      </c>
      <c r="P191" s="14">
        <f t="shared" si="2"/>
        <v>69</v>
      </c>
      <c r="Q191" s="7" t="s">
        <v>8307</v>
      </c>
      <c r="R191" t="s">
        <v>8311</v>
      </c>
      <c r="S191" s="6">
        <f>(((J191/60)/60)/24)+DATE(1970,1,1)</f>
        <v>42556.690706018519</v>
      </c>
      <c r="T191" s="6">
        <f>(((I191/60)/60)/24)+DATE(1970,1,1)</f>
        <v>42616.690706018519</v>
      </c>
      <c r="U191">
        <f>YEAR(S191)</f>
        <v>2016</v>
      </c>
    </row>
    <row r="192" spans="1:21" ht="16" x14ac:dyDescent="0.2">
      <c r="A192">
        <v>190</v>
      </c>
      <c r="B192" s="2" t="s">
        <v>192</v>
      </c>
      <c r="C192" s="2" t="s">
        <v>4300</v>
      </c>
      <c r="D192" s="4">
        <v>12000</v>
      </c>
      <c r="E192" s="5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>ROUND(E192/D192*100,0)</f>
        <v>0</v>
      </c>
      <c r="P192" s="14">
        <f t="shared" si="2"/>
        <v>50</v>
      </c>
      <c r="Q192" s="7" t="s">
        <v>8307</v>
      </c>
      <c r="R192" t="s">
        <v>8311</v>
      </c>
      <c r="S192" s="6">
        <f>(((J192/60)/60)/24)+DATE(1970,1,1)</f>
        <v>42527.650995370372</v>
      </c>
      <c r="T192" s="6">
        <f>(((I192/60)/60)/24)+DATE(1970,1,1)</f>
        <v>42537.650995370372</v>
      </c>
      <c r="U192">
        <f>YEAR(S192)</f>
        <v>2016</v>
      </c>
    </row>
    <row r="193" spans="1:21" ht="48" x14ac:dyDescent="0.2">
      <c r="A193">
        <v>191</v>
      </c>
      <c r="B193" s="2" t="s">
        <v>193</v>
      </c>
      <c r="C193" s="2" t="s">
        <v>4301</v>
      </c>
      <c r="D193" s="4">
        <v>5000</v>
      </c>
      <c r="E193" s="5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>ROUND(E193/D193*100,0)</f>
        <v>5</v>
      </c>
      <c r="P193" s="14">
        <f t="shared" si="2"/>
        <v>83.33</v>
      </c>
      <c r="Q193" s="7" t="s">
        <v>8307</v>
      </c>
      <c r="R193" t="s">
        <v>8311</v>
      </c>
      <c r="S193" s="6">
        <f>(((J193/60)/60)/24)+DATE(1970,1,1)</f>
        <v>42239.441412037035</v>
      </c>
      <c r="T193" s="6">
        <f>(((I193/60)/60)/24)+DATE(1970,1,1)</f>
        <v>42279.441412037035</v>
      </c>
      <c r="U193">
        <f>YEAR(S193)</f>
        <v>2015</v>
      </c>
    </row>
    <row r="194" spans="1:21" ht="48" x14ac:dyDescent="0.2">
      <c r="A194">
        <v>192</v>
      </c>
      <c r="B194" s="2" t="s">
        <v>194</v>
      </c>
      <c r="C194" s="2" t="s">
        <v>4302</v>
      </c>
      <c r="D194" s="4">
        <v>1000000</v>
      </c>
      <c r="E194" s="5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>ROUND(E194/D194*100,0)</f>
        <v>0</v>
      </c>
      <c r="P194" s="14">
        <f t="shared" si="2"/>
        <v>5.67</v>
      </c>
      <c r="Q194" s="7" t="s">
        <v>8307</v>
      </c>
      <c r="R194" t="s">
        <v>8311</v>
      </c>
      <c r="S194" s="6">
        <f>(((J194/60)/60)/24)+DATE(1970,1,1)</f>
        <v>41899.792037037041</v>
      </c>
      <c r="T194" s="6">
        <f>(((I194/60)/60)/24)+DATE(1970,1,1)</f>
        <v>41929.792037037041</v>
      </c>
      <c r="U194">
        <f>YEAR(S194)</f>
        <v>2014</v>
      </c>
    </row>
    <row r="195" spans="1:21" ht="48" x14ac:dyDescent="0.2">
      <c r="A195">
        <v>193</v>
      </c>
      <c r="B195" s="2" t="s">
        <v>195</v>
      </c>
      <c r="C195" s="2" t="s">
        <v>4303</v>
      </c>
      <c r="D195" s="4">
        <v>1000</v>
      </c>
      <c r="E195" s="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>ROUND(E195/D195*100,0)</f>
        <v>0</v>
      </c>
      <c r="P195" s="14">
        <f t="shared" ref="P195:P258" si="3">IFERROR(ROUND(E195/L195,2),0)</f>
        <v>0</v>
      </c>
      <c r="Q195" s="7" t="s">
        <v>8307</v>
      </c>
      <c r="R195" t="s">
        <v>8311</v>
      </c>
      <c r="S195" s="6">
        <f>(((J195/60)/60)/24)+DATE(1970,1,1)</f>
        <v>41911.934791666667</v>
      </c>
      <c r="T195" s="6">
        <f>(((I195/60)/60)/24)+DATE(1970,1,1)</f>
        <v>41971.976458333331</v>
      </c>
      <c r="U195">
        <f>YEAR(S195)</f>
        <v>2014</v>
      </c>
    </row>
    <row r="196" spans="1:21" ht="48" x14ac:dyDescent="0.2">
      <c r="A196">
        <v>194</v>
      </c>
      <c r="B196" s="2" t="s">
        <v>196</v>
      </c>
      <c r="C196" s="2" t="s">
        <v>4304</v>
      </c>
      <c r="D196" s="4">
        <v>2500</v>
      </c>
      <c r="E196" s="5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>ROUND(E196/D196*100,0)</f>
        <v>0</v>
      </c>
      <c r="P196" s="14">
        <f t="shared" si="3"/>
        <v>1</v>
      </c>
      <c r="Q196" s="7" t="s">
        <v>8307</v>
      </c>
      <c r="R196" t="s">
        <v>8311</v>
      </c>
      <c r="S196" s="6">
        <f>(((J196/60)/60)/24)+DATE(1970,1,1)</f>
        <v>42375.996886574074</v>
      </c>
      <c r="T196" s="6">
        <f>(((I196/60)/60)/24)+DATE(1970,1,1)</f>
        <v>42435.996886574074</v>
      </c>
      <c r="U196">
        <f>YEAR(S196)</f>
        <v>2016</v>
      </c>
    </row>
    <row r="197" spans="1:21" ht="48" x14ac:dyDescent="0.2">
      <c r="A197">
        <v>195</v>
      </c>
      <c r="B197" s="2" t="s">
        <v>197</v>
      </c>
      <c r="C197" s="2" t="s">
        <v>4305</v>
      </c>
      <c r="D197" s="4">
        <v>2000000</v>
      </c>
      <c r="E197" s="5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>ROUND(E197/D197*100,0)</f>
        <v>0</v>
      </c>
      <c r="P197" s="14">
        <f t="shared" si="3"/>
        <v>0</v>
      </c>
      <c r="Q197" s="7" t="s">
        <v>8307</v>
      </c>
      <c r="R197" t="s">
        <v>8311</v>
      </c>
      <c r="S197" s="6">
        <f>(((J197/60)/60)/24)+DATE(1970,1,1)</f>
        <v>42135.67050925926</v>
      </c>
      <c r="T197" s="6">
        <f>(((I197/60)/60)/24)+DATE(1970,1,1)</f>
        <v>42195.67050925926</v>
      </c>
      <c r="U197">
        <f>YEAR(S197)</f>
        <v>2015</v>
      </c>
    </row>
    <row r="198" spans="1:21" ht="48" x14ac:dyDescent="0.2">
      <c r="A198">
        <v>196</v>
      </c>
      <c r="B198" s="2" t="s">
        <v>198</v>
      </c>
      <c r="C198" s="2" t="s">
        <v>4306</v>
      </c>
      <c r="D198" s="4">
        <v>3500</v>
      </c>
      <c r="E198" s="5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>ROUND(E198/D198*100,0)</f>
        <v>42</v>
      </c>
      <c r="P198" s="14">
        <f t="shared" si="3"/>
        <v>77.11</v>
      </c>
      <c r="Q198" s="7" t="s">
        <v>8307</v>
      </c>
      <c r="R198" t="s">
        <v>8311</v>
      </c>
      <c r="S198" s="6">
        <f>(((J198/60)/60)/24)+DATE(1970,1,1)</f>
        <v>42259.542800925927</v>
      </c>
      <c r="T198" s="6">
        <f>(((I198/60)/60)/24)+DATE(1970,1,1)</f>
        <v>42287.875</v>
      </c>
      <c r="U198">
        <f>YEAR(S198)</f>
        <v>2015</v>
      </c>
    </row>
    <row r="199" spans="1:21" ht="48" x14ac:dyDescent="0.2">
      <c r="A199">
        <v>197</v>
      </c>
      <c r="B199" s="2" t="s">
        <v>199</v>
      </c>
      <c r="C199" s="2" t="s">
        <v>4307</v>
      </c>
      <c r="D199" s="4">
        <v>2500</v>
      </c>
      <c r="E199" s="5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>ROUND(E199/D199*100,0)</f>
        <v>10</v>
      </c>
      <c r="P199" s="14">
        <f t="shared" si="3"/>
        <v>32.75</v>
      </c>
      <c r="Q199" s="7" t="s">
        <v>8307</v>
      </c>
      <c r="R199" t="s">
        <v>8311</v>
      </c>
      <c r="S199" s="6">
        <f>(((J199/60)/60)/24)+DATE(1970,1,1)</f>
        <v>42741.848379629635</v>
      </c>
      <c r="T199" s="6">
        <f>(((I199/60)/60)/24)+DATE(1970,1,1)</f>
        <v>42783.875</v>
      </c>
      <c r="U199">
        <f>YEAR(S199)</f>
        <v>2017</v>
      </c>
    </row>
    <row r="200" spans="1:21" ht="48" x14ac:dyDescent="0.2">
      <c r="A200">
        <v>198</v>
      </c>
      <c r="B200" s="2" t="s">
        <v>200</v>
      </c>
      <c r="C200" s="2" t="s">
        <v>4308</v>
      </c>
      <c r="D200" s="4">
        <v>25000</v>
      </c>
      <c r="E200" s="5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>ROUND(E200/D200*100,0)</f>
        <v>1</v>
      </c>
      <c r="P200" s="14">
        <f t="shared" si="3"/>
        <v>46.5</v>
      </c>
      <c r="Q200" s="7" t="s">
        <v>8307</v>
      </c>
      <c r="R200" t="s">
        <v>8311</v>
      </c>
      <c r="S200" s="6">
        <f>(((J200/60)/60)/24)+DATE(1970,1,1)</f>
        <v>41887.383356481485</v>
      </c>
      <c r="T200" s="6">
        <f>(((I200/60)/60)/24)+DATE(1970,1,1)</f>
        <v>41917.383356481485</v>
      </c>
      <c r="U200">
        <f>YEAR(S200)</f>
        <v>2014</v>
      </c>
    </row>
    <row r="201" spans="1:21" ht="48" x14ac:dyDescent="0.2">
      <c r="A201">
        <v>199</v>
      </c>
      <c r="B201" s="2" t="s">
        <v>201</v>
      </c>
      <c r="C201" s="2" t="s">
        <v>4309</v>
      </c>
      <c r="D201" s="4">
        <v>10000</v>
      </c>
      <c r="E201" s="5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>ROUND(E201/D201*100,0)</f>
        <v>0</v>
      </c>
      <c r="P201" s="14">
        <f t="shared" si="3"/>
        <v>0</v>
      </c>
      <c r="Q201" s="7" t="s">
        <v>8307</v>
      </c>
      <c r="R201" t="s">
        <v>8311</v>
      </c>
      <c r="S201" s="6">
        <f>(((J201/60)/60)/24)+DATE(1970,1,1)</f>
        <v>42584.123865740738</v>
      </c>
      <c r="T201" s="6">
        <f>(((I201/60)/60)/24)+DATE(1970,1,1)</f>
        <v>42614.123865740738</v>
      </c>
      <c r="U201">
        <f>YEAR(S201)</f>
        <v>2016</v>
      </c>
    </row>
    <row r="202" spans="1:21" ht="32" x14ac:dyDescent="0.2">
      <c r="A202">
        <v>200</v>
      </c>
      <c r="B202" s="2" t="s">
        <v>202</v>
      </c>
      <c r="C202" s="2" t="s">
        <v>4310</v>
      </c>
      <c r="D202" s="4">
        <v>6000</v>
      </c>
      <c r="E202" s="5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>ROUND(E202/D202*100,0)</f>
        <v>26</v>
      </c>
      <c r="P202" s="14">
        <f t="shared" si="3"/>
        <v>87.31</v>
      </c>
      <c r="Q202" s="7" t="s">
        <v>8307</v>
      </c>
      <c r="R202" t="s">
        <v>8311</v>
      </c>
      <c r="S202" s="6">
        <f>(((J202/60)/60)/24)+DATE(1970,1,1)</f>
        <v>41867.083368055559</v>
      </c>
      <c r="T202" s="6">
        <f>(((I202/60)/60)/24)+DATE(1970,1,1)</f>
        <v>41897.083368055559</v>
      </c>
      <c r="U202">
        <f>YEAR(S202)</f>
        <v>2014</v>
      </c>
    </row>
    <row r="203" spans="1:21" ht="48" x14ac:dyDescent="0.2">
      <c r="A203">
        <v>201</v>
      </c>
      <c r="B203" s="2" t="s">
        <v>203</v>
      </c>
      <c r="C203" s="2" t="s">
        <v>4311</v>
      </c>
      <c r="D203" s="4">
        <v>650</v>
      </c>
      <c r="E203" s="5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>ROUND(E203/D203*100,0)</f>
        <v>58</v>
      </c>
      <c r="P203" s="14">
        <f t="shared" si="3"/>
        <v>54.29</v>
      </c>
      <c r="Q203" s="7" t="s">
        <v>8307</v>
      </c>
      <c r="R203" t="s">
        <v>8311</v>
      </c>
      <c r="S203" s="6">
        <f>(((J203/60)/60)/24)+DATE(1970,1,1)</f>
        <v>42023.818622685183</v>
      </c>
      <c r="T203" s="6">
        <f>(((I203/60)/60)/24)+DATE(1970,1,1)</f>
        <v>42043.818622685183</v>
      </c>
      <c r="U203">
        <f>YEAR(S203)</f>
        <v>2015</v>
      </c>
    </row>
    <row r="204" spans="1:21" ht="16" x14ac:dyDescent="0.2">
      <c r="A204">
        <v>202</v>
      </c>
      <c r="B204" s="2" t="s">
        <v>204</v>
      </c>
      <c r="C204" s="2" t="s">
        <v>4312</v>
      </c>
      <c r="D204" s="4">
        <v>6000</v>
      </c>
      <c r="E204" s="5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>ROUND(E204/D204*100,0)</f>
        <v>0</v>
      </c>
      <c r="P204" s="14">
        <f t="shared" si="3"/>
        <v>0</v>
      </c>
      <c r="Q204" s="7" t="s">
        <v>8307</v>
      </c>
      <c r="R204" t="s">
        <v>8311</v>
      </c>
      <c r="S204" s="6">
        <f>(((J204/60)/60)/24)+DATE(1970,1,1)</f>
        <v>42255.927824074075</v>
      </c>
      <c r="T204" s="6">
        <f>(((I204/60)/60)/24)+DATE(1970,1,1)</f>
        <v>42285.874305555553</v>
      </c>
      <c r="U204">
        <f>YEAR(S204)</f>
        <v>2015</v>
      </c>
    </row>
    <row r="205" spans="1:21" ht="48" x14ac:dyDescent="0.2">
      <c r="A205">
        <v>203</v>
      </c>
      <c r="B205" s="2" t="s">
        <v>205</v>
      </c>
      <c r="C205" s="2" t="s">
        <v>4313</v>
      </c>
      <c r="D205" s="4">
        <v>2500</v>
      </c>
      <c r="E205" s="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>ROUND(E205/D205*100,0)</f>
        <v>30</v>
      </c>
      <c r="P205" s="14">
        <f t="shared" si="3"/>
        <v>93.25</v>
      </c>
      <c r="Q205" s="7" t="s">
        <v>8307</v>
      </c>
      <c r="R205" t="s">
        <v>8311</v>
      </c>
      <c r="S205" s="6">
        <f>(((J205/60)/60)/24)+DATE(1970,1,1)</f>
        <v>41973.847962962958</v>
      </c>
      <c r="T205" s="6">
        <f>(((I205/60)/60)/24)+DATE(1970,1,1)</f>
        <v>42033.847962962958</v>
      </c>
      <c r="U205">
        <f>YEAR(S205)</f>
        <v>2014</v>
      </c>
    </row>
    <row r="206" spans="1:21" ht="48" x14ac:dyDescent="0.2">
      <c r="A206">
        <v>204</v>
      </c>
      <c r="B206" s="2" t="s">
        <v>206</v>
      </c>
      <c r="C206" s="2" t="s">
        <v>4314</v>
      </c>
      <c r="D206" s="4">
        <v>300000</v>
      </c>
      <c r="E206" s="5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>ROUND(E206/D206*100,0)</f>
        <v>51</v>
      </c>
      <c r="P206" s="14">
        <f t="shared" si="3"/>
        <v>117.68</v>
      </c>
      <c r="Q206" s="7" t="s">
        <v>8307</v>
      </c>
      <c r="R206" t="s">
        <v>8311</v>
      </c>
      <c r="S206" s="6">
        <f>(((J206/60)/60)/24)+DATE(1970,1,1)</f>
        <v>42556.583368055552</v>
      </c>
      <c r="T206" s="6">
        <f>(((I206/60)/60)/24)+DATE(1970,1,1)</f>
        <v>42586.583368055552</v>
      </c>
      <c r="U206">
        <f>YEAR(S206)</f>
        <v>2016</v>
      </c>
    </row>
    <row r="207" spans="1:21" ht="48" x14ac:dyDescent="0.2">
      <c r="A207">
        <v>205</v>
      </c>
      <c r="B207" s="2" t="s">
        <v>207</v>
      </c>
      <c r="C207" s="2" t="s">
        <v>4315</v>
      </c>
      <c r="D207" s="4">
        <v>8000</v>
      </c>
      <c r="E207" s="5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>ROUND(E207/D207*100,0)</f>
        <v>16</v>
      </c>
      <c r="P207" s="14">
        <f t="shared" si="3"/>
        <v>76.47</v>
      </c>
      <c r="Q207" s="7" t="s">
        <v>8307</v>
      </c>
      <c r="R207" t="s">
        <v>8311</v>
      </c>
      <c r="S207" s="6">
        <f>(((J207/60)/60)/24)+DATE(1970,1,1)</f>
        <v>42248.632199074069</v>
      </c>
      <c r="T207" s="6">
        <f>(((I207/60)/60)/24)+DATE(1970,1,1)</f>
        <v>42283.632199074069</v>
      </c>
      <c r="U207">
        <f>YEAR(S207)</f>
        <v>2015</v>
      </c>
    </row>
    <row r="208" spans="1:21" ht="48" x14ac:dyDescent="0.2">
      <c r="A208">
        <v>206</v>
      </c>
      <c r="B208" s="2" t="s">
        <v>208</v>
      </c>
      <c r="C208" s="2" t="s">
        <v>4316</v>
      </c>
      <c r="D208" s="4">
        <v>12700</v>
      </c>
      <c r="E208" s="5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>ROUND(E208/D208*100,0)</f>
        <v>0</v>
      </c>
      <c r="P208" s="14">
        <f t="shared" si="3"/>
        <v>0</v>
      </c>
      <c r="Q208" s="7" t="s">
        <v>8307</v>
      </c>
      <c r="R208" t="s">
        <v>8311</v>
      </c>
      <c r="S208" s="6">
        <f>(((J208/60)/60)/24)+DATE(1970,1,1)</f>
        <v>42567.004432870366</v>
      </c>
      <c r="T208" s="6">
        <f>(((I208/60)/60)/24)+DATE(1970,1,1)</f>
        <v>42588.004432870366</v>
      </c>
      <c r="U208">
        <f>YEAR(S208)</f>
        <v>2016</v>
      </c>
    </row>
    <row r="209" spans="1:21" ht="48" x14ac:dyDescent="0.2">
      <c r="A209">
        <v>207</v>
      </c>
      <c r="B209" s="2" t="s">
        <v>209</v>
      </c>
      <c r="C209" s="2" t="s">
        <v>4317</v>
      </c>
      <c r="D209" s="4">
        <v>14000</v>
      </c>
      <c r="E209" s="5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>ROUND(E209/D209*100,0)</f>
        <v>15</v>
      </c>
      <c r="P209" s="14">
        <f t="shared" si="3"/>
        <v>163.85</v>
      </c>
      <c r="Q209" s="7" t="s">
        <v>8307</v>
      </c>
      <c r="R209" t="s">
        <v>8311</v>
      </c>
      <c r="S209" s="6">
        <f>(((J209/60)/60)/24)+DATE(1970,1,1)</f>
        <v>41978.197199074071</v>
      </c>
      <c r="T209" s="6">
        <f>(((I209/60)/60)/24)+DATE(1970,1,1)</f>
        <v>42008.197199074071</v>
      </c>
      <c r="U209">
        <f>YEAR(S209)</f>
        <v>2014</v>
      </c>
    </row>
    <row r="210" spans="1:21" ht="48" x14ac:dyDescent="0.2">
      <c r="A210">
        <v>208</v>
      </c>
      <c r="B210" s="2" t="s">
        <v>210</v>
      </c>
      <c r="C210" s="2" t="s">
        <v>4318</v>
      </c>
      <c r="D210" s="4">
        <v>50000</v>
      </c>
      <c r="E210" s="5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>ROUND(E210/D210*100,0)</f>
        <v>0</v>
      </c>
      <c r="P210" s="14">
        <f t="shared" si="3"/>
        <v>0</v>
      </c>
      <c r="Q210" s="7" t="s">
        <v>8307</v>
      </c>
      <c r="R210" t="s">
        <v>8311</v>
      </c>
      <c r="S210" s="6">
        <f>(((J210/60)/60)/24)+DATE(1970,1,1)</f>
        <v>41959.369988425926</v>
      </c>
      <c r="T210" s="6">
        <f>(((I210/60)/60)/24)+DATE(1970,1,1)</f>
        <v>41989.369988425926</v>
      </c>
      <c r="U210">
        <f>YEAR(S210)</f>
        <v>2014</v>
      </c>
    </row>
    <row r="211" spans="1:21" ht="48" x14ac:dyDescent="0.2">
      <c r="A211">
        <v>209</v>
      </c>
      <c r="B211" s="2" t="s">
        <v>211</v>
      </c>
      <c r="C211" s="2" t="s">
        <v>4319</v>
      </c>
      <c r="D211" s="4">
        <v>25000</v>
      </c>
      <c r="E211" s="5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>ROUND(E211/D211*100,0)</f>
        <v>0</v>
      </c>
      <c r="P211" s="14">
        <f t="shared" si="3"/>
        <v>0</v>
      </c>
      <c r="Q211" s="7" t="s">
        <v>8307</v>
      </c>
      <c r="R211" t="s">
        <v>8311</v>
      </c>
      <c r="S211" s="6">
        <f>(((J211/60)/60)/24)+DATE(1970,1,1)</f>
        <v>42165.922858796301</v>
      </c>
      <c r="T211" s="6">
        <f>(((I211/60)/60)/24)+DATE(1970,1,1)</f>
        <v>42195.922858796301</v>
      </c>
      <c r="U211">
        <f>YEAR(S211)</f>
        <v>2015</v>
      </c>
    </row>
    <row r="212" spans="1:21" ht="48" x14ac:dyDescent="0.2">
      <c r="A212">
        <v>210</v>
      </c>
      <c r="B212" s="2" t="s">
        <v>212</v>
      </c>
      <c r="C212" s="2" t="s">
        <v>4320</v>
      </c>
      <c r="D212" s="4">
        <v>12000</v>
      </c>
      <c r="E212" s="5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>ROUND(E212/D212*100,0)</f>
        <v>25</v>
      </c>
      <c r="P212" s="14">
        <f t="shared" si="3"/>
        <v>91.82</v>
      </c>
      <c r="Q212" s="7" t="s">
        <v>8307</v>
      </c>
      <c r="R212" t="s">
        <v>8311</v>
      </c>
      <c r="S212" s="6">
        <f>(((J212/60)/60)/24)+DATE(1970,1,1)</f>
        <v>42249.064722222218</v>
      </c>
      <c r="T212" s="6">
        <f>(((I212/60)/60)/24)+DATE(1970,1,1)</f>
        <v>42278.208333333328</v>
      </c>
      <c r="U212">
        <f>YEAR(S212)</f>
        <v>2015</v>
      </c>
    </row>
    <row r="213" spans="1:21" ht="48" x14ac:dyDescent="0.2">
      <c r="A213">
        <v>211</v>
      </c>
      <c r="B213" s="2" t="s">
        <v>213</v>
      </c>
      <c r="C213" s="2" t="s">
        <v>4321</v>
      </c>
      <c r="D213" s="4">
        <v>5000</v>
      </c>
      <c r="E213" s="5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>ROUND(E213/D213*100,0)</f>
        <v>45</v>
      </c>
      <c r="P213" s="14">
        <f t="shared" si="3"/>
        <v>185.83</v>
      </c>
      <c r="Q213" s="7" t="s">
        <v>8307</v>
      </c>
      <c r="R213" t="s">
        <v>8311</v>
      </c>
      <c r="S213" s="6">
        <f>(((J213/60)/60)/24)+DATE(1970,1,1)</f>
        <v>42236.159918981488</v>
      </c>
      <c r="T213" s="6">
        <f>(((I213/60)/60)/24)+DATE(1970,1,1)</f>
        <v>42266.159918981488</v>
      </c>
      <c r="U213">
        <f>YEAR(S213)</f>
        <v>2015</v>
      </c>
    </row>
    <row r="214" spans="1:21" ht="32" x14ac:dyDescent="0.2">
      <c r="A214">
        <v>212</v>
      </c>
      <c r="B214" s="2" t="s">
        <v>214</v>
      </c>
      <c r="C214" s="2" t="s">
        <v>4322</v>
      </c>
      <c r="D214" s="4">
        <v>6300</v>
      </c>
      <c r="E214" s="5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>ROUND(E214/D214*100,0)</f>
        <v>0</v>
      </c>
      <c r="P214" s="14">
        <f t="shared" si="3"/>
        <v>1</v>
      </c>
      <c r="Q214" s="7" t="s">
        <v>8307</v>
      </c>
      <c r="R214" t="s">
        <v>8311</v>
      </c>
      <c r="S214" s="6">
        <f>(((J214/60)/60)/24)+DATE(1970,1,1)</f>
        <v>42416.881018518514</v>
      </c>
      <c r="T214" s="6">
        <f>(((I214/60)/60)/24)+DATE(1970,1,1)</f>
        <v>42476.839351851857</v>
      </c>
      <c r="U214">
        <f>YEAR(S214)</f>
        <v>2016</v>
      </c>
    </row>
    <row r="215" spans="1:21" ht="48" x14ac:dyDescent="0.2">
      <c r="A215">
        <v>213</v>
      </c>
      <c r="B215" s="2" t="s">
        <v>215</v>
      </c>
      <c r="C215" s="2" t="s">
        <v>4323</v>
      </c>
      <c r="D215" s="4">
        <v>50000</v>
      </c>
      <c r="E215" s="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>ROUND(E215/D215*100,0)</f>
        <v>0</v>
      </c>
      <c r="P215" s="14">
        <f t="shared" si="3"/>
        <v>20</v>
      </c>
      <c r="Q215" s="7" t="s">
        <v>8307</v>
      </c>
      <c r="R215" t="s">
        <v>8311</v>
      </c>
      <c r="S215" s="6">
        <f>(((J215/60)/60)/24)+DATE(1970,1,1)</f>
        <v>42202.594293981485</v>
      </c>
      <c r="T215" s="6">
        <f>(((I215/60)/60)/24)+DATE(1970,1,1)</f>
        <v>42232.587974537033</v>
      </c>
      <c r="U215">
        <f>YEAR(S215)</f>
        <v>2015</v>
      </c>
    </row>
    <row r="216" spans="1:21" ht="48" x14ac:dyDescent="0.2">
      <c r="A216">
        <v>214</v>
      </c>
      <c r="B216" s="2" t="s">
        <v>216</v>
      </c>
      <c r="C216" s="2" t="s">
        <v>4324</v>
      </c>
      <c r="D216" s="4">
        <v>12500</v>
      </c>
      <c r="E216" s="5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>ROUND(E216/D216*100,0)</f>
        <v>0</v>
      </c>
      <c r="P216" s="14">
        <f t="shared" si="3"/>
        <v>1</v>
      </c>
      <c r="Q216" s="7" t="s">
        <v>8307</v>
      </c>
      <c r="R216" t="s">
        <v>8311</v>
      </c>
      <c r="S216" s="6">
        <f>(((J216/60)/60)/24)+DATE(1970,1,1)</f>
        <v>42009.64061342593</v>
      </c>
      <c r="T216" s="6">
        <f>(((I216/60)/60)/24)+DATE(1970,1,1)</f>
        <v>42069.64061342593</v>
      </c>
      <c r="U216">
        <f>YEAR(S216)</f>
        <v>2015</v>
      </c>
    </row>
    <row r="217" spans="1:21" ht="48" x14ac:dyDescent="0.2">
      <c r="A217">
        <v>215</v>
      </c>
      <c r="B217" s="2" t="s">
        <v>217</v>
      </c>
      <c r="C217" s="2" t="s">
        <v>4325</v>
      </c>
      <c r="D217" s="4">
        <v>4400</v>
      </c>
      <c r="E217" s="5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>ROUND(E217/D217*100,0)</f>
        <v>0</v>
      </c>
      <c r="P217" s="14">
        <f t="shared" si="3"/>
        <v>10</v>
      </c>
      <c r="Q217" s="7" t="s">
        <v>8307</v>
      </c>
      <c r="R217" t="s">
        <v>8311</v>
      </c>
      <c r="S217" s="6">
        <f>(((J217/60)/60)/24)+DATE(1970,1,1)</f>
        <v>42375.230115740742</v>
      </c>
      <c r="T217" s="6">
        <f>(((I217/60)/60)/24)+DATE(1970,1,1)</f>
        <v>42417.999305555553</v>
      </c>
      <c r="U217">
        <f>YEAR(S217)</f>
        <v>2016</v>
      </c>
    </row>
    <row r="218" spans="1:21" ht="48" x14ac:dyDescent="0.2">
      <c r="A218">
        <v>216</v>
      </c>
      <c r="B218" s="2" t="s">
        <v>218</v>
      </c>
      <c r="C218" s="2" t="s">
        <v>4326</v>
      </c>
      <c r="D218" s="4">
        <v>50000</v>
      </c>
      <c r="E218" s="5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>ROUND(E218/D218*100,0)</f>
        <v>56</v>
      </c>
      <c r="P218" s="14">
        <f t="shared" si="3"/>
        <v>331.54</v>
      </c>
      <c r="Q218" s="7" t="s">
        <v>8307</v>
      </c>
      <c r="R218" t="s">
        <v>8311</v>
      </c>
      <c r="S218" s="6">
        <f>(((J218/60)/60)/24)+DATE(1970,1,1)</f>
        <v>42066.958761574075</v>
      </c>
      <c r="T218" s="6">
        <f>(((I218/60)/60)/24)+DATE(1970,1,1)</f>
        <v>42116.917094907403</v>
      </c>
      <c r="U218">
        <f>YEAR(S218)</f>
        <v>2015</v>
      </c>
    </row>
    <row r="219" spans="1:21" ht="16" x14ac:dyDescent="0.2">
      <c r="A219">
        <v>217</v>
      </c>
      <c r="B219" s="2" t="s">
        <v>219</v>
      </c>
      <c r="C219" s="2" t="s">
        <v>4327</v>
      </c>
      <c r="D219" s="4">
        <v>100000</v>
      </c>
      <c r="E219" s="5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>ROUND(E219/D219*100,0)</f>
        <v>12</v>
      </c>
      <c r="P219" s="14">
        <f t="shared" si="3"/>
        <v>314.29000000000002</v>
      </c>
      <c r="Q219" s="7" t="s">
        <v>8307</v>
      </c>
      <c r="R219" t="s">
        <v>8311</v>
      </c>
      <c r="S219" s="6">
        <f>(((J219/60)/60)/24)+DATE(1970,1,1)</f>
        <v>41970.64061342593</v>
      </c>
      <c r="T219" s="6">
        <f>(((I219/60)/60)/24)+DATE(1970,1,1)</f>
        <v>42001.64061342593</v>
      </c>
      <c r="U219">
        <f>YEAR(S219)</f>
        <v>2014</v>
      </c>
    </row>
    <row r="220" spans="1:21" ht="48" x14ac:dyDescent="0.2">
      <c r="A220">
        <v>218</v>
      </c>
      <c r="B220" s="2" t="s">
        <v>220</v>
      </c>
      <c r="C220" s="2" t="s">
        <v>4328</v>
      </c>
      <c r="D220" s="4">
        <v>5000</v>
      </c>
      <c r="E220" s="5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>ROUND(E220/D220*100,0)</f>
        <v>2</v>
      </c>
      <c r="P220" s="14">
        <f t="shared" si="3"/>
        <v>100</v>
      </c>
      <c r="Q220" s="7" t="s">
        <v>8307</v>
      </c>
      <c r="R220" t="s">
        <v>8311</v>
      </c>
      <c r="S220" s="6">
        <f>(((J220/60)/60)/24)+DATE(1970,1,1)</f>
        <v>42079.628344907411</v>
      </c>
      <c r="T220" s="6">
        <f>(((I220/60)/60)/24)+DATE(1970,1,1)</f>
        <v>42139.628344907411</v>
      </c>
      <c r="U220">
        <f>YEAR(S220)</f>
        <v>2015</v>
      </c>
    </row>
    <row r="221" spans="1:21" ht="32" x14ac:dyDescent="0.2">
      <c r="A221">
        <v>219</v>
      </c>
      <c r="B221" s="2" t="s">
        <v>221</v>
      </c>
      <c r="C221" s="2" t="s">
        <v>4329</v>
      </c>
      <c r="D221" s="4">
        <v>50000</v>
      </c>
      <c r="E221" s="5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>ROUND(E221/D221*100,0)</f>
        <v>18</v>
      </c>
      <c r="P221" s="14">
        <f t="shared" si="3"/>
        <v>115.99</v>
      </c>
      <c r="Q221" s="7" t="s">
        <v>8307</v>
      </c>
      <c r="R221" t="s">
        <v>8311</v>
      </c>
      <c r="S221" s="6">
        <f>(((J221/60)/60)/24)+DATE(1970,1,1)</f>
        <v>42429.326678240745</v>
      </c>
      <c r="T221" s="6">
        <f>(((I221/60)/60)/24)+DATE(1970,1,1)</f>
        <v>42461.290972222225</v>
      </c>
      <c r="U221">
        <f>YEAR(S221)</f>
        <v>2016</v>
      </c>
    </row>
    <row r="222" spans="1:21" ht="48" x14ac:dyDescent="0.2">
      <c r="A222">
        <v>220</v>
      </c>
      <c r="B222" s="2" t="s">
        <v>222</v>
      </c>
      <c r="C222" s="2" t="s">
        <v>4330</v>
      </c>
      <c r="D222" s="4">
        <v>50000</v>
      </c>
      <c r="E222" s="5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>ROUND(E222/D222*100,0)</f>
        <v>1</v>
      </c>
      <c r="P222" s="14">
        <f t="shared" si="3"/>
        <v>120</v>
      </c>
      <c r="Q222" s="7" t="s">
        <v>8307</v>
      </c>
      <c r="R222" t="s">
        <v>8311</v>
      </c>
      <c r="S222" s="6">
        <f>(((J222/60)/60)/24)+DATE(1970,1,1)</f>
        <v>42195.643865740742</v>
      </c>
      <c r="T222" s="6">
        <f>(((I222/60)/60)/24)+DATE(1970,1,1)</f>
        <v>42236.837499999994</v>
      </c>
      <c r="U222">
        <f>YEAR(S222)</f>
        <v>2015</v>
      </c>
    </row>
    <row r="223" spans="1:21" ht="16" x14ac:dyDescent="0.2">
      <c r="A223">
        <v>221</v>
      </c>
      <c r="B223" s="2" t="s">
        <v>223</v>
      </c>
      <c r="C223" s="2" t="s">
        <v>4331</v>
      </c>
      <c r="D223" s="4">
        <v>50000</v>
      </c>
      <c r="E223" s="5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>ROUND(E223/D223*100,0)</f>
        <v>0</v>
      </c>
      <c r="P223" s="14">
        <f t="shared" si="3"/>
        <v>0</v>
      </c>
      <c r="Q223" s="7" t="s">
        <v>8307</v>
      </c>
      <c r="R223" t="s">
        <v>8311</v>
      </c>
      <c r="S223" s="6">
        <f>(((J223/60)/60)/24)+DATE(1970,1,1)</f>
        <v>42031.837546296301</v>
      </c>
      <c r="T223" s="6">
        <f>(((I223/60)/60)/24)+DATE(1970,1,1)</f>
        <v>42091.79587962963</v>
      </c>
      <c r="U223">
        <f>YEAR(S223)</f>
        <v>2015</v>
      </c>
    </row>
    <row r="224" spans="1:21" ht="48" x14ac:dyDescent="0.2">
      <c r="A224">
        <v>222</v>
      </c>
      <c r="B224" s="2" t="s">
        <v>224</v>
      </c>
      <c r="C224" s="2" t="s">
        <v>4332</v>
      </c>
      <c r="D224" s="4">
        <v>1000</v>
      </c>
      <c r="E224" s="5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>ROUND(E224/D224*100,0)</f>
        <v>13</v>
      </c>
      <c r="P224" s="14">
        <f t="shared" si="3"/>
        <v>65</v>
      </c>
      <c r="Q224" s="7" t="s">
        <v>8307</v>
      </c>
      <c r="R224" t="s">
        <v>8311</v>
      </c>
      <c r="S224" s="6">
        <f>(((J224/60)/60)/24)+DATE(1970,1,1)</f>
        <v>42031.769884259258</v>
      </c>
      <c r="T224" s="6">
        <f>(((I224/60)/60)/24)+DATE(1970,1,1)</f>
        <v>42090.110416666663</v>
      </c>
      <c r="U224">
        <f>YEAR(S224)</f>
        <v>2015</v>
      </c>
    </row>
    <row r="225" spans="1:21" ht="48" x14ac:dyDescent="0.2">
      <c r="A225">
        <v>223</v>
      </c>
      <c r="B225" s="2" t="s">
        <v>225</v>
      </c>
      <c r="C225" s="2" t="s">
        <v>4333</v>
      </c>
      <c r="D225" s="4">
        <v>1500000</v>
      </c>
      <c r="E225" s="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>ROUND(E225/D225*100,0)</f>
        <v>0</v>
      </c>
      <c r="P225" s="14">
        <f t="shared" si="3"/>
        <v>0</v>
      </c>
      <c r="Q225" s="7" t="s">
        <v>8307</v>
      </c>
      <c r="R225" t="s">
        <v>8311</v>
      </c>
      <c r="S225" s="6">
        <f>(((J225/60)/60)/24)+DATE(1970,1,1)</f>
        <v>42482.048032407409</v>
      </c>
      <c r="T225" s="6">
        <f>(((I225/60)/60)/24)+DATE(1970,1,1)</f>
        <v>42512.045138888891</v>
      </c>
      <c r="U225">
        <f>YEAR(S225)</f>
        <v>2016</v>
      </c>
    </row>
    <row r="226" spans="1:21" ht="48" x14ac:dyDescent="0.2">
      <c r="A226">
        <v>224</v>
      </c>
      <c r="B226" s="2" t="s">
        <v>226</v>
      </c>
      <c r="C226" s="2" t="s">
        <v>4334</v>
      </c>
      <c r="D226" s="4">
        <v>6000000</v>
      </c>
      <c r="E226" s="5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>ROUND(E226/D226*100,0)</f>
        <v>0</v>
      </c>
      <c r="P226" s="14">
        <f t="shared" si="3"/>
        <v>0</v>
      </c>
      <c r="Q226" s="7" t="s">
        <v>8307</v>
      </c>
      <c r="R226" t="s">
        <v>8311</v>
      </c>
      <c r="S226" s="6">
        <f>(((J226/60)/60)/24)+DATE(1970,1,1)</f>
        <v>42135.235254629632</v>
      </c>
      <c r="T226" s="6">
        <f>(((I226/60)/60)/24)+DATE(1970,1,1)</f>
        <v>42195.235254629632</v>
      </c>
      <c r="U226">
        <f>YEAR(S226)</f>
        <v>2015</v>
      </c>
    </row>
    <row r="227" spans="1:21" ht="48" x14ac:dyDescent="0.2">
      <c r="A227">
        <v>225</v>
      </c>
      <c r="B227" s="2" t="s">
        <v>227</v>
      </c>
      <c r="C227" s="2" t="s">
        <v>4335</v>
      </c>
      <c r="D227" s="4">
        <v>200</v>
      </c>
      <c r="E227" s="5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>ROUND(E227/D227*100,0)</f>
        <v>0</v>
      </c>
      <c r="P227" s="14">
        <f t="shared" si="3"/>
        <v>0</v>
      </c>
      <c r="Q227" s="7" t="s">
        <v>8307</v>
      </c>
      <c r="R227" t="s">
        <v>8311</v>
      </c>
      <c r="S227" s="6">
        <f>(((J227/60)/60)/24)+DATE(1970,1,1)</f>
        <v>42438.961273148147</v>
      </c>
      <c r="T227" s="6">
        <f>(((I227/60)/60)/24)+DATE(1970,1,1)</f>
        <v>42468.919606481482</v>
      </c>
      <c r="U227">
        <f>YEAR(S227)</f>
        <v>2016</v>
      </c>
    </row>
    <row r="228" spans="1:21" ht="32" x14ac:dyDescent="0.2">
      <c r="A228">
        <v>226</v>
      </c>
      <c r="B228" s="2" t="s">
        <v>228</v>
      </c>
      <c r="C228" s="2" t="s">
        <v>4336</v>
      </c>
      <c r="D228" s="4">
        <v>29000</v>
      </c>
      <c r="E228" s="5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>ROUND(E228/D228*100,0)</f>
        <v>1</v>
      </c>
      <c r="P228" s="14">
        <f t="shared" si="3"/>
        <v>125</v>
      </c>
      <c r="Q228" s="7" t="s">
        <v>8307</v>
      </c>
      <c r="R228" t="s">
        <v>8311</v>
      </c>
      <c r="S228" s="6">
        <f>(((J228/60)/60)/24)+DATE(1970,1,1)</f>
        <v>42106.666018518517</v>
      </c>
      <c r="T228" s="6">
        <f>(((I228/60)/60)/24)+DATE(1970,1,1)</f>
        <v>42155.395138888889</v>
      </c>
      <c r="U228">
        <f>YEAR(S228)</f>
        <v>2015</v>
      </c>
    </row>
    <row r="229" spans="1:21" ht="48" x14ac:dyDescent="0.2">
      <c r="A229">
        <v>227</v>
      </c>
      <c r="B229" s="2" t="s">
        <v>229</v>
      </c>
      <c r="C229" s="2" t="s">
        <v>4337</v>
      </c>
      <c r="D229" s="4">
        <v>28000</v>
      </c>
      <c r="E229" s="5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>ROUND(E229/D229*100,0)</f>
        <v>0</v>
      </c>
      <c r="P229" s="14">
        <f t="shared" si="3"/>
        <v>0</v>
      </c>
      <c r="Q229" s="7" t="s">
        <v>8307</v>
      </c>
      <c r="R229" t="s">
        <v>8311</v>
      </c>
      <c r="S229" s="6">
        <f>(((J229/60)/60)/24)+DATE(1970,1,1)</f>
        <v>42164.893993055557</v>
      </c>
      <c r="T229" s="6">
        <f>(((I229/60)/60)/24)+DATE(1970,1,1)</f>
        <v>42194.893993055557</v>
      </c>
      <c r="U229">
        <f>YEAR(S229)</f>
        <v>2015</v>
      </c>
    </row>
    <row r="230" spans="1:21" ht="32" x14ac:dyDescent="0.2">
      <c r="A230">
        <v>228</v>
      </c>
      <c r="B230" s="2" t="s">
        <v>230</v>
      </c>
      <c r="C230" s="2" t="s">
        <v>4338</v>
      </c>
      <c r="D230" s="4">
        <v>8000</v>
      </c>
      <c r="E230" s="5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>ROUND(E230/D230*100,0)</f>
        <v>0</v>
      </c>
      <c r="P230" s="14">
        <f t="shared" si="3"/>
        <v>0</v>
      </c>
      <c r="Q230" s="7" t="s">
        <v>8307</v>
      </c>
      <c r="R230" t="s">
        <v>8311</v>
      </c>
      <c r="S230" s="6">
        <f>(((J230/60)/60)/24)+DATE(1970,1,1)</f>
        <v>42096.686400462961</v>
      </c>
      <c r="T230" s="6">
        <f>(((I230/60)/60)/24)+DATE(1970,1,1)</f>
        <v>42156.686400462961</v>
      </c>
      <c r="U230">
        <f>YEAR(S230)</f>
        <v>2015</v>
      </c>
    </row>
    <row r="231" spans="1:21" ht="48" x14ac:dyDescent="0.2">
      <c r="A231">
        <v>229</v>
      </c>
      <c r="B231" s="2" t="s">
        <v>231</v>
      </c>
      <c r="C231" s="2" t="s">
        <v>4339</v>
      </c>
      <c r="D231" s="4">
        <v>3000</v>
      </c>
      <c r="E231" s="5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>ROUND(E231/D231*100,0)</f>
        <v>0</v>
      </c>
      <c r="P231" s="14">
        <f t="shared" si="3"/>
        <v>0</v>
      </c>
      <c r="Q231" s="7" t="s">
        <v>8307</v>
      </c>
      <c r="R231" t="s">
        <v>8311</v>
      </c>
      <c r="S231" s="6">
        <f>(((J231/60)/60)/24)+DATE(1970,1,1)</f>
        <v>42383.933993055558</v>
      </c>
      <c r="T231" s="6">
        <f>(((I231/60)/60)/24)+DATE(1970,1,1)</f>
        <v>42413.933993055558</v>
      </c>
      <c r="U231">
        <f>YEAR(S231)</f>
        <v>2016</v>
      </c>
    </row>
    <row r="232" spans="1:21" ht="48" x14ac:dyDescent="0.2">
      <c r="A232">
        <v>230</v>
      </c>
      <c r="B232" s="2" t="s">
        <v>232</v>
      </c>
      <c r="C232" s="2" t="s">
        <v>4340</v>
      </c>
      <c r="D232" s="4">
        <v>15000</v>
      </c>
      <c r="E232" s="5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>ROUND(E232/D232*100,0)</f>
        <v>0</v>
      </c>
      <c r="P232" s="14">
        <f t="shared" si="3"/>
        <v>30</v>
      </c>
      <c r="Q232" s="7" t="s">
        <v>8307</v>
      </c>
      <c r="R232" t="s">
        <v>8311</v>
      </c>
      <c r="S232" s="6">
        <f>(((J232/60)/60)/24)+DATE(1970,1,1)</f>
        <v>42129.777210648142</v>
      </c>
      <c r="T232" s="6">
        <f>(((I232/60)/60)/24)+DATE(1970,1,1)</f>
        <v>42159.777210648142</v>
      </c>
      <c r="U232">
        <f>YEAR(S232)</f>
        <v>2015</v>
      </c>
    </row>
    <row r="233" spans="1:21" ht="48" x14ac:dyDescent="0.2">
      <c r="A233">
        <v>231</v>
      </c>
      <c r="B233" s="2" t="s">
        <v>233</v>
      </c>
      <c r="C233" s="2" t="s">
        <v>4341</v>
      </c>
      <c r="D233" s="4">
        <v>1500000</v>
      </c>
      <c r="E233" s="5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>ROUND(E233/D233*100,0)</f>
        <v>0</v>
      </c>
      <c r="P233" s="14">
        <f t="shared" si="3"/>
        <v>0</v>
      </c>
      <c r="Q233" s="7" t="s">
        <v>8307</v>
      </c>
      <c r="R233" t="s">
        <v>8311</v>
      </c>
      <c r="S233" s="6">
        <f>(((J233/60)/60)/24)+DATE(1970,1,1)</f>
        <v>42341.958923611113</v>
      </c>
      <c r="T233" s="6">
        <f>(((I233/60)/60)/24)+DATE(1970,1,1)</f>
        <v>42371.958923611113</v>
      </c>
      <c r="U233">
        <f>YEAR(S233)</f>
        <v>2015</v>
      </c>
    </row>
    <row r="234" spans="1:21" ht="48" x14ac:dyDescent="0.2">
      <c r="A234">
        <v>232</v>
      </c>
      <c r="B234" s="2" t="s">
        <v>234</v>
      </c>
      <c r="C234" s="2" t="s">
        <v>4342</v>
      </c>
      <c r="D234" s="4">
        <v>4000</v>
      </c>
      <c r="E234" s="5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>ROUND(E234/D234*100,0)</f>
        <v>3</v>
      </c>
      <c r="P234" s="14">
        <f t="shared" si="3"/>
        <v>15.71</v>
      </c>
      <c r="Q234" s="7" t="s">
        <v>8307</v>
      </c>
      <c r="R234" t="s">
        <v>8311</v>
      </c>
      <c r="S234" s="6">
        <f>(((J234/60)/60)/24)+DATE(1970,1,1)</f>
        <v>42032.82576388889</v>
      </c>
      <c r="T234" s="6">
        <f>(((I234/60)/60)/24)+DATE(1970,1,1)</f>
        <v>42062.82576388889</v>
      </c>
      <c r="U234">
        <f>YEAR(S234)</f>
        <v>2015</v>
      </c>
    </row>
    <row r="235" spans="1:21" ht="48" x14ac:dyDescent="0.2">
      <c r="A235">
        <v>233</v>
      </c>
      <c r="B235" s="2" t="s">
        <v>235</v>
      </c>
      <c r="C235" s="2" t="s">
        <v>4343</v>
      </c>
      <c r="D235" s="4">
        <v>350000</v>
      </c>
      <c r="E235" s="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>ROUND(E235/D235*100,0)</f>
        <v>0</v>
      </c>
      <c r="P235" s="14">
        <f t="shared" si="3"/>
        <v>0</v>
      </c>
      <c r="Q235" s="7" t="s">
        <v>8307</v>
      </c>
      <c r="R235" t="s">
        <v>8311</v>
      </c>
      <c r="S235" s="6">
        <f>(((J235/60)/60)/24)+DATE(1970,1,1)</f>
        <v>42612.911712962959</v>
      </c>
      <c r="T235" s="6">
        <f>(((I235/60)/60)/24)+DATE(1970,1,1)</f>
        <v>42642.911712962959</v>
      </c>
      <c r="U235">
        <f>YEAR(S235)</f>
        <v>2016</v>
      </c>
    </row>
    <row r="236" spans="1:21" ht="48" x14ac:dyDescent="0.2">
      <c r="A236">
        <v>234</v>
      </c>
      <c r="B236" s="2" t="s">
        <v>236</v>
      </c>
      <c r="C236" s="2" t="s">
        <v>4344</v>
      </c>
      <c r="D236" s="4">
        <v>1000</v>
      </c>
      <c r="E236" s="5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>ROUND(E236/D236*100,0)</f>
        <v>40</v>
      </c>
      <c r="P236" s="14">
        <f t="shared" si="3"/>
        <v>80.2</v>
      </c>
      <c r="Q236" s="7" t="s">
        <v>8307</v>
      </c>
      <c r="R236" t="s">
        <v>8311</v>
      </c>
      <c r="S236" s="6">
        <f>(((J236/60)/60)/24)+DATE(1970,1,1)</f>
        <v>42136.035405092596</v>
      </c>
      <c r="T236" s="6">
        <f>(((I236/60)/60)/24)+DATE(1970,1,1)</f>
        <v>42176.035405092596</v>
      </c>
      <c r="U236">
        <f>YEAR(S236)</f>
        <v>2015</v>
      </c>
    </row>
    <row r="237" spans="1:21" ht="32" x14ac:dyDescent="0.2">
      <c r="A237">
        <v>235</v>
      </c>
      <c r="B237" s="2" t="s">
        <v>237</v>
      </c>
      <c r="C237" s="2" t="s">
        <v>4345</v>
      </c>
      <c r="D237" s="4">
        <v>10000</v>
      </c>
      <c r="E237" s="5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>ROUND(E237/D237*100,0)</f>
        <v>0</v>
      </c>
      <c r="P237" s="14">
        <f t="shared" si="3"/>
        <v>0</v>
      </c>
      <c r="Q237" s="7" t="s">
        <v>8307</v>
      </c>
      <c r="R237" t="s">
        <v>8311</v>
      </c>
      <c r="S237" s="6">
        <f>(((J237/60)/60)/24)+DATE(1970,1,1)</f>
        <v>42164.908530092594</v>
      </c>
      <c r="T237" s="6">
        <f>(((I237/60)/60)/24)+DATE(1970,1,1)</f>
        <v>42194.908530092594</v>
      </c>
      <c r="U237">
        <f>YEAR(S237)</f>
        <v>2015</v>
      </c>
    </row>
    <row r="238" spans="1:21" ht="48" x14ac:dyDescent="0.2">
      <c r="A238">
        <v>236</v>
      </c>
      <c r="B238" s="2" t="s">
        <v>238</v>
      </c>
      <c r="C238" s="2" t="s">
        <v>4346</v>
      </c>
      <c r="D238" s="4">
        <v>150000</v>
      </c>
      <c r="E238" s="5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>ROUND(E238/D238*100,0)</f>
        <v>0</v>
      </c>
      <c r="P238" s="14">
        <f t="shared" si="3"/>
        <v>0</v>
      </c>
      <c r="Q238" s="7" t="s">
        <v>8307</v>
      </c>
      <c r="R238" t="s">
        <v>8311</v>
      </c>
      <c r="S238" s="6">
        <f>(((J238/60)/60)/24)+DATE(1970,1,1)</f>
        <v>42321.08447916666</v>
      </c>
      <c r="T238" s="6">
        <f>(((I238/60)/60)/24)+DATE(1970,1,1)</f>
        <v>42374</v>
      </c>
      <c r="U238">
        <f>YEAR(S238)</f>
        <v>2015</v>
      </c>
    </row>
    <row r="239" spans="1:21" ht="16" x14ac:dyDescent="0.2">
      <c r="A239">
        <v>237</v>
      </c>
      <c r="B239" s="2" t="s">
        <v>239</v>
      </c>
      <c r="C239" s="2" t="s">
        <v>4347</v>
      </c>
      <c r="D239" s="4">
        <v>15000</v>
      </c>
      <c r="E239" s="5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>ROUND(E239/D239*100,0)</f>
        <v>0</v>
      </c>
      <c r="P239" s="14">
        <f t="shared" si="3"/>
        <v>50</v>
      </c>
      <c r="Q239" s="7" t="s">
        <v>8307</v>
      </c>
      <c r="R239" t="s">
        <v>8311</v>
      </c>
      <c r="S239" s="6">
        <f>(((J239/60)/60)/24)+DATE(1970,1,1)</f>
        <v>42377.577187499999</v>
      </c>
      <c r="T239" s="6">
        <f>(((I239/60)/60)/24)+DATE(1970,1,1)</f>
        <v>42437.577187499999</v>
      </c>
      <c r="U239">
        <f>YEAR(S239)</f>
        <v>2016</v>
      </c>
    </row>
    <row r="240" spans="1:21" ht="48" x14ac:dyDescent="0.2">
      <c r="A240">
        <v>238</v>
      </c>
      <c r="B240" s="2" t="s">
        <v>240</v>
      </c>
      <c r="C240" s="2" t="s">
        <v>4348</v>
      </c>
      <c r="D240" s="4">
        <v>26000</v>
      </c>
      <c r="E240" s="5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>ROUND(E240/D240*100,0)</f>
        <v>0</v>
      </c>
      <c r="P240" s="14">
        <f t="shared" si="3"/>
        <v>0</v>
      </c>
      <c r="Q240" s="7" t="s">
        <v>8307</v>
      </c>
      <c r="R240" t="s">
        <v>8311</v>
      </c>
      <c r="S240" s="6">
        <f>(((J240/60)/60)/24)+DATE(1970,1,1)</f>
        <v>42713.962499999994</v>
      </c>
      <c r="T240" s="6">
        <f>(((I240/60)/60)/24)+DATE(1970,1,1)</f>
        <v>42734.375</v>
      </c>
      <c r="U240">
        <f>YEAR(S240)</f>
        <v>2016</v>
      </c>
    </row>
    <row r="241" spans="1:21" ht="48" x14ac:dyDescent="0.2">
      <c r="A241">
        <v>239</v>
      </c>
      <c r="B241" s="2" t="s">
        <v>241</v>
      </c>
      <c r="C241" s="2" t="s">
        <v>4349</v>
      </c>
      <c r="D241" s="4">
        <v>1000</v>
      </c>
      <c r="E241" s="5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>ROUND(E241/D241*100,0)</f>
        <v>25</v>
      </c>
      <c r="P241" s="14">
        <f t="shared" si="3"/>
        <v>50</v>
      </c>
      <c r="Q241" s="7" t="s">
        <v>8307</v>
      </c>
      <c r="R241" t="s">
        <v>8311</v>
      </c>
      <c r="S241" s="6">
        <f>(((J241/60)/60)/24)+DATE(1970,1,1)</f>
        <v>42297.110300925924</v>
      </c>
      <c r="T241" s="6">
        <f>(((I241/60)/60)/24)+DATE(1970,1,1)</f>
        <v>42316.5</v>
      </c>
      <c r="U241">
        <f>YEAR(S241)</f>
        <v>2015</v>
      </c>
    </row>
    <row r="242" spans="1:21" ht="48" x14ac:dyDescent="0.2">
      <c r="A242">
        <v>240</v>
      </c>
      <c r="B242" s="2" t="s">
        <v>242</v>
      </c>
      <c r="C242" s="2" t="s">
        <v>4350</v>
      </c>
      <c r="D242" s="4">
        <v>15000</v>
      </c>
      <c r="E242" s="5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>ROUND(E242/D242*100,0)</f>
        <v>108</v>
      </c>
      <c r="P242" s="14">
        <f t="shared" si="3"/>
        <v>117.85</v>
      </c>
      <c r="Q242" s="7" t="s">
        <v>8307</v>
      </c>
      <c r="R242" t="s">
        <v>8312</v>
      </c>
      <c r="S242" s="6">
        <f>(((J242/60)/60)/24)+DATE(1970,1,1)</f>
        <v>41354.708460648151</v>
      </c>
      <c r="T242" s="6">
        <f>(((I242/60)/60)/24)+DATE(1970,1,1)</f>
        <v>41399.708460648151</v>
      </c>
      <c r="U242">
        <f>YEAR(S242)</f>
        <v>2013</v>
      </c>
    </row>
    <row r="243" spans="1:21" ht="48" x14ac:dyDescent="0.2">
      <c r="A243">
        <v>241</v>
      </c>
      <c r="B243" s="2" t="s">
        <v>243</v>
      </c>
      <c r="C243" s="2" t="s">
        <v>4351</v>
      </c>
      <c r="D243" s="4">
        <v>36400</v>
      </c>
      <c r="E243" s="5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>ROUND(E243/D243*100,0)</f>
        <v>113</v>
      </c>
      <c r="P243" s="14">
        <f t="shared" si="3"/>
        <v>109.04</v>
      </c>
      <c r="Q243" s="7" t="s">
        <v>8307</v>
      </c>
      <c r="R243" t="s">
        <v>8312</v>
      </c>
      <c r="S243" s="6">
        <f>(((J243/60)/60)/24)+DATE(1970,1,1)</f>
        <v>41949.697962962964</v>
      </c>
      <c r="T243" s="6">
        <f>(((I243/60)/60)/24)+DATE(1970,1,1)</f>
        <v>41994.697962962964</v>
      </c>
      <c r="U243">
        <f>YEAR(S243)</f>
        <v>2014</v>
      </c>
    </row>
    <row r="244" spans="1:21" ht="48" x14ac:dyDescent="0.2">
      <c r="A244">
        <v>242</v>
      </c>
      <c r="B244" s="2" t="s">
        <v>244</v>
      </c>
      <c r="C244" s="2" t="s">
        <v>4352</v>
      </c>
      <c r="D244" s="4">
        <v>13000</v>
      </c>
      <c r="E244" s="5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>ROUND(E244/D244*100,0)</f>
        <v>113</v>
      </c>
      <c r="P244" s="14">
        <f t="shared" si="3"/>
        <v>73.02</v>
      </c>
      <c r="Q244" s="7" t="s">
        <v>8307</v>
      </c>
      <c r="R244" t="s">
        <v>8312</v>
      </c>
      <c r="S244" s="6">
        <f>(((J244/60)/60)/24)+DATE(1970,1,1)</f>
        <v>40862.492939814816</v>
      </c>
      <c r="T244" s="6">
        <f>(((I244/60)/60)/24)+DATE(1970,1,1)</f>
        <v>40897.492939814816</v>
      </c>
      <c r="U244">
        <f>YEAR(S244)</f>
        <v>2011</v>
      </c>
    </row>
    <row r="245" spans="1:21" ht="48" x14ac:dyDescent="0.2">
      <c r="A245">
        <v>243</v>
      </c>
      <c r="B245" s="2" t="s">
        <v>245</v>
      </c>
      <c r="C245" s="2" t="s">
        <v>4353</v>
      </c>
      <c r="D245" s="4">
        <v>25000</v>
      </c>
      <c r="E245" s="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>ROUND(E245/D245*100,0)</f>
        <v>103</v>
      </c>
      <c r="P245" s="14">
        <f t="shared" si="3"/>
        <v>78.2</v>
      </c>
      <c r="Q245" s="7" t="s">
        <v>8307</v>
      </c>
      <c r="R245" t="s">
        <v>8312</v>
      </c>
      <c r="S245" s="6">
        <f>(((J245/60)/60)/24)+DATE(1970,1,1)</f>
        <v>41662.047500000001</v>
      </c>
      <c r="T245" s="6">
        <f>(((I245/60)/60)/24)+DATE(1970,1,1)</f>
        <v>41692.047500000001</v>
      </c>
      <c r="U245">
        <f>YEAR(S245)</f>
        <v>2014</v>
      </c>
    </row>
    <row r="246" spans="1:21" ht="48" x14ac:dyDescent="0.2">
      <c r="A246">
        <v>244</v>
      </c>
      <c r="B246" s="3">
        <v>39756</v>
      </c>
      <c r="C246" s="2" t="s">
        <v>4354</v>
      </c>
      <c r="D246" s="4">
        <v>3500</v>
      </c>
      <c r="E246" s="5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>ROUND(E246/D246*100,0)</f>
        <v>114</v>
      </c>
      <c r="P246" s="14">
        <f t="shared" si="3"/>
        <v>47.4</v>
      </c>
      <c r="Q246" s="7" t="s">
        <v>8307</v>
      </c>
      <c r="R246" t="s">
        <v>8312</v>
      </c>
      <c r="S246" s="6">
        <f>(((J246/60)/60)/24)+DATE(1970,1,1)</f>
        <v>40213.323599537034</v>
      </c>
      <c r="T246" s="6">
        <f>(((I246/60)/60)/24)+DATE(1970,1,1)</f>
        <v>40253.29583333333</v>
      </c>
      <c r="U246">
        <f>YEAR(S246)</f>
        <v>2010</v>
      </c>
    </row>
    <row r="247" spans="1:21" ht="48" x14ac:dyDescent="0.2">
      <c r="A247">
        <v>245</v>
      </c>
      <c r="B247" s="2" t="s">
        <v>246</v>
      </c>
      <c r="C247" s="2" t="s">
        <v>4355</v>
      </c>
      <c r="D247" s="4">
        <v>5000</v>
      </c>
      <c r="E247" s="5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>ROUND(E247/D247*100,0)</f>
        <v>104</v>
      </c>
      <c r="P247" s="14">
        <f t="shared" si="3"/>
        <v>54.02</v>
      </c>
      <c r="Q247" s="7" t="s">
        <v>8307</v>
      </c>
      <c r="R247" t="s">
        <v>8312</v>
      </c>
      <c r="S247" s="6">
        <f>(((J247/60)/60)/24)+DATE(1970,1,1)</f>
        <v>41107.053067129629</v>
      </c>
      <c r="T247" s="6">
        <f>(((I247/60)/60)/24)+DATE(1970,1,1)</f>
        <v>41137.053067129629</v>
      </c>
      <c r="U247">
        <f>YEAR(S247)</f>
        <v>2012</v>
      </c>
    </row>
    <row r="248" spans="1:21" ht="48" x14ac:dyDescent="0.2">
      <c r="A248">
        <v>246</v>
      </c>
      <c r="B248" s="2" t="s">
        <v>247</v>
      </c>
      <c r="C248" s="2" t="s">
        <v>4356</v>
      </c>
      <c r="D248" s="4">
        <v>5000</v>
      </c>
      <c r="E248" s="5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>ROUND(E248/D248*100,0)</f>
        <v>305</v>
      </c>
      <c r="P248" s="14">
        <f t="shared" si="3"/>
        <v>68.489999999999995</v>
      </c>
      <c r="Q248" s="7" t="s">
        <v>8307</v>
      </c>
      <c r="R248" t="s">
        <v>8312</v>
      </c>
      <c r="S248" s="6">
        <f>(((J248/60)/60)/24)+DATE(1970,1,1)</f>
        <v>40480.363483796296</v>
      </c>
      <c r="T248" s="6">
        <f>(((I248/60)/60)/24)+DATE(1970,1,1)</f>
        <v>40530.405150462961</v>
      </c>
      <c r="U248">
        <f>YEAR(S248)</f>
        <v>2010</v>
      </c>
    </row>
    <row r="249" spans="1:21" ht="64" x14ac:dyDescent="0.2">
      <c r="A249">
        <v>247</v>
      </c>
      <c r="B249" s="2" t="s">
        <v>248</v>
      </c>
      <c r="C249" s="2" t="s">
        <v>4357</v>
      </c>
      <c r="D249" s="4">
        <v>5000</v>
      </c>
      <c r="E249" s="5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>ROUND(E249/D249*100,0)</f>
        <v>134</v>
      </c>
      <c r="P249" s="14">
        <f t="shared" si="3"/>
        <v>108.15</v>
      </c>
      <c r="Q249" s="7" t="s">
        <v>8307</v>
      </c>
      <c r="R249" t="s">
        <v>8312</v>
      </c>
      <c r="S249" s="6">
        <f>(((J249/60)/60)/24)+DATE(1970,1,1)</f>
        <v>40430.604328703703</v>
      </c>
      <c r="T249" s="6">
        <f>(((I249/60)/60)/24)+DATE(1970,1,1)</f>
        <v>40467.152083333334</v>
      </c>
      <c r="U249">
        <f>YEAR(S249)</f>
        <v>2010</v>
      </c>
    </row>
    <row r="250" spans="1:21" ht="48" x14ac:dyDescent="0.2">
      <c r="A250">
        <v>248</v>
      </c>
      <c r="B250" s="2" t="s">
        <v>249</v>
      </c>
      <c r="C250" s="2" t="s">
        <v>4358</v>
      </c>
      <c r="D250" s="4">
        <v>85000</v>
      </c>
      <c r="E250" s="5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>ROUND(E250/D250*100,0)</f>
        <v>101</v>
      </c>
      <c r="P250" s="14">
        <f t="shared" si="3"/>
        <v>589.95000000000005</v>
      </c>
      <c r="Q250" s="7" t="s">
        <v>8307</v>
      </c>
      <c r="R250" t="s">
        <v>8312</v>
      </c>
      <c r="S250" s="6">
        <f>(((J250/60)/60)/24)+DATE(1970,1,1)</f>
        <v>40870.774409722224</v>
      </c>
      <c r="T250" s="6">
        <f>(((I250/60)/60)/24)+DATE(1970,1,1)</f>
        <v>40915.774409722224</v>
      </c>
      <c r="U250">
        <f>YEAR(S250)</f>
        <v>2011</v>
      </c>
    </row>
    <row r="251" spans="1:21" ht="48" x14ac:dyDescent="0.2">
      <c r="A251">
        <v>249</v>
      </c>
      <c r="B251" s="2" t="s">
        <v>250</v>
      </c>
      <c r="C251" s="2" t="s">
        <v>4359</v>
      </c>
      <c r="D251" s="4">
        <v>10000</v>
      </c>
      <c r="E251" s="5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>ROUND(E251/D251*100,0)</f>
        <v>113</v>
      </c>
      <c r="P251" s="14">
        <f t="shared" si="3"/>
        <v>48.05</v>
      </c>
      <c r="Q251" s="7" t="s">
        <v>8307</v>
      </c>
      <c r="R251" t="s">
        <v>8312</v>
      </c>
      <c r="S251" s="6">
        <f>(((J251/60)/60)/24)+DATE(1970,1,1)</f>
        <v>40332.923842592594</v>
      </c>
      <c r="T251" s="6">
        <f>(((I251/60)/60)/24)+DATE(1970,1,1)</f>
        <v>40412.736111111109</v>
      </c>
      <c r="U251">
        <f>YEAR(S251)</f>
        <v>2010</v>
      </c>
    </row>
    <row r="252" spans="1:21" ht="48" x14ac:dyDescent="0.2">
      <c r="A252">
        <v>250</v>
      </c>
      <c r="B252" s="2" t="s">
        <v>251</v>
      </c>
      <c r="C252" s="2" t="s">
        <v>4360</v>
      </c>
      <c r="D252" s="4">
        <v>30000</v>
      </c>
      <c r="E252" s="5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>ROUND(E252/D252*100,0)</f>
        <v>106</v>
      </c>
      <c r="P252" s="14">
        <f t="shared" si="3"/>
        <v>72.48</v>
      </c>
      <c r="Q252" s="7" t="s">
        <v>8307</v>
      </c>
      <c r="R252" t="s">
        <v>8312</v>
      </c>
      <c r="S252" s="6">
        <f>(((J252/60)/60)/24)+DATE(1970,1,1)</f>
        <v>41401.565868055557</v>
      </c>
      <c r="T252" s="6">
        <f>(((I252/60)/60)/24)+DATE(1970,1,1)</f>
        <v>41431.565868055557</v>
      </c>
      <c r="U252">
        <f>YEAR(S252)</f>
        <v>2013</v>
      </c>
    </row>
    <row r="253" spans="1:21" ht="48" x14ac:dyDescent="0.2">
      <c r="A253">
        <v>251</v>
      </c>
      <c r="B253" s="2" t="s">
        <v>252</v>
      </c>
      <c r="C253" s="2" t="s">
        <v>4361</v>
      </c>
      <c r="D253" s="4">
        <v>3500</v>
      </c>
      <c r="E253" s="5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>ROUND(E253/D253*100,0)</f>
        <v>126</v>
      </c>
      <c r="P253" s="14">
        <f t="shared" si="3"/>
        <v>57.08</v>
      </c>
      <c r="Q253" s="7" t="s">
        <v>8307</v>
      </c>
      <c r="R253" t="s">
        <v>8312</v>
      </c>
      <c r="S253" s="6">
        <f>(((J253/60)/60)/24)+DATE(1970,1,1)</f>
        <v>41013.787569444445</v>
      </c>
      <c r="T253" s="6">
        <f>(((I253/60)/60)/24)+DATE(1970,1,1)</f>
        <v>41045.791666666664</v>
      </c>
      <c r="U253">
        <f>YEAR(S253)</f>
        <v>2012</v>
      </c>
    </row>
    <row r="254" spans="1:21" ht="48" x14ac:dyDescent="0.2">
      <c r="A254">
        <v>252</v>
      </c>
      <c r="B254" s="2" t="s">
        <v>253</v>
      </c>
      <c r="C254" s="2" t="s">
        <v>4362</v>
      </c>
      <c r="D254" s="4">
        <v>5000</v>
      </c>
      <c r="E254" s="5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>ROUND(E254/D254*100,0)</f>
        <v>185</v>
      </c>
      <c r="P254" s="14">
        <f t="shared" si="3"/>
        <v>85.44</v>
      </c>
      <c r="Q254" s="7" t="s">
        <v>8307</v>
      </c>
      <c r="R254" t="s">
        <v>8312</v>
      </c>
      <c r="S254" s="6">
        <f>(((J254/60)/60)/24)+DATE(1970,1,1)</f>
        <v>40266.662708333337</v>
      </c>
      <c r="T254" s="6">
        <f>(((I254/60)/60)/24)+DATE(1970,1,1)</f>
        <v>40330.165972222225</v>
      </c>
      <c r="U254">
        <f>YEAR(S254)</f>
        <v>2010</v>
      </c>
    </row>
    <row r="255" spans="1:21" ht="48" x14ac:dyDescent="0.2">
      <c r="A255">
        <v>253</v>
      </c>
      <c r="B255" s="2" t="s">
        <v>254</v>
      </c>
      <c r="C255" s="2" t="s">
        <v>4363</v>
      </c>
      <c r="D255" s="4">
        <v>1500</v>
      </c>
      <c r="E255" s="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>ROUND(E255/D255*100,0)</f>
        <v>101</v>
      </c>
      <c r="P255" s="14">
        <f t="shared" si="3"/>
        <v>215.86</v>
      </c>
      <c r="Q255" s="7" t="s">
        <v>8307</v>
      </c>
      <c r="R255" t="s">
        <v>8312</v>
      </c>
      <c r="S255" s="6">
        <f>(((J255/60)/60)/24)+DATE(1970,1,1)</f>
        <v>40924.650868055556</v>
      </c>
      <c r="T255" s="6">
        <f>(((I255/60)/60)/24)+DATE(1970,1,1)</f>
        <v>40954.650868055556</v>
      </c>
      <c r="U255">
        <f>YEAR(S255)</f>
        <v>2012</v>
      </c>
    </row>
    <row r="256" spans="1:21" ht="48" x14ac:dyDescent="0.2">
      <c r="A256">
        <v>254</v>
      </c>
      <c r="B256" s="2" t="s">
        <v>255</v>
      </c>
      <c r="C256" s="2" t="s">
        <v>4364</v>
      </c>
      <c r="D256" s="4">
        <v>24000</v>
      </c>
      <c r="E256" s="5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>ROUND(E256/D256*100,0)</f>
        <v>117</v>
      </c>
      <c r="P256" s="14">
        <f t="shared" si="3"/>
        <v>89.39</v>
      </c>
      <c r="Q256" s="7" t="s">
        <v>8307</v>
      </c>
      <c r="R256" t="s">
        <v>8312</v>
      </c>
      <c r="S256" s="6">
        <f>(((J256/60)/60)/24)+DATE(1970,1,1)</f>
        <v>42263.952662037031</v>
      </c>
      <c r="T256" s="6">
        <f>(((I256/60)/60)/24)+DATE(1970,1,1)</f>
        <v>42294.083333333328</v>
      </c>
      <c r="U256">
        <f>YEAR(S256)</f>
        <v>2015</v>
      </c>
    </row>
    <row r="257" spans="1:21" ht="32" x14ac:dyDescent="0.2">
      <c r="A257">
        <v>255</v>
      </c>
      <c r="B257" s="2" t="s">
        <v>256</v>
      </c>
      <c r="C257" s="2" t="s">
        <v>4365</v>
      </c>
      <c r="D257" s="4">
        <v>8000</v>
      </c>
      <c r="E257" s="5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>ROUND(E257/D257*100,0)</f>
        <v>107</v>
      </c>
      <c r="P257" s="14">
        <f t="shared" si="3"/>
        <v>45.42</v>
      </c>
      <c r="Q257" s="7" t="s">
        <v>8307</v>
      </c>
      <c r="R257" t="s">
        <v>8312</v>
      </c>
      <c r="S257" s="6">
        <f>(((J257/60)/60)/24)+DATE(1970,1,1)</f>
        <v>40588.526412037041</v>
      </c>
      <c r="T257" s="6">
        <f>(((I257/60)/60)/24)+DATE(1970,1,1)</f>
        <v>40618.48474537037</v>
      </c>
      <c r="U257">
        <f>YEAR(S257)</f>
        <v>2011</v>
      </c>
    </row>
    <row r="258" spans="1:21" ht="48" x14ac:dyDescent="0.2">
      <c r="A258">
        <v>256</v>
      </c>
      <c r="B258" s="2" t="s">
        <v>257</v>
      </c>
      <c r="C258" s="2" t="s">
        <v>4366</v>
      </c>
      <c r="D258" s="4">
        <v>13000</v>
      </c>
      <c r="E258" s="5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>ROUND(E258/D258*100,0)</f>
        <v>139</v>
      </c>
      <c r="P258" s="14">
        <f t="shared" si="3"/>
        <v>65.760000000000005</v>
      </c>
      <c r="Q258" s="7" t="s">
        <v>8307</v>
      </c>
      <c r="R258" t="s">
        <v>8312</v>
      </c>
      <c r="S258" s="6">
        <f>(((J258/60)/60)/24)+DATE(1970,1,1)</f>
        <v>41319.769293981481</v>
      </c>
      <c r="T258" s="6">
        <f>(((I258/60)/60)/24)+DATE(1970,1,1)</f>
        <v>41349.769293981481</v>
      </c>
      <c r="U258">
        <f>YEAR(S258)</f>
        <v>2013</v>
      </c>
    </row>
    <row r="259" spans="1:21" ht="48" x14ac:dyDescent="0.2">
      <c r="A259">
        <v>257</v>
      </c>
      <c r="B259" s="2" t="s">
        <v>258</v>
      </c>
      <c r="C259" s="2" t="s">
        <v>4367</v>
      </c>
      <c r="D259" s="4">
        <v>35000</v>
      </c>
      <c r="E259" s="5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>ROUND(E259/D259*100,0)</f>
        <v>107</v>
      </c>
      <c r="P259" s="14">
        <f t="shared" ref="P259:P322" si="4">IFERROR(ROUND(E259/L259,2),0)</f>
        <v>66.7</v>
      </c>
      <c r="Q259" s="7" t="s">
        <v>8307</v>
      </c>
      <c r="R259" t="s">
        <v>8312</v>
      </c>
      <c r="S259" s="6">
        <f>(((J259/60)/60)/24)+DATE(1970,1,1)</f>
        <v>42479.626875000002</v>
      </c>
      <c r="T259" s="6">
        <f>(((I259/60)/60)/24)+DATE(1970,1,1)</f>
        <v>42509.626875000002</v>
      </c>
      <c r="U259">
        <f>YEAR(S259)</f>
        <v>2016</v>
      </c>
    </row>
    <row r="260" spans="1:21" ht="48" x14ac:dyDescent="0.2">
      <c r="A260">
        <v>258</v>
      </c>
      <c r="B260" s="2" t="s">
        <v>259</v>
      </c>
      <c r="C260" s="2" t="s">
        <v>4368</v>
      </c>
      <c r="D260" s="4">
        <v>30000</v>
      </c>
      <c r="E260" s="5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>ROUND(E260/D260*100,0)</f>
        <v>191</v>
      </c>
      <c r="P260" s="14">
        <f t="shared" si="4"/>
        <v>83.35</v>
      </c>
      <c r="Q260" s="7" t="s">
        <v>8307</v>
      </c>
      <c r="R260" t="s">
        <v>8312</v>
      </c>
      <c r="S260" s="6">
        <f>(((J260/60)/60)/24)+DATE(1970,1,1)</f>
        <v>40682.051689814813</v>
      </c>
      <c r="T260" s="6">
        <f>(((I260/60)/60)/24)+DATE(1970,1,1)</f>
        <v>40712.051689814813</v>
      </c>
      <c r="U260">
        <f>YEAR(S260)</f>
        <v>2011</v>
      </c>
    </row>
    <row r="261" spans="1:21" ht="48" x14ac:dyDescent="0.2">
      <c r="A261">
        <v>259</v>
      </c>
      <c r="B261" s="2" t="s">
        <v>260</v>
      </c>
      <c r="C261" s="2" t="s">
        <v>4369</v>
      </c>
      <c r="D261" s="4">
        <v>75000</v>
      </c>
      <c r="E261" s="5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>ROUND(E261/D261*100,0)</f>
        <v>132</v>
      </c>
      <c r="P261" s="14">
        <f t="shared" si="4"/>
        <v>105.05</v>
      </c>
      <c r="Q261" s="7" t="s">
        <v>8307</v>
      </c>
      <c r="R261" t="s">
        <v>8312</v>
      </c>
      <c r="S261" s="6">
        <f>(((J261/60)/60)/24)+DATE(1970,1,1)</f>
        <v>42072.738067129627</v>
      </c>
      <c r="T261" s="6">
        <f>(((I261/60)/60)/24)+DATE(1970,1,1)</f>
        <v>42102.738067129627</v>
      </c>
      <c r="U261">
        <f>YEAR(S261)</f>
        <v>2015</v>
      </c>
    </row>
    <row r="262" spans="1:21" ht="32" x14ac:dyDescent="0.2">
      <c r="A262">
        <v>260</v>
      </c>
      <c r="B262" s="2" t="s">
        <v>261</v>
      </c>
      <c r="C262" s="2" t="s">
        <v>4370</v>
      </c>
      <c r="D262" s="4">
        <v>10000</v>
      </c>
      <c r="E262" s="5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>ROUND(E262/D262*100,0)</f>
        <v>106</v>
      </c>
      <c r="P262" s="14">
        <f t="shared" si="4"/>
        <v>120.91</v>
      </c>
      <c r="Q262" s="7" t="s">
        <v>8307</v>
      </c>
      <c r="R262" t="s">
        <v>8312</v>
      </c>
      <c r="S262" s="6">
        <f>(((J262/60)/60)/24)+DATE(1970,1,1)</f>
        <v>40330.755543981482</v>
      </c>
      <c r="T262" s="6">
        <f>(((I262/60)/60)/24)+DATE(1970,1,1)</f>
        <v>40376.415972222225</v>
      </c>
      <c r="U262">
        <f>YEAR(S262)</f>
        <v>2010</v>
      </c>
    </row>
    <row r="263" spans="1:21" ht="32" x14ac:dyDescent="0.2">
      <c r="A263">
        <v>261</v>
      </c>
      <c r="B263" s="2" t="s">
        <v>262</v>
      </c>
      <c r="C263" s="2" t="s">
        <v>4371</v>
      </c>
      <c r="D263" s="4">
        <v>20000</v>
      </c>
      <c r="E263" s="5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>ROUND(E263/D263*100,0)</f>
        <v>107</v>
      </c>
      <c r="P263" s="14">
        <f t="shared" si="4"/>
        <v>97.64</v>
      </c>
      <c r="Q263" s="7" t="s">
        <v>8307</v>
      </c>
      <c r="R263" t="s">
        <v>8312</v>
      </c>
      <c r="S263" s="6">
        <f>(((J263/60)/60)/24)+DATE(1970,1,1)</f>
        <v>41017.885462962964</v>
      </c>
      <c r="T263" s="6">
        <f>(((I263/60)/60)/24)+DATE(1970,1,1)</f>
        <v>41067.621527777781</v>
      </c>
      <c r="U263">
        <f>YEAR(S263)</f>
        <v>2012</v>
      </c>
    </row>
    <row r="264" spans="1:21" ht="32" x14ac:dyDescent="0.2">
      <c r="A264">
        <v>262</v>
      </c>
      <c r="B264" s="2" t="s">
        <v>263</v>
      </c>
      <c r="C264" s="2" t="s">
        <v>4372</v>
      </c>
      <c r="D264" s="4">
        <v>2500</v>
      </c>
      <c r="E264" s="5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>ROUND(E264/D264*100,0)</f>
        <v>240</v>
      </c>
      <c r="P264" s="14">
        <f t="shared" si="4"/>
        <v>41.38</v>
      </c>
      <c r="Q264" s="7" t="s">
        <v>8307</v>
      </c>
      <c r="R264" t="s">
        <v>8312</v>
      </c>
      <c r="S264" s="6">
        <f>(((J264/60)/60)/24)+DATE(1970,1,1)</f>
        <v>40555.24800925926</v>
      </c>
      <c r="T264" s="6">
        <f>(((I264/60)/60)/24)+DATE(1970,1,1)</f>
        <v>40600.24800925926</v>
      </c>
      <c r="U264">
        <f>YEAR(S264)</f>
        <v>2011</v>
      </c>
    </row>
    <row r="265" spans="1:21" ht="64" x14ac:dyDescent="0.2">
      <c r="A265">
        <v>263</v>
      </c>
      <c r="B265" s="2" t="s">
        <v>264</v>
      </c>
      <c r="C265" s="2" t="s">
        <v>4373</v>
      </c>
      <c r="D265" s="4">
        <v>25000</v>
      </c>
      <c r="E265" s="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>ROUND(E265/D265*100,0)</f>
        <v>118</v>
      </c>
      <c r="P265" s="14">
        <f t="shared" si="4"/>
        <v>30.65</v>
      </c>
      <c r="Q265" s="7" t="s">
        <v>8307</v>
      </c>
      <c r="R265" t="s">
        <v>8312</v>
      </c>
      <c r="S265" s="6">
        <f>(((J265/60)/60)/24)+DATE(1970,1,1)</f>
        <v>41149.954791666663</v>
      </c>
      <c r="T265" s="6">
        <f>(((I265/60)/60)/24)+DATE(1970,1,1)</f>
        <v>41179.954791666663</v>
      </c>
      <c r="U265">
        <f>YEAR(S265)</f>
        <v>2012</v>
      </c>
    </row>
    <row r="266" spans="1:21" ht="64" x14ac:dyDescent="0.2">
      <c r="A266">
        <v>264</v>
      </c>
      <c r="B266" s="2" t="s">
        <v>265</v>
      </c>
      <c r="C266" s="2" t="s">
        <v>4374</v>
      </c>
      <c r="D266" s="4">
        <v>5000</v>
      </c>
      <c r="E266" s="5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>ROUND(E266/D266*100,0)</f>
        <v>118</v>
      </c>
      <c r="P266" s="14">
        <f t="shared" si="4"/>
        <v>64.95</v>
      </c>
      <c r="Q266" s="7" t="s">
        <v>8307</v>
      </c>
      <c r="R266" t="s">
        <v>8312</v>
      </c>
      <c r="S266" s="6">
        <f>(((J266/60)/60)/24)+DATE(1970,1,1)</f>
        <v>41010.620312500003</v>
      </c>
      <c r="T266" s="6">
        <f>(((I266/60)/60)/24)+DATE(1970,1,1)</f>
        <v>41040.620312500003</v>
      </c>
      <c r="U266">
        <f>YEAR(S266)</f>
        <v>2012</v>
      </c>
    </row>
    <row r="267" spans="1:21" ht="64" x14ac:dyDescent="0.2">
      <c r="A267">
        <v>265</v>
      </c>
      <c r="B267" s="2" t="s">
        <v>266</v>
      </c>
      <c r="C267" s="2" t="s">
        <v>4375</v>
      </c>
      <c r="D267" s="4">
        <v>5000</v>
      </c>
      <c r="E267" s="5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>ROUND(E267/D267*100,0)</f>
        <v>111</v>
      </c>
      <c r="P267" s="14">
        <f t="shared" si="4"/>
        <v>95.78</v>
      </c>
      <c r="Q267" s="7" t="s">
        <v>8307</v>
      </c>
      <c r="R267" t="s">
        <v>8312</v>
      </c>
      <c r="S267" s="6">
        <f>(((J267/60)/60)/24)+DATE(1970,1,1)</f>
        <v>40267.245717592588</v>
      </c>
      <c r="T267" s="6">
        <f>(((I267/60)/60)/24)+DATE(1970,1,1)</f>
        <v>40308.844444444447</v>
      </c>
      <c r="U267">
        <f>YEAR(S267)</f>
        <v>2010</v>
      </c>
    </row>
    <row r="268" spans="1:21" ht="48" x14ac:dyDescent="0.2">
      <c r="A268">
        <v>266</v>
      </c>
      <c r="B268" s="2" t="s">
        <v>267</v>
      </c>
      <c r="C268" s="2" t="s">
        <v>4376</v>
      </c>
      <c r="D268" s="4">
        <v>1000</v>
      </c>
      <c r="E268" s="5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>ROUND(E268/D268*100,0)</f>
        <v>146</v>
      </c>
      <c r="P268" s="14">
        <f t="shared" si="4"/>
        <v>40.42</v>
      </c>
      <c r="Q268" s="7" t="s">
        <v>8307</v>
      </c>
      <c r="R268" t="s">
        <v>8312</v>
      </c>
      <c r="S268" s="6">
        <f>(((J268/60)/60)/24)+DATE(1970,1,1)</f>
        <v>40205.174849537041</v>
      </c>
      <c r="T268" s="6">
        <f>(((I268/60)/60)/24)+DATE(1970,1,1)</f>
        <v>40291.160416666666</v>
      </c>
      <c r="U268">
        <f>YEAR(S268)</f>
        <v>2010</v>
      </c>
    </row>
    <row r="269" spans="1:21" ht="48" x14ac:dyDescent="0.2">
      <c r="A269">
        <v>267</v>
      </c>
      <c r="B269" s="2" t="s">
        <v>268</v>
      </c>
      <c r="C269" s="2" t="s">
        <v>4377</v>
      </c>
      <c r="D269" s="4">
        <v>9850</v>
      </c>
      <c r="E269" s="5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>ROUND(E269/D269*100,0)</f>
        <v>132</v>
      </c>
      <c r="P269" s="14">
        <f t="shared" si="4"/>
        <v>78.58</v>
      </c>
      <c r="Q269" s="7" t="s">
        <v>8307</v>
      </c>
      <c r="R269" t="s">
        <v>8312</v>
      </c>
      <c r="S269" s="6">
        <f>(((J269/60)/60)/24)+DATE(1970,1,1)</f>
        <v>41785.452534722222</v>
      </c>
      <c r="T269" s="6">
        <f>(((I269/60)/60)/24)+DATE(1970,1,1)</f>
        <v>41815.452534722222</v>
      </c>
      <c r="U269">
        <f>YEAR(S269)</f>
        <v>2014</v>
      </c>
    </row>
    <row r="270" spans="1:21" ht="48" x14ac:dyDescent="0.2">
      <c r="A270">
        <v>268</v>
      </c>
      <c r="B270" s="2" t="s">
        <v>269</v>
      </c>
      <c r="C270" s="2" t="s">
        <v>4378</v>
      </c>
      <c r="D270" s="4">
        <v>5000</v>
      </c>
      <c r="E270" s="5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>ROUND(E270/D270*100,0)</f>
        <v>111</v>
      </c>
      <c r="P270" s="14">
        <f t="shared" si="4"/>
        <v>50.18</v>
      </c>
      <c r="Q270" s="7" t="s">
        <v>8307</v>
      </c>
      <c r="R270" t="s">
        <v>8312</v>
      </c>
      <c r="S270" s="6">
        <f>(((J270/60)/60)/24)+DATE(1970,1,1)</f>
        <v>40809.15252314815</v>
      </c>
      <c r="T270" s="6">
        <f>(((I270/60)/60)/24)+DATE(1970,1,1)</f>
        <v>40854.194189814814</v>
      </c>
      <c r="U270">
        <f>YEAR(S270)</f>
        <v>2011</v>
      </c>
    </row>
    <row r="271" spans="1:21" ht="48" x14ac:dyDescent="0.2">
      <c r="A271">
        <v>269</v>
      </c>
      <c r="B271" s="2" t="s">
        <v>270</v>
      </c>
      <c r="C271" s="2" t="s">
        <v>4379</v>
      </c>
      <c r="D271" s="4">
        <v>100000</v>
      </c>
      <c r="E271" s="5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>ROUND(E271/D271*100,0)</f>
        <v>147</v>
      </c>
      <c r="P271" s="14">
        <f t="shared" si="4"/>
        <v>92.25</v>
      </c>
      <c r="Q271" s="7" t="s">
        <v>8307</v>
      </c>
      <c r="R271" t="s">
        <v>8312</v>
      </c>
      <c r="S271" s="6">
        <f>(((J271/60)/60)/24)+DATE(1970,1,1)</f>
        <v>42758.197013888886</v>
      </c>
      <c r="T271" s="6">
        <f>(((I271/60)/60)/24)+DATE(1970,1,1)</f>
        <v>42788.197013888886</v>
      </c>
      <c r="U271">
        <f>YEAR(S271)</f>
        <v>2017</v>
      </c>
    </row>
    <row r="272" spans="1:21" ht="48" x14ac:dyDescent="0.2">
      <c r="A272">
        <v>270</v>
      </c>
      <c r="B272" s="2" t="s">
        <v>271</v>
      </c>
      <c r="C272" s="2" t="s">
        <v>4380</v>
      </c>
      <c r="D272" s="4">
        <v>2300</v>
      </c>
      <c r="E272" s="5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>ROUND(E272/D272*100,0)</f>
        <v>153</v>
      </c>
      <c r="P272" s="14">
        <f t="shared" si="4"/>
        <v>57.54</v>
      </c>
      <c r="Q272" s="7" t="s">
        <v>8307</v>
      </c>
      <c r="R272" t="s">
        <v>8312</v>
      </c>
      <c r="S272" s="6">
        <f>(((J272/60)/60)/24)+DATE(1970,1,1)</f>
        <v>40637.866550925923</v>
      </c>
      <c r="T272" s="6">
        <f>(((I272/60)/60)/24)+DATE(1970,1,1)</f>
        <v>40688.166666666664</v>
      </c>
      <c r="U272">
        <f>YEAR(S272)</f>
        <v>2011</v>
      </c>
    </row>
    <row r="273" spans="1:21" ht="48" x14ac:dyDescent="0.2">
      <c r="A273">
        <v>271</v>
      </c>
      <c r="B273" s="2" t="s">
        <v>272</v>
      </c>
      <c r="C273" s="2" t="s">
        <v>4381</v>
      </c>
      <c r="D273" s="4">
        <v>30000</v>
      </c>
      <c r="E273" s="5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>ROUND(E273/D273*100,0)</f>
        <v>105</v>
      </c>
      <c r="P273" s="14">
        <f t="shared" si="4"/>
        <v>109.42</v>
      </c>
      <c r="Q273" s="7" t="s">
        <v>8307</v>
      </c>
      <c r="R273" t="s">
        <v>8312</v>
      </c>
      <c r="S273" s="6">
        <f>(((J273/60)/60)/24)+DATE(1970,1,1)</f>
        <v>41612.10024305556</v>
      </c>
      <c r="T273" s="6">
        <f>(((I273/60)/60)/24)+DATE(1970,1,1)</f>
        <v>41641.333333333336</v>
      </c>
      <c r="U273">
        <f>YEAR(S273)</f>
        <v>2013</v>
      </c>
    </row>
    <row r="274" spans="1:21" ht="48" x14ac:dyDescent="0.2">
      <c r="A274">
        <v>272</v>
      </c>
      <c r="B274" s="2" t="s">
        <v>273</v>
      </c>
      <c r="C274" s="2" t="s">
        <v>4382</v>
      </c>
      <c r="D274" s="4">
        <v>3000</v>
      </c>
      <c r="E274" s="5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>ROUND(E274/D274*100,0)</f>
        <v>177</v>
      </c>
      <c r="P274" s="14">
        <f t="shared" si="4"/>
        <v>81.89</v>
      </c>
      <c r="Q274" s="7" t="s">
        <v>8307</v>
      </c>
      <c r="R274" t="s">
        <v>8312</v>
      </c>
      <c r="S274" s="6">
        <f>(((J274/60)/60)/24)+DATE(1970,1,1)</f>
        <v>40235.900358796294</v>
      </c>
      <c r="T274" s="6">
        <f>(((I274/60)/60)/24)+DATE(1970,1,1)</f>
        <v>40296.78402777778</v>
      </c>
      <c r="U274">
        <f>YEAR(S274)</f>
        <v>2010</v>
      </c>
    </row>
    <row r="275" spans="1:21" ht="48" x14ac:dyDescent="0.2">
      <c r="A275">
        <v>273</v>
      </c>
      <c r="B275" s="2" t="s">
        <v>274</v>
      </c>
      <c r="C275" s="2" t="s">
        <v>4383</v>
      </c>
      <c r="D275" s="4">
        <v>5000</v>
      </c>
      <c r="E275" s="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>ROUND(E275/D275*100,0)</f>
        <v>108</v>
      </c>
      <c r="P275" s="14">
        <f t="shared" si="4"/>
        <v>45.67</v>
      </c>
      <c r="Q275" s="7" t="s">
        <v>8307</v>
      </c>
      <c r="R275" t="s">
        <v>8312</v>
      </c>
      <c r="S275" s="6">
        <f>(((J275/60)/60)/24)+DATE(1970,1,1)</f>
        <v>40697.498449074075</v>
      </c>
      <c r="T275" s="6">
        <f>(((I275/60)/60)/24)+DATE(1970,1,1)</f>
        <v>40727.498449074075</v>
      </c>
      <c r="U275">
        <f>YEAR(S275)</f>
        <v>2011</v>
      </c>
    </row>
    <row r="276" spans="1:21" ht="48" x14ac:dyDescent="0.2">
      <c r="A276">
        <v>274</v>
      </c>
      <c r="B276" s="2" t="s">
        <v>275</v>
      </c>
      <c r="C276" s="2" t="s">
        <v>4384</v>
      </c>
      <c r="D276" s="4">
        <v>4000</v>
      </c>
      <c r="E276" s="5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>ROUND(E276/D276*100,0)</f>
        <v>156</v>
      </c>
      <c r="P276" s="14">
        <f t="shared" si="4"/>
        <v>55.22</v>
      </c>
      <c r="Q276" s="7" t="s">
        <v>8307</v>
      </c>
      <c r="R276" t="s">
        <v>8312</v>
      </c>
      <c r="S276" s="6">
        <f>(((J276/60)/60)/24)+DATE(1970,1,1)</f>
        <v>40969.912372685183</v>
      </c>
      <c r="T276" s="6">
        <f>(((I276/60)/60)/24)+DATE(1970,1,1)</f>
        <v>41004.290972222225</v>
      </c>
      <c r="U276">
        <f>YEAR(S276)</f>
        <v>2012</v>
      </c>
    </row>
    <row r="277" spans="1:21" ht="48" x14ac:dyDescent="0.2">
      <c r="A277">
        <v>275</v>
      </c>
      <c r="B277" s="2" t="s">
        <v>276</v>
      </c>
      <c r="C277" s="2" t="s">
        <v>4385</v>
      </c>
      <c r="D277" s="4">
        <v>20000</v>
      </c>
      <c r="E277" s="5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>ROUND(E277/D277*100,0)</f>
        <v>108</v>
      </c>
      <c r="P277" s="14">
        <f t="shared" si="4"/>
        <v>65.3</v>
      </c>
      <c r="Q277" s="7" t="s">
        <v>8307</v>
      </c>
      <c r="R277" t="s">
        <v>8312</v>
      </c>
      <c r="S277" s="6">
        <f>(((J277/60)/60)/24)+DATE(1970,1,1)</f>
        <v>41193.032013888893</v>
      </c>
      <c r="T277" s="6">
        <f>(((I277/60)/60)/24)+DATE(1970,1,1)</f>
        <v>41223.073680555557</v>
      </c>
      <c r="U277">
        <f>YEAR(S277)</f>
        <v>2012</v>
      </c>
    </row>
    <row r="278" spans="1:21" ht="48" x14ac:dyDescent="0.2">
      <c r="A278">
        <v>276</v>
      </c>
      <c r="B278" s="2" t="s">
        <v>277</v>
      </c>
      <c r="C278" s="2" t="s">
        <v>4386</v>
      </c>
      <c r="D278" s="4">
        <v>4000</v>
      </c>
      <c r="E278" s="5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>ROUND(E278/D278*100,0)</f>
        <v>148</v>
      </c>
      <c r="P278" s="14">
        <f t="shared" si="4"/>
        <v>95.23</v>
      </c>
      <c r="Q278" s="7" t="s">
        <v>8307</v>
      </c>
      <c r="R278" t="s">
        <v>8312</v>
      </c>
      <c r="S278" s="6">
        <f>(((J278/60)/60)/24)+DATE(1970,1,1)</f>
        <v>40967.081874999996</v>
      </c>
      <c r="T278" s="6">
        <f>(((I278/60)/60)/24)+DATE(1970,1,1)</f>
        <v>41027.040208333332</v>
      </c>
      <c r="U278">
        <f>YEAR(S278)</f>
        <v>2012</v>
      </c>
    </row>
    <row r="279" spans="1:21" ht="48" x14ac:dyDescent="0.2">
      <c r="A279">
        <v>277</v>
      </c>
      <c r="B279" s="2" t="s">
        <v>278</v>
      </c>
      <c r="C279" s="2" t="s">
        <v>4387</v>
      </c>
      <c r="D279" s="4">
        <v>65000</v>
      </c>
      <c r="E279" s="5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>ROUND(E279/D279*100,0)</f>
        <v>110</v>
      </c>
      <c r="P279" s="14">
        <f t="shared" si="4"/>
        <v>75.44</v>
      </c>
      <c r="Q279" s="7" t="s">
        <v>8307</v>
      </c>
      <c r="R279" t="s">
        <v>8312</v>
      </c>
      <c r="S279" s="6">
        <f>(((J279/60)/60)/24)+DATE(1970,1,1)</f>
        <v>42117.891423611116</v>
      </c>
      <c r="T279" s="6">
        <f>(((I279/60)/60)/24)+DATE(1970,1,1)</f>
        <v>42147.891423611116</v>
      </c>
      <c r="U279">
        <f>YEAR(S279)</f>
        <v>2015</v>
      </c>
    </row>
    <row r="280" spans="1:21" ht="32" x14ac:dyDescent="0.2">
      <c r="A280">
        <v>278</v>
      </c>
      <c r="B280" s="2" t="s">
        <v>279</v>
      </c>
      <c r="C280" s="2" t="s">
        <v>4388</v>
      </c>
      <c r="D280" s="4">
        <v>27000</v>
      </c>
      <c r="E280" s="5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>ROUND(E280/D280*100,0)</f>
        <v>150</v>
      </c>
      <c r="P280" s="14">
        <f t="shared" si="4"/>
        <v>97.82</v>
      </c>
      <c r="Q280" s="7" t="s">
        <v>8307</v>
      </c>
      <c r="R280" t="s">
        <v>8312</v>
      </c>
      <c r="S280" s="6">
        <f>(((J280/60)/60)/24)+DATE(1970,1,1)</f>
        <v>41164.040960648148</v>
      </c>
      <c r="T280" s="6">
        <f>(((I280/60)/60)/24)+DATE(1970,1,1)</f>
        <v>41194.040960648148</v>
      </c>
      <c r="U280">
        <f>YEAR(S280)</f>
        <v>2012</v>
      </c>
    </row>
    <row r="281" spans="1:21" ht="48" x14ac:dyDescent="0.2">
      <c r="A281">
        <v>279</v>
      </c>
      <c r="B281" s="2" t="s">
        <v>280</v>
      </c>
      <c r="C281" s="2" t="s">
        <v>4389</v>
      </c>
      <c r="D281" s="4">
        <v>17000</v>
      </c>
      <c r="E281" s="5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>ROUND(E281/D281*100,0)</f>
        <v>157</v>
      </c>
      <c r="P281" s="14">
        <f t="shared" si="4"/>
        <v>87.69</v>
      </c>
      <c r="Q281" s="7" t="s">
        <v>8307</v>
      </c>
      <c r="R281" t="s">
        <v>8312</v>
      </c>
      <c r="S281" s="6">
        <f>(((J281/60)/60)/24)+DATE(1970,1,1)</f>
        <v>42759.244166666671</v>
      </c>
      <c r="T281" s="6">
        <f>(((I281/60)/60)/24)+DATE(1970,1,1)</f>
        <v>42793.084027777775</v>
      </c>
      <c r="U281">
        <f>YEAR(S281)</f>
        <v>2017</v>
      </c>
    </row>
    <row r="282" spans="1:21" ht="48" x14ac:dyDescent="0.2">
      <c r="A282">
        <v>280</v>
      </c>
      <c r="B282" s="2" t="s">
        <v>281</v>
      </c>
      <c r="C282" s="2" t="s">
        <v>4390</v>
      </c>
      <c r="D282" s="4">
        <v>75000</v>
      </c>
      <c r="E282" s="5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>ROUND(E282/D282*100,0)</f>
        <v>156</v>
      </c>
      <c r="P282" s="14">
        <f t="shared" si="4"/>
        <v>54.75</v>
      </c>
      <c r="Q282" s="7" t="s">
        <v>8307</v>
      </c>
      <c r="R282" t="s">
        <v>8312</v>
      </c>
      <c r="S282" s="6">
        <f>(((J282/60)/60)/24)+DATE(1970,1,1)</f>
        <v>41744.590682870366</v>
      </c>
      <c r="T282" s="6">
        <f>(((I282/60)/60)/24)+DATE(1970,1,1)</f>
        <v>41789.590682870366</v>
      </c>
      <c r="U282">
        <f>YEAR(S282)</f>
        <v>2014</v>
      </c>
    </row>
    <row r="283" spans="1:21" ht="48" x14ac:dyDescent="0.2">
      <c r="A283">
        <v>281</v>
      </c>
      <c r="B283" s="2" t="s">
        <v>282</v>
      </c>
      <c r="C283" s="2" t="s">
        <v>4391</v>
      </c>
      <c r="D283" s="4">
        <v>5500</v>
      </c>
      <c r="E283" s="5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>ROUND(E283/D283*100,0)</f>
        <v>121</v>
      </c>
      <c r="P283" s="14">
        <f t="shared" si="4"/>
        <v>83.95</v>
      </c>
      <c r="Q283" s="7" t="s">
        <v>8307</v>
      </c>
      <c r="R283" t="s">
        <v>8312</v>
      </c>
      <c r="S283" s="6">
        <f>(((J283/60)/60)/24)+DATE(1970,1,1)</f>
        <v>39950.163344907407</v>
      </c>
      <c r="T283" s="6">
        <f>(((I283/60)/60)/24)+DATE(1970,1,1)</f>
        <v>40035.80972222222</v>
      </c>
      <c r="U283">
        <f>YEAR(S283)</f>
        <v>2009</v>
      </c>
    </row>
    <row r="284" spans="1:21" ht="48" x14ac:dyDescent="0.2">
      <c r="A284">
        <v>282</v>
      </c>
      <c r="B284" s="2" t="s">
        <v>283</v>
      </c>
      <c r="C284" s="2" t="s">
        <v>4392</v>
      </c>
      <c r="D284" s="4">
        <v>45000</v>
      </c>
      <c r="E284" s="5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>ROUND(E284/D284*100,0)</f>
        <v>101</v>
      </c>
      <c r="P284" s="14">
        <f t="shared" si="4"/>
        <v>254.39</v>
      </c>
      <c r="Q284" s="7" t="s">
        <v>8307</v>
      </c>
      <c r="R284" t="s">
        <v>8312</v>
      </c>
      <c r="S284" s="6">
        <f>(((J284/60)/60)/24)+DATE(1970,1,1)</f>
        <v>40194.920046296298</v>
      </c>
      <c r="T284" s="6">
        <f>(((I284/60)/60)/24)+DATE(1970,1,1)</f>
        <v>40231.916666666664</v>
      </c>
      <c r="U284">
        <f>YEAR(S284)</f>
        <v>2010</v>
      </c>
    </row>
    <row r="285" spans="1:21" ht="32" x14ac:dyDescent="0.2">
      <c r="A285">
        <v>283</v>
      </c>
      <c r="B285" s="2" t="s">
        <v>284</v>
      </c>
      <c r="C285" s="2" t="s">
        <v>4393</v>
      </c>
      <c r="D285" s="4">
        <v>18000</v>
      </c>
      <c r="E285" s="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>ROUND(E285/D285*100,0)</f>
        <v>114</v>
      </c>
      <c r="P285" s="14">
        <f t="shared" si="4"/>
        <v>101.83</v>
      </c>
      <c r="Q285" s="7" t="s">
        <v>8307</v>
      </c>
      <c r="R285" t="s">
        <v>8312</v>
      </c>
      <c r="S285" s="6">
        <f>(((J285/60)/60)/24)+DATE(1970,1,1)</f>
        <v>40675.71</v>
      </c>
      <c r="T285" s="6">
        <f>(((I285/60)/60)/24)+DATE(1970,1,1)</f>
        <v>40695.207638888889</v>
      </c>
      <c r="U285">
        <f>YEAR(S285)</f>
        <v>2011</v>
      </c>
    </row>
    <row r="286" spans="1:21" ht="48" x14ac:dyDescent="0.2">
      <c r="A286">
        <v>284</v>
      </c>
      <c r="B286" s="2" t="s">
        <v>285</v>
      </c>
      <c r="C286" s="2" t="s">
        <v>4394</v>
      </c>
      <c r="D286" s="4">
        <v>40000</v>
      </c>
      <c r="E286" s="5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>ROUND(E286/D286*100,0)</f>
        <v>105</v>
      </c>
      <c r="P286" s="14">
        <f t="shared" si="4"/>
        <v>55.07</v>
      </c>
      <c r="Q286" s="7" t="s">
        <v>8307</v>
      </c>
      <c r="R286" t="s">
        <v>8312</v>
      </c>
      <c r="S286" s="6">
        <f>(((J286/60)/60)/24)+DATE(1970,1,1)</f>
        <v>40904.738194444442</v>
      </c>
      <c r="T286" s="6">
        <f>(((I286/60)/60)/24)+DATE(1970,1,1)</f>
        <v>40929.738194444442</v>
      </c>
      <c r="U286">
        <f>YEAR(S286)</f>
        <v>2011</v>
      </c>
    </row>
    <row r="287" spans="1:21" ht="48" x14ac:dyDescent="0.2">
      <c r="A287">
        <v>285</v>
      </c>
      <c r="B287" s="2" t="s">
        <v>286</v>
      </c>
      <c r="C287" s="2" t="s">
        <v>4395</v>
      </c>
      <c r="D287" s="4">
        <v>14000</v>
      </c>
      <c r="E287" s="5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>ROUND(E287/D287*100,0)</f>
        <v>229</v>
      </c>
      <c r="P287" s="14">
        <f t="shared" si="4"/>
        <v>56.9</v>
      </c>
      <c r="Q287" s="7" t="s">
        <v>8307</v>
      </c>
      <c r="R287" t="s">
        <v>8312</v>
      </c>
      <c r="S287" s="6">
        <f>(((J287/60)/60)/24)+DATE(1970,1,1)</f>
        <v>41506.756111111114</v>
      </c>
      <c r="T287" s="6">
        <f>(((I287/60)/60)/24)+DATE(1970,1,1)</f>
        <v>41536.756111111114</v>
      </c>
      <c r="U287">
        <f>YEAR(S287)</f>
        <v>2013</v>
      </c>
    </row>
    <row r="288" spans="1:21" ht="48" x14ac:dyDescent="0.2">
      <c r="A288">
        <v>286</v>
      </c>
      <c r="B288" s="2" t="s">
        <v>287</v>
      </c>
      <c r="C288" s="2" t="s">
        <v>4396</v>
      </c>
      <c r="D288" s="4">
        <v>15000</v>
      </c>
      <c r="E288" s="5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>ROUND(E288/D288*100,0)</f>
        <v>109</v>
      </c>
      <c r="P288" s="14">
        <f t="shared" si="4"/>
        <v>121.28</v>
      </c>
      <c r="Q288" s="7" t="s">
        <v>8307</v>
      </c>
      <c r="R288" t="s">
        <v>8312</v>
      </c>
      <c r="S288" s="6">
        <f>(((J288/60)/60)/24)+DATE(1970,1,1)</f>
        <v>41313.816249999996</v>
      </c>
      <c r="T288" s="6">
        <f>(((I288/60)/60)/24)+DATE(1970,1,1)</f>
        <v>41358.774583333332</v>
      </c>
      <c r="U288">
        <f>YEAR(S288)</f>
        <v>2013</v>
      </c>
    </row>
    <row r="289" spans="1:21" ht="32" x14ac:dyDescent="0.2">
      <c r="A289">
        <v>287</v>
      </c>
      <c r="B289" s="2" t="s">
        <v>288</v>
      </c>
      <c r="C289" s="2" t="s">
        <v>4397</v>
      </c>
      <c r="D289" s="4">
        <v>15000</v>
      </c>
      <c r="E289" s="5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>ROUND(E289/D289*100,0)</f>
        <v>176</v>
      </c>
      <c r="P289" s="14">
        <f t="shared" si="4"/>
        <v>91.19</v>
      </c>
      <c r="Q289" s="7" t="s">
        <v>8307</v>
      </c>
      <c r="R289" t="s">
        <v>8312</v>
      </c>
      <c r="S289" s="6">
        <f>(((J289/60)/60)/24)+DATE(1970,1,1)</f>
        <v>41184.277986111112</v>
      </c>
      <c r="T289" s="6">
        <f>(((I289/60)/60)/24)+DATE(1970,1,1)</f>
        <v>41215.166666666664</v>
      </c>
      <c r="U289">
        <f>YEAR(S289)</f>
        <v>2012</v>
      </c>
    </row>
    <row r="290" spans="1:21" ht="48" x14ac:dyDescent="0.2">
      <c r="A290">
        <v>288</v>
      </c>
      <c r="B290" s="2" t="s">
        <v>289</v>
      </c>
      <c r="C290" s="2" t="s">
        <v>4398</v>
      </c>
      <c r="D290" s="4">
        <v>50000</v>
      </c>
      <c r="E290" s="5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>ROUND(E290/D290*100,0)</f>
        <v>103</v>
      </c>
      <c r="P290" s="14">
        <f t="shared" si="4"/>
        <v>115.45</v>
      </c>
      <c r="Q290" s="7" t="s">
        <v>8307</v>
      </c>
      <c r="R290" t="s">
        <v>8312</v>
      </c>
      <c r="S290" s="6">
        <f>(((J290/60)/60)/24)+DATE(1970,1,1)</f>
        <v>41051.168900462959</v>
      </c>
      <c r="T290" s="6">
        <f>(((I290/60)/60)/24)+DATE(1970,1,1)</f>
        <v>41086.168900462959</v>
      </c>
      <c r="U290">
        <f>YEAR(S290)</f>
        <v>2012</v>
      </c>
    </row>
    <row r="291" spans="1:21" ht="48" x14ac:dyDescent="0.2">
      <c r="A291">
        <v>289</v>
      </c>
      <c r="B291" s="2" t="s">
        <v>290</v>
      </c>
      <c r="C291" s="2" t="s">
        <v>4399</v>
      </c>
      <c r="D291" s="4">
        <v>15000</v>
      </c>
      <c r="E291" s="5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>ROUND(E291/D291*100,0)</f>
        <v>105</v>
      </c>
      <c r="P291" s="14">
        <f t="shared" si="4"/>
        <v>67.77</v>
      </c>
      <c r="Q291" s="7" t="s">
        <v>8307</v>
      </c>
      <c r="R291" t="s">
        <v>8312</v>
      </c>
      <c r="S291" s="6">
        <f>(((J291/60)/60)/24)+DATE(1970,1,1)</f>
        <v>41550.456412037034</v>
      </c>
      <c r="T291" s="6">
        <f>(((I291/60)/60)/24)+DATE(1970,1,1)</f>
        <v>41580.456412037034</v>
      </c>
      <c r="U291">
        <f>YEAR(S291)</f>
        <v>2013</v>
      </c>
    </row>
    <row r="292" spans="1:21" ht="32" x14ac:dyDescent="0.2">
      <c r="A292">
        <v>290</v>
      </c>
      <c r="B292" s="2" t="s">
        <v>291</v>
      </c>
      <c r="C292" s="2" t="s">
        <v>4400</v>
      </c>
      <c r="D292" s="4">
        <v>4500</v>
      </c>
      <c r="E292" s="5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>ROUND(E292/D292*100,0)</f>
        <v>107</v>
      </c>
      <c r="P292" s="14">
        <f t="shared" si="4"/>
        <v>28.58</v>
      </c>
      <c r="Q292" s="7" t="s">
        <v>8307</v>
      </c>
      <c r="R292" t="s">
        <v>8312</v>
      </c>
      <c r="S292" s="6">
        <f>(((J292/60)/60)/24)+DATE(1970,1,1)</f>
        <v>40526.36917824074</v>
      </c>
      <c r="T292" s="6">
        <f>(((I292/60)/60)/24)+DATE(1970,1,1)</f>
        <v>40576.332638888889</v>
      </c>
      <c r="U292">
        <f>YEAR(S292)</f>
        <v>2010</v>
      </c>
    </row>
    <row r="293" spans="1:21" ht="48" x14ac:dyDescent="0.2">
      <c r="A293">
        <v>291</v>
      </c>
      <c r="B293" s="2" t="s">
        <v>292</v>
      </c>
      <c r="C293" s="2" t="s">
        <v>4401</v>
      </c>
      <c r="D293" s="4">
        <v>5000</v>
      </c>
      <c r="E293" s="5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>ROUND(E293/D293*100,0)</f>
        <v>120</v>
      </c>
      <c r="P293" s="14">
        <f t="shared" si="4"/>
        <v>46.88</v>
      </c>
      <c r="Q293" s="7" t="s">
        <v>8307</v>
      </c>
      <c r="R293" t="s">
        <v>8312</v>
      </c>
      <c r="S293" s="6">
        <f>(((J293/60)/60)/24)+DATE(1970,1,1)</f>
        <v>41376.769050925926</v>
      </c>
      <c r="T293" s="6">
        <f>(((I293/60)/60)/24)+DATE(1970,1,1)</f>
        <v>41395.000694444447</v>
      </c>
      <c r="U293">
        <f>YEAR(S293)</f>
        <v>2013</v>
      </c>
    </row>
    <row r="294" spans="1:21" ht="48" x14ac:dyDescent="0.2">
      <c r="A294">
        <v>292</v>
      </c>
      <c r="B294" s="2" t="s">
        <v>293</v>
      </c>
      <c r="C294" s="2" t="s">
        <v>4402</v>
      </c>
      <c r="D294" s="4">
        <v>75000</v>
      </c>
      <c r="E294" s="5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>ROUND(E294/D294*100,0)</f>
        <v>102</v>
      </c>
      <c r="P294" s="14">
        <f t="shared" si="4"/>
        <v>154.41999999999999</v>
      </c>
      <c r="Q294" s="7" t="s">
        <v>8307</v>
      </c>
      <c r="R294" t="s">
        <v>8312</v>
      </c>
      <c r="S294" s="6">
        <f>(((J294/60)/60)/24)+DATE(1970,1,1)</f>
        <v>40812.803229166668</v>
      </c>
      <c r="T294" s="6">
        <f>(((I294/60)/60)/24)+DATE(1970,1,1)</f>
        <v>40845.165972222225</v>
      </c>
      <c r="U294">
        <f>YEAR(S294)</f>
        <v>2011</v>
      </c>
    </row>
    <row r="295" spans="1:21" ht="48" x14ac:dyDescent="0.2">
      <c r="A295">
        <v>293</v>
      </c>
      <c r="B295" s="2" t="s">
        <v>294</v>
      </c>
      <c r="C295" s="2" t="s">
        <v>4403</v>
      </c>
      <c r="D295" s="4">
        <v>26000</v>
      </c>
      <c r="E295" s="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>ROUND(E295/D295*100,0)</f>
        <v>101</v>
      </c>
      <c r="P295" s="14">
        <f t="shared" si="4"/>
        <v>201.22</v>
      </c>
      <c r="Q295" s="7" t="s">
        <v>8307</v>
      </c>
      <c r="R295" t="s">
        <v>8312</v>
      </c>
      <c r="S295" s="6">
        <f>(((J295/60)/60)/24)+DATE(1970,1,1)</f>
        <v>41719.667986111112</v>
      </c>
      <c r="T295" s="6">
        <f>(((I295/60)/60)/24)+DATE(1970,1,1)</f>
        <v>41749.667986111112</v>
      </c>
      <c r="U295">
        <f>YEAR(S295)</f>
        <v>2014</v>
      </c>
    </row>
    <row r="296" spans="1:21" ht="48" x14ac:dyDescent="0.2">
      <c r="A296">
        <v>294</v>
      </c>
      <c r="B296" s="2" t="s">
        <v>295</v>
      </c>
      <c r="C296" s="2" t="s">
        <v>4404</v>
      </c>
      <c r="D296" s="4">
        <v>5000</v>
      </c>
      <c r="E296" s="5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>ROUND(E296/D296*100,0)</f>
        <v>100</v>
      </c>
      <c r="P296" s="14">
        <f t="shared" si="4"/>
        <v>100</v>
      </c>
      <c r="Q296" s="7" t="s">
        <v>8307</v>
      </c>
      <c r="R296" t="s">
        <v>8312</v>
      </c>
      <c r="S296" s="6">
        <f>(((J296/60)/60)/24)+DATE(1970,1,1)</f>
        <v>40343.084421296298</v>
      </c>
      <c r="T296" s="6">
        <f>(((I296/60)/60)/24)+DATE(1970,1,1)</f>
        <v>40378.666666666664</v>
      </c>
      <c r="U296">
        <f>YEAR(S296)</f>
        <v>2010</v>
      </c>
    </row>
    <row r="297" spans="1:21" ht="48" x14ac:dyDescent="0.2">
      <c r="A297">
        <v>295</v>
      </c>
      <c r="B297" s="2" t="s">
        <v>296</v>
      </c>
      <c r="C297" s="2" t="s">
        <v>4405</v>
      </c>
      <c r="D297" s="4">
        <v>50000</v>
      </c>
      <c r="E297" s="5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>ROUND(E297/D297*100,0)</f>
        <v>133</v>
      </c>
      <c r="P297" s="14">
        <f t="shared" si="4"/>
        <v>100.08</v>
      </c>
      <c r="Q297" s="7" t="s">
        <v>8307</v>
      </c>
      <c r="R297" t="s">
        <v>8312</v>
      </c>
      <c r="S297" s="6">
        <f>(((J297/60)/60)/24)+DATE(1970,1,1)</f>
        <v>41519.004733796297</v>
      </c>
      <c r="T297" s="6">
        <f>(((I297/60)/60)/24)+DATE(1970,1,1)</f>
        <v>41579</v>
      </c>
      <c r="U297">
        <f>YEAR(S297)</f>
        <v>2013</v>
      </c>
    </row>
    <row r="298" spans="1:21" ht="48" x14ac:dyDescent="0.2">
      <c r="A298">
        <v>296</v>
      </c>
      <c r="B298" s="2" t="s">
        <v>297</v>
      </c>
      <c r="C298" s="2" t="s">
        <v>4406</v>
      </c>
      <c r="D298" s="4">
        <v>25000</v>
      </c>
      <c r="E298" s="5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>ROUND(E298/D298*100,0)</f>
        <v>119</v>
      </c>
      <c r="P298" s="14">
        <f t="shared" si="4"/>
        <v>230.09</v>
      </c>
      <c r="Q298" s="7" t="s">
        <v>8307</v>
      </c>
      <c r="R298" t="s">
        <v>8312</v>
      </c>
      <c r="S298" s="6">
        <f>(((J298/60)/60)/24)+DATE(1970,1,1)</f>
        <v>41134.475497685184</v>
      </c>
      <c r="T298" s="6">
        <f>(((I298/60)/60)/24)+DATE(1970,1,1)</f>
        <v>41159.475497685184</v>
      </c>
      <c r="U298">
        <f>YEAR(S298)</f>
        <v>2012</v>
      </c>
    </row>
    <row r="299" spans="1:21" ht="48" x14ac:dyDescent="0.2">
      <c r="A299">
        <v>297</v>
      </c>
      <c r="B299" s="2" t="s">
        <v>298</v>
      </c>
      <c r="C299" s="2" t="s">
        <v>4407</v>
      </c>
      <c r="D299" s="4">
        <v>20000</v>
      </c>
      <c r="E299" s="5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>ROUND(E299/D299*100,0)</f>
        <v>101</v>
      </c>
      <c r="P299" s="14">
        <f t="shared" si="4"/>
        <v>141.75</v>
      </c>
      <c r="Q299" s="7" t="s">
        <v>8307</v>
      </c>
      <c r="R299" t="s">
        <v>8312</v>
      </c>
      <c r="S299" s="6">
        <f>(((J299/60)/60)/24)+DATE(1970,1,1)</f>
        <v>42089.72802083334</v>
      </c>
      <c r="T299" s="6">
        <f>(((I299/60)/60)/24)+DATE(1970,1,1)</f>
        <v>42125.165972222225</v>
      </c>
      <c r="U299">
        <f>YEAR(S299)</f>
        <v>2015</v>
      </c>
    </row>
    <row r="300" spans="1:21" ht="32" x14ac:dyDescent="0.2">
      <c r="A300">
        <v>298</v>
      </c>
      <c r="B300" s="2" t="s">
        <v>299</v>
      </c>
      <c r="C300" s="2" t="s">
        <v>4408</v>
      </c>
      <c r="D300" s="4">
        <v>126000</v>
      </c>
      <c r="E300" s="5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>ROUND(E300/D300*100,0)</f>
        <v>109</v>
      </c>
      <c r="P300" s="14">
        <f t="shared" si="4"/>
        <v>56.34</v>
      </c>
      <c r="Q300" s="7" t="s">
        <v>8307</v>
      </c>
      <c r="R300" t="s">
        <v>8312</v>
      </c>
      <c r="S300" s="6">
        <f>(((J300/60)/60)/24)+DATE(1970,1,1)</f>
        <v>41709.463518518518</v>
      </c>
      <c r="T300" s="6">
        <f>(((I300/60)/60)/24)+DATE(1970,1,1)</f>
        <v>41768.875</v>
      </c>
      <c r="U300">
        <f>YEAR(S300)</f>
        <v>2014</v>
      </c>
    </row>
    <row r="301" spans="1:21" ht="48" x14ac:dyDescent="0.2">
      <c r="A301">
        <v>299</v>
      </c>
      <c r="B301" s="2" t="s">
        <v>300</v>
      </c>
      <c r="C301" s="2" t="s">
        <v>4409</v>
      </c>
      <c r="D301" s="4">
        <v>10000</v>
      </c>
      <c r="E301" s="5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>ROUND(E301/D301*100,0)</f>
        <v>179</v>
      </c>
      <c r="P301" s="14">
        <f t="shared" si="4"/>
        <v>73.34</v>
      </c>
      <c r="Q301" s="7" t="s">
        <v>8307</v>
      </c>
      <c r="R301" t="s">
        <v>8312</v>
      </c>
      <c r="S301" s="6">
        <f>(((J301/60)/60)/24)+DATE(1970,1,1)</f>
        <v>40469.225231481483</v>
      </c>
      <c r="T301" s="6">
        <f>(((I301/60)/60)/24)+DATE(1970,1,1)</f>
        <v>40499.266898148147</v>
      </c>
      <c r="U301">
        <f>YEAR(S301)</f>
        <v>2010</v>
      </c>
    </row>
    <row r="302" spans="1:21" ht="48" x14ac:dyDescent="0.2">
      <c r="A302">
        <v>300</v>
      </c>
      <c r="B302" s="2" t="s">
        <v>301</v>
      </c>
      <c r="C302" s="2" t="s">
        <v>4410</v>
      </c>
      <c r="D302" s="4">
        <v>25000</v>
      </c>
      <c r="E302" s="5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>ROUND(E302/D302*100,0)</f>
        <v>102</v>
      </c>
      <c r="P302" s="14">
        <f t="shared" si="4"/>
        <v>85.34</v>
      </c>
      <c r="Q302" s="7" t="s">
        <v>8307</v>
      </c>
      <c r="R302" t="s">
        <v>8312</v>
      </c>
      <c r="S302" s="6">
        <f>(((J302/60)/60)/24)+DATE(1970,1,1)</f>
        <v>40626.959930555553</v>
      </c>
      <c r="T302" s="6">
        <f>(((I302/60)/60)/24)+DATE(1970,1,1)</f>
        <v>40657.959930555553</v>
      </c>
      <c r="U302">
        <f>YEAR(S302)</f>
        <v>2011</v>
      </c>
    </row>
    <row r="303" spans="1:21" ht="48" x14ac:dyDescent="0.2">
      <c r="A303">
        <v>301</v>
      </c>
      <c r="B303" s="2" t="s">
        <v>302</v>
      </c>
      <c r="C303" s="2" t="s">
        <v>4411</v>
      </c>
      <c r="D303" s="4">
        <v>13000</v>
      </c>
      <c r="E303" s="5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>ROUND(E303/D303*100,0)</f>
        <v>119</v>
      </c>
      <c r="P303" s="14">
        <f t="shared" si="4"/>
        <v>61.5</v>
      </c>
      <c r="Q303" s="7" t="s">
        <v>8307</v>
      </c>
      <c r="R303" t="s">
        <v>8312</v>
      </c>
      <c r="S303" s="6">
        <f>(((J303/60)/60)/24)+DATE(1970,1,1)</f>
        <v>41312.737673611111</v>
      </c>
      <c r="T303" s="6">
        <f>(((I303/60)/60)/24)+DATE(1970,1,1)</f>
        <v>41352.696006944447</v>
      </c>
      <c r="U303">
        <f>YEAR(S303)</f>
        <v>2013</v>
      </c>
    </row>
    <row r="304" spans="1:21" ht="64" x14ac:dyDescent="0.2">
      <c r="A304">
        <v>302</v>
      </c>
      <c r="B304" s="2" t="s">
        <v>303</v>
      </c>
      <c r="C304" s="2" t="s">
        <v>4412</v>
      </c>
      <c r="D304" s="4">
        <v>10000</v>
      </c>
      <c r="E304" s="5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>ROUND(E304/D304*100,0)</f>
        <v>100</v>
      </c>
      <c r="P304" s="14">
        <f t="shared" si="4"/>
        <v>93.02</v>
      </c>
      <c r="Q304" s="7" t="s">
        <v>8307</v>
      </c>
      <c r="R304" t="s">
        <v>8312</v>
      </c>
      <c r="S304" s="6">
        <f>(((J304/60)/60)/24)+DATE(1970,1,1)</f>
        <v>40933.856921296298</v>
      </c>
      <c r="T304" s="6">
        <f>(((I304/60)/60)/24)+DATE(1970,1,1)</f>
        <v>40963.856921296298</v>
      </c>
      <c r="U304">
        <f>YEAR(S304)</f>
        <v>2012</v>
      </c>
    </row>
    <row r="305" spans="1:21" ht="48" x14ac:dyDescent="0.2">
      <c r="A305">
        <v>303</v>
      </c>
      <c r="B305" s="2" t="s">
        <v>304</v>
      </c>
      <c r="C305" s="2" t="s">
        <v>4413</v>
      </c>
      <c r="D305" s="4">
        <v>3000</v>
      </c>
      <c r="E305" s="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>ROUND(E305/D305*100,0)</f>
        <v>137</v>
      </c>
      <c r="P305" s="14">
        <f t="shared" si="4"/>
        <v>50.29</v>
      </c>
      <c r="Q305" s="7" t="s">
        <v>8307</v>
      </c>
      <c r="R305" t="s">
        <v>8312</v>
      </c>
      <c r="S305" s="6">
        <f>(((J305/60)/60)/24)+DATE(1970,1,1)</f>
        <v>41032.071134259262</v>
      </c>
      <c r="T305" s="6">
        <f>(((I305/60)/60)/24)+DATE(1970,1,1)</f>
        <v>41062.071134259262</v>
      </c>
      <c r="U305">
        <f>YEAR(S305)</f>
        <v>2012</v>
      </c>
    </row>
    <row r="306" spans="1:21" ht="32" x14ac:dyDescent="0.2">
      <c r="A306">
        <v>304</v>
      </c>
      <c r="B306" s="2" t="s">
        <v>305</v>
      </c>
      <c r="C306" s="2" t="s">
        <v>4414</v>
      </c>
      <c r="D306" s="4">
        <v>3400</v>
      </c>
      <c r="E306" s="5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>ROUND(E306/D306*100,0)</f>
        <v>232</v>
      </c>
      <c r="P306" s="14">
        <f t="shared" si="4"/>
        <v>106.43</v>
      </c>
      <c r="Q306" s="7" t="s">
        <v>8307</v>
      </c>
      <c r="R306" t="s">
        <v>8312</v>
      </c>
      <c r="S306" s="6">
        <f>(((J306/60)/60)/24)+DATE(1970,1,1)</f>
        <v>41114.094872685186</v>
      </c>
      <c r="T306" s="6">
        <f>(((I306/60)/60)/24)+DATE(1970,1,1)</f>
        <v>41153.083333333336</v>
      </c>
      <c r="U306">
        <f>YEAR(S306)</f>
        <v>2012</v>
      </c>
    </row>
    <row r="307" spans="1:21" ht="32" x14ac:dyDescent="0.2">
      <c r="A307">
        <v>305</v>
      </c>
      <c r="B307" s="2" t="s">
        <v>306</v>
      </c>
      <c r="C307" s="2" t="s">
        <v>4415</v>
      </c>
      <c r="D307" s="4">
        <v>7500</v>
      </c>
      <c r="E307" s="5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>ROUND(E307/D307*100,0)</f>
        <v>130</v>
      </c>
      <c r="P307" s="14">
        <f t="shared" si="4"/>
        <v>51.72</v>
      </c>
      <c r="Q307" s="7" t="s">
        <v>8307</v>
      </c>
      <c r="R307" t="s">
        <v>8312</v>
      </c>
      <c r="S307" s="6">
        <f>(((J307/60)/60)/24)+DATE(1970,1,1)</f>
        <v>40948.630196759259</v>
      </c>
      <c r="T307" s="6">
        <f>(((I307/60)/60)/24)+DATE(1970,1,1)</f>
        <v>40978.630196759259</v>
      </c>
      <c r="U307">
        <f>YEAR(S307)</f>
        <v>2012</v>
      </c>
    </row>
    <row r="308" spans="1:21" ht="32" x14ac:dyDescent="0.2">
      <c r="A308">
        <v>306</v>
      </c>
      <c r="B308" s="2" t="s">
        <v>307</v>
      </c>
      <c r="C308" s="2" t="s">
        <v>4416</v>
      </c>
      <c r="D308" s="4">
        <v>1000</v>
      </c>
      <c r="E308" s="5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>ROUND(E308/D308*100,0)</f>
        <v>293</v>
      </c>
      <c r="P308" s="14">
        <f t="shared" si="4"/>
        <v>36.61</v>
      </c>
      <c r="Q308" s="7" t="s">
        <v>8307</v>
      </c>
      <c r="R308" t="s">
        <v>8312</v>
      </c>
      <c r="S308" s="6">
        <f>(((J308/60)/60)/24)+DATE(1970,1,1)</f>
        <v>41333.837187500001</v>
      </c>
      <c r="T308" s="6">
        <f>(((I308/60)/60)/24)+DATE(1970,1,1)</f>
        <v>41353.795520833337</v>
      </c>
      <c r="U308">
        <f>YEAR(S308)</f>
        <v>2013</v>
      </c>
    </row>
    <row r="309" spans="1:21" ht="16" x14ac:dyDescent="0.2">
      <c r="A309">
        <v>307</v>
      </c>
      <c r="B309" s="2" t="s">
        <v>308</v>
      </c>
      <c r="C309" s="2" t="s">
        <v>4417</v>
      </c>
      <c r="D309" s="4">
        <v>22000</v>
      </c>
      <c r="E309" s="5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>ROUND(E309/D309*100,0)</f>
        <v>111</v>
      </c>
      <c r="P309" s="14">
        <f t="shared" si="4"/>
        <v>42.52</v>
      </c>
      <c r="Q309" s="7" t="s">
        <v>8307</v>
      </c>
      <c r="R309" t="s">
        <v>8312</v>
      </c>
      <c r="S309" s="6">
        <f>(((J309/60)/60)/24)+DATE(1970,1,1)</f>
        <v>41282.944456018515</v>
      </c>
      <c r="T309" s="6">
        <f>(((I309/60)/60)/24)+DATE(1970,1,1)</f>
        <v>41312.944456018515</v>
      </c>
      <c r="U309">
        <f>YEAR(S309)</f>
        <v>2013</v>
      </c>
    </row>
    <row r="310" spans="1:21" ht="48" x14ac:dyDescent="0.2">
      <c r="A310">
        <v>308</v>
      </c>
      <c r="B310" s="2" t="s">
        <v>309</v>
      </c>
      <c r="C310" s="2" t="s">
        <v>4418</v>
      </c>
      <c r="D310" s="4">
        <v>12000</v>
      </c>
      <c r="E310" s="5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>ROUND(E310/D310*100,0)</f>
        <v>106</v>
      </c>
      <c r="P310" s="14">
        <f t="shared" si="4"/>
        <v>62.71</v>
      </c>
      <c r="Q310" s="7" t="s">
        <v>8307</v>
      </c>
      <c r="R310" t="s">
        <v>8312</v>
      </c>
      <c r="S310" s="6">
        <f>(((J310/60)/60)/24)+DATE(1970,1,1)</f>
        <v>40567.694560185184</v>
      </c>
      <c r="T310" s="6">
        <f>(((I310/60)/60)/24)+DATE(1970,1,1)</f>
        <v>40612.694560185184</v>
      </c>
      <c r="U310">
        <f>YEAR(S310)</f>
        <v>2011</v>
      </c>
    </row>
    <row r="311" spans="1:21" ht="48" x14ac:dyDescent="0.2">
      <c r="A311">
        <v>309</v>
      </c>
      <c r="B311" s="2" t="s">
        <v>310</v>
      </c>
      <c r="C311" s="2" t="s">
        <v>4419</v>
      </c>
      <c r="D311" s="4">
        <v>18000</v>
      </c>
      <c r="E311" s="5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>ROUND(E311/D311*100,0)</f>
        <v>119</v>
      </c>
      <c r="P311" s="14">
        <f t="shared" si="4"/>
        <v>89.96</v>
      </c>
      <c r="Q311" s="7" t="s">
        <v>8307</v>
      </c>
      <c r="R311" t="s">
        <v>8312</v>
      </c>
      <c r="S311" s="6">
        <f>(((J311/60)/60)/24)+DATE(1970,1,1)</f>
        <v>41134.751550925925</v>
      </c>
      <c r="T311" s="6">
        <f>(((I311/60)/60)/24)+DATE(1970,1,1)</f>
        <v>41155.751550925925</v>
      </c>
      <c r="U311">
        <f>YEAR(S311)</f>
        <v>2012</v>
      </c>
    </row>
    <row r="312" spans="1:21" ht="48" x14ac:dyDescent="0.2">
      <c r="A312">
        <v>310</v>
      </c>
      <c r="B312" s="2" t="s">
        <v>311</v>
      </c>
      <c r="C312" s="2" t="s">
        <v>4420</v>
      </c>
      <c r="D312" s="4">
        <v>1000</v>
      </c>
      <c r="E312" s="5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>ROUND(E312/D312*100,0)</f>
        <v>104</v>
      </c>
      <c r="P312" s="14">
        <f t="shared" si="4"/>
        <v>28.92</v>
      </c>
      <c r="Q312" s="7" t="s">
        <v>8307</v>
      </c>
      <c r="R312" t="s">
        <v>8312</v>
      </c>
      <c r="S312" s="6">
        <f>(((J312/60)/60)/24)+DATE(1970,1,1)</f>
        <v>40821.183136574073</v>
      </c>
      <c r="T312" s="6">
        <f>(((I312/60)/60)/24)+DATE(1970,1,1)</f>
        <v>40836.083333333336</v>
      </c>
      <c r="U312">
        <f>YEAR(S312)</f>
        <v>2011</v>
      </c>
    </row>
    <row r="313" spans="1:21" ht="48" x14ac:dyDescent="0.2">
      <c r="A313">
        <v>311</v>
      </c>
      <c r="B313" s="2" t="s">
        <v>312</v>
      </c>
      <c r="C313" s="2" t="s">
        <v>4421</v>
      </c>
      <c r="D313" s="4">
        <v>20000</v>
      </c>
      <c r="E313" s="5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>ROUND(E313/D313*100,0)</f>
        <v>104</v>
      </c>
      <c r="P313" s="14">
        <f t="shared" si="4"/>
        <v>138.80000000000001</v>
      </c>
      <c r="Q313" s="7" t="s">
        <v>8307</v>
      </c>
      <c r="R313" t="s">
        <v>8312</v>
      </c>
      <c r="S313" s="6">
        <f>(((J313/60)/60)/24)+DATE(1970,1,1)</f>
        <v>40868.219814814816</v>
      </c>
      <c r="T313" s="6">
        <f>(((I313/60)/60)/24)+DATE(1970,1,1)</f>
        <v>40909.332638888889</v>
      </c>
      <c r="U313">
        <f>YEAR(S313)</f>
        <v>2011</v>
      </c>
    </row>
    <row r="314" spans="1:21" ht="48" x14ac:dyDescent="0.2">
      <c r="A314">
        <v>312</v>
      </c>
      <c r="B314" s="2" t="s">
        <v>313</v>
      </c>
      <c r="C314" s="2" t="s">
        <v>4422</v>
      </c>
      <c r="D314" s="4">
        <v>8000</v>
      </c>
      <c r="E314" s="5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>ROUND(E314/D314*100,0)</f>
        <v>112</v>
      </c>
      <c r="P314" s="14">
        <f t="shared" si="4"/>
        <v>61.3</v>
      </c>
      <c r="Q314" s="7" t="s">
        <v>8307</v>
      </c>
      <c r="R314" t="s">
        <v>8312</v>
      </c>
      <c r="S314" s="6">
        <f>(((J314/60)/60)/24)+DATE(1970,1,1)</f>
        <v>41348.877685185187</v>
      </c>
      <c r="T314" s="6">
        <f>(((I314/60)/60)/24)+DATE(1970,1,1)</f>
        <v>41378.877685185187</v>
      </c>
      <c r="U314">
        <f>YEAR(S314)</f>
        <v>2013</v>
      </c>
    </row>
    <row r="315" spans="1:21" ht="48" x14ac:dyDescent="0.2">
      <c r="A315">
        <v>313</v>
      </c>
      <c r="B315" s="2" t="s">
        <v>314</v>
      </c>
      <c r="C315" s="2" t="s">
        <v>4423</v>
      </c>
      <c r="D315" s="4">
        <v>17000</v>
      </c>
      <c r="E315" s="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>ROUND(E315/D315*100,0)</f>
        <v>105</v>
      </c>
      <c r="P315" s="14">
        <f t="shared" si="4"/>
        <v>80.2</v>
      </c>
      <c r="Q315" s="7" t="s">
        <v>8307</v>
      </c>
      <c r="R315" t="s">
        <v>8312</v>
      </c>
      <c r="S315" s="6">
        <f>(((J315/60)/60)/24)+DATE(1970,1,1)</f>
        <v>40357.227939814817</v>
      </c>
      <c r="T315" s="6">
        <f>(((I315/60)/60)/24)+DATE(1970,1,1)</f>
        <v>40401.665972222225</v>
      </c>
      <c r="U315">
        <f>YEAR(S315)</f>
        <v>2010</v>
      </c>
    </row>
    <row r="316" spans="1:21" ht="48" x14ac:dyDescent="0.2">
      <c r="A316">
        <v>314</v>
      </c>
      <c r="B316" s="2" t="s">
        <v>315</v>
      </c>
      <c r="C316" s="2" t="s">
        <v>4424</v>
      </c>
      <c r="D316" s="4">
        <v>1000</v>
      </c>
      <c r="E316" s="5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>ROUND(E316/D316*100,0)</f>
        <v>385</v>
      </c>
      <c r="P316" s="14">
        <f t="shared" si="4"/>
        <v>32.1</v>
      </c>
      <c r="Q316" s="7" t="s">
        <v>8307</v>
      </c>
      <c r="R316" t="s">
        <v>8312</v>
      </c>
      <c r="S316" s="6">
        <f>(((J316/60)/60)/24)+DATE(1970,1,1)</f>
        <v>41304.833194444444</v>
      </c>
      <c r="T316" s="6">
        <f>(((I316/60)/60)/24)+DATE(1970,1,1)</f>
        <v>41334.833194444444</v>
      </c>
      <c r="U316">
        <f>YEAR(S316)</f>
        <v>2013</v>
      </c>
    </row>
    <row r="317" spans="1:21" ht="48" x14ac:dyDescent="0.2">
      <c r="A317">
        <v>315</v>
      </c>
      <c r="B317" s="2" t="s">
        <v>316</v>
      </c>
      <c r="C317" s="2" t="s">
        <v>4425</v>
      </c>
      <c r="D317" s="4">
        <v>25000</v>
      </c>
      <c r="E317" s="5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>ROUND(E317/D317*100,0)</f>
        <v>101</v>
      </c>
      <c r="P317" s="14">
        <f t="shared" si="4"/>
        <v>200.89</v>
      </c>
      <c r="Q317" s="7" t="s">
        <v>8307</v>
      </c>
      <c r="R317" t="s">
        <v>8312</v>
      </c>
      <c r="S317" s="6">
        <f>(((J317/60)/60)/24)+DATE(1970,1,1)</f>
        <v>41113.77238425926</v>
      </c>
      <c r="T317" s="6">
        <f>(((I317/60)/60)/24)+DATE(1970,1,1)</f>
        <v>41143.77238425926</v>
      </c>
      <c r="U317">
        <f>YEAR(S317)</f>
        <v>2012</v>
      </c>
    </row>
    <row r="318" spans="1:21" ht="32" x14ac:dyDescent="0.2">
      <c r="A318">
        <v>316</v>
      </c>
      <c r="B318" s="2" t="s">
        <v>317</v>
      </c>
      <c r="C318" s="2" t="s">
        <v>4426</v>
      </c>
      <c r="D318" s="4">
        <v>15000</v>
      </c>
      <c r="E318" s="5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>ROUND(E318/D318*100,0)</f>
        <v>114</v>
      </c>
      <c r="P318" s="14">
        <f t="shared" si="4"/>
        <v>108.01</v>
      </c>
      <c r="Q318" s="7" t="s">
        <v>8307</v>
      </c>
      <c r="R318" t="s">
        <v>8312</v>
      </c>
      <c r="S318" s="6">
        <f>(((J318/60)/60)/24)+DATE(1970,1,1)</f>
        <v>41950.923576388886</v>
      </c>
      <c r="T318" s="6">
        <f>(((I318/60)/60)/24)+DATE(1970,1,1)</f>
        <v>41984.207638888889</v>
      </c>
      <c r="U318">
        <f>YEAR(S318)</f>
        <v>2014</v>
      </c>
    </row>
    <row r="319" spans="1:21" ht="32" x14ac:dyDescent="0.2">
      <c r="A319">
        <v>317</v>
      </c>
      <c r="B319" s="2" t="s">
        <v>318</v>
      </c>
      <c r="C319" s="2" t="s">
        <v>4427</v>
      </c>
      <c r="D319" s="4">
        <v>30000</v>
      </c>
      <c r="E319" s="5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>ROUND(E319/D319*100,0)</f>
        <v>101</v>
      </c>
      <c r="P319" s="14">
        <f t="shared" si="4"/>
        <v>95.7</v>
      </c>
      <c r="Q319" s="7" t="s">
        <v>8307</v>
      </c>
      <c r="R319" t="s">
        <v>8312</v>
      </c>
      <c r="S319" s="6">
        <f>(((J319/60)/60)/24)+DATE(1970,1,1)</f>
        <v>41589.676886574074</v>
      </c>
      <c r="T319" s="6">
        <f>(((I319/60)/60)/24)+DATE(1970,1,1)</f>
        <v>41619.676886574074</v>
      </c>
      <c r="U319">
        <f>YEAR(S319)</f>
        <v>2013</v>
      </c>
    </row>
    <row r="320" spans="1:21" ht="48" x14ac:dyDescent="0.2">
      <c r="A320">
        <v>318</v>
      </c>
      <c r="B320" s="2" t="s">
        <v>319</v>
      </c>
      <c r="C320" s="2" t="s">
        <v>4428</v>
      </c>
      <c r="D320" s="4">
        <v>5000</v>
      </c>
      <c r="E320" s="5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>ROUND(E320/D320*100,0)</f>
        <v>283</v>
      </c>
      <c r="P320" s="14">
        <f t="shared" si="4"/>
        <v>49.88</v>
      </c>
      <c r="Q320" s="7" t="s">
        <v>8307</v>
      </c>
      <c r="R320" t="s">
        <v>8312</v>
      </c>
      <c r="S320" s="6">
        <f>(((J320/60)/60)/24)+DATE(1970,1,1)</f>
        <v>41330.038784722223</v>
      </c>
      <c r="T320" s="6">
        <f>(((I320/60)/60)/24)+DATE(1970,1,1)</f>
        <v>41359.997118055559</v>
      </c>
      <c r="U320">
        <f>YEAR(S320)</f>
        <v>2013</v>
      </c>
    </row>
    <row r="321" spans="1:21" ht="64" x14ac:dyDescent="0.2">
      <c r="A321">
        <v>319</v>
      </c>
      <c r="B321" s="2" t="s">
        <v>320</v>
      </c>
      <c r="C321" s="2" t="s">
        <v>4429</v>
      </c>
      <c r="D321" s="4">
        <v>5000</v>
      </c>
      <c r="E321" s="5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>ROUND(E321/D321*100,0)</f>
        <v>113</v>
      </c>
      <c r="P321" s="14">
        <f t="shared" si="4"/>
        <v>110.47</v>
      </c>
      <c r="Q321" s="7" t="s">
        <v>8307</v>
      </c>
      <c r="R321" t="s">
        <v>8312</v>
      </c>
      <c r="S321" s="6">
        <f>(((J321/60)/60)/24)+DATE(1970,1,1)</f>
        <v>40123.83829861111</v>
      </c>
      <c r="T321" s="6">
        <f>(((I321/60)/60)/24)+DATE(1970,1,1)</f>
        <v>40211.332638888889</v>
      </c>
      <c r="U321">
        <f>YEAR(S321)</f>
        <v>2009</v>
      </c>
    </row>
    <row r="322" spans="1:21" ht="48" x14ac:dyDescent="0.2">
      <c r="A322">
        <v>320</v>
      </c>
      <c r="B322" s="2" t="s">
        <v>321</v>
      </c>
      <c r="C322" s="2" t="s">
        <v>4430</v>
      </c>
      <c r="D322" s="4">
        <v>20000</v>
      </c>
      <c r="E322" s="5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>ROUND(E322/D322*100,0)</f>
        <v>107</v>
      </c>
      <c r="P322" s="14">
        <f t="shared" si="4"/>
        <v>134.91</v>
      </c>
      <c r="Q322" s="7" t="s">
        <v>8307</v>
      </c>
      <c r="R322" t="s">
        <v>8312</v>
      </c>
      <c r="S322" s="6">
        <f>(((J322/60)/60)/24)+DATE(1970,1,1)</f>
        <v>42331.551307870366</v>
      </c>
      <c r="T322" s="6">
        <f>(((I322/60)/60)/24)+DATE(1970,1,1)</f>
        <v>42360.958333333328</v>
      </c>
      <c r="U322">
        <f>YEAR(S322)</f>
        <v>2015</v>
      </c>
    </row>
    <row r="323" spans="1:21" ht="48" x14ac:dyDescent="0.2">
      <c r="A323">
        <v>321</v>
      </c>
      <c r="B323" s="2" t="s">
        <v>322</v>
      </c>
      <c r="C323" s="2" t="s">
        <v>4431</v>
      </c>
      <c r="D323" s="4">
        <v>35000</v>
      </c>
      <c r="E323" s="5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>ROUND(E323/D323*100,0)</f>
        <v>103</v>
      </c>
      <c r="P323" s="14">
        <f t="shared" ref="P323:P386" si="5">IFERROR(ROUND(E323/L323,2),0)</f>
        <v>106.62</v>
      </c>
      <c r="Q323" s="7" t="s">
        <v>8307</v>
      </c>
      <c r="R323" t="s">
        <v>8312</v>
      </c>
      <c r="S323" s="6">
        <f>(((J323/60)/60)/24)+DATE(1970,1,1)</f>
        <v>42647.446597222224</v>
      </c>
      <c r="T323" s="6">
        <f>(((I323/60)/60)/24)+DATE(1970,1,1)</f>
        <v>42682.488263888896</v>
      </c>
      <c r="U323">
        <f>YEAR(S323)</f>
        <v>2016</v>
      </c>
    </row>
    <row r="324" spans="1:21" ht="48" x14ac:dyDescent="0.2">
      <c r="A324">
        <v>322</v>
      </c>
      <c r="B324" s="2" t="s">
        <v>323</v>
      </c>
      <c r="C324" s="2" t="s">
        <v>4432</v>
      </c>
      <c r="D324" s="4">
        <v>25000</v>
      </c>
      <c r="E324" s="5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>ROUND(E324/D324*100,0)</f>
        <v>108</v>
      </c>
      <c r="P324" s="14">
        <f t="shared" si="5"/>
        <v>145.04</v>
      </c>
      <c r="Q324" s="7" t="s">
        <v>8307</v>
      </c>
      <c r="R324" t="s">
        <v>8312</v>
      </c>
      <c r="S324" s="6">
        <f>(((J324/60)/60)/24)+DATE(1970,1,1)</f>
        <v>42473.57</v>
      </c>
      <c r="T324" s="6">
        <f>(((I324/60)/60)/24)+DATE(1970,1,1)</f>
        <v>42503.57</v>
      </c>
      <c r="U324">
        <f>YEAR(S324)</f>
        <v>2016</v>
      </c>
    </row>
    <row r="325" spans="1:21" ht="48" x14ac:dyDescent="0.2">
      <c r="A325">
        <v>323</v>
      </c>
      <c r="B325" s="2" t="s">
        <v>324</v>
      </c>
      <c r="C325" s="2" t="s">
        <v>4433</v>
      </c>
      <c r="D325" s="4">
        <v>5400</v>
      </c>
      <c r="E325" s="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>ROUND(E325/D325*100,0)</f>
        <v>123</v>
      </c>
      <c r="P325" s="14">
        <f t="shared" si="5"/>
        <v>114.59</v>
      </c>
      <c r="Q325" s="7" t="s">
        <v>8307</v>
      </c>
      <c r="R325" t="s">
        <v>8312</v>
      </c>
      <c r="S325" s="6">
        <f>(((J325/60)/60)/24)+DATE(1970,1,1)</f>
        <v>42697.32136574074</v>
      </c>
      <c r="T325" s="6">
        <f>(((I325/60)/60)/24)+DATE(1970,1,1)</f>
        <v>42725.332638888889</v>
      </c>
      <c r="U325">
        <f>YEAR(S325)</f>
        <v>2016</v>
      </c>
    </row>
    <row r="326" spans="1:21" ht="48" x14ac:dyDescent="0.2">
      <c r="A326">
        <v>324</v>
      </c>
      <c r="B326" s="2" t="s">
        <v>325</v>
      </c>
      <c r="C326" s="2" t="s">
        <v>4434</v>
      </c>
      <c r="D326" s="4">
        <v>8500</v>
      </c>
      <c r="E326" s="5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>ROUND(E326/D326*100,0)</f>
        <v>102</v>
      </c>
      <c r="P326" s="14">
        <f t="shared" si="5"/>
        <v>105.32</v>
      </c>
      <c r="Q326" s="7" t="s">
        <v>8307</v>
      </c>
      <c r="R326" t="s">
        <v>8312</v>
      </c>
      <c r="S326" s="6">
        <f>(((J326/60)/60)/24)+DATE(1970,1,1)</f>
        <v>42184.626250000001</v>
      </c>
      <c r="T326" s="6">
        <f>(((I326/60)/60)/24)+DATE(1970,1,1)</f>
        <v>42217.626250000001</v>
      </c>
      <c r="U326">
        <f>YEAR(S326)</f>
        <v>2015</v>
      </c>
    </row>
    <row r="327" spans="1:21" ht="48" x14ac:dyDescent="0.2">
      <c r="A327">
        <v>325</v>
      </c>
      <c r="B327" s="2" t="s">
        <v>326</v>
      </c>
      <c r="C327" s="2" t="s">
        <v>4435</v>
      </c>
      <c r="D327" s="4">
        <v>50000</v>
      </c>
      <c r="E327" s="5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>ROUND(E327/D327*100,0)</f>
        <v>104</v>
      </c>
      <c r="P327" s="14">
        <f t="shared" si="5"/>
        <v>70.92</v>
      </c>
      <c r="Q327" s="7" t="s">
        <v>8307</v>
      </c>
      <c r="R327" t="s">
        <v>8312</v>
      </c>
      <c r="S327" s="6">
        <f>(((J327/60)/60)/24)+DATE(1970,1,1)</f>
        <v>42689.187881944439</v>
      </c>
      <c r="T327" s="6">
        <f>(((I327/60)/60)/24)+DATE(1970,1,1)</f>
        <v>42724.187881944439</v>
      </c>
      <c r="U327">
        <f>YEAR(S327)</f>
        <v>2016</v>
      </c>
    </row>
    <row r="328" spans="1:21" ht="48" x14ac:dyDescent="0.2">
      <c r="A328">
        <v>326</v>
      </c>
      <c r="B328" s="2" t="s">
        <v>327</v>
      </c>
      <c r="C328" s="2" t="s">
        <v>4436</v>
      </c>
      <c r="D328" s="4">
        <v>150000</v>
      </c>
      <c r="E328" s="5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>ROUND(E328/D328*100,0)</f>
        <v>113</v>
      </c>
      <c r="P328" s="14">
        <f t="shared" si="5"/>
        <v>147.16999999999999</v>
      </c>
      <c r="Q328" s="7" t="s">
        <v>8307</v>
      </c>
      <c r="R328" t="s">
        <v>8312</v>
      </c>
      <c r="S328" s="6">
        <f>(((J328/60)/60)/24)+DATE(1970,1,1)</f>
        <v>42775.314884259264</v>
      </c>
      <c r="T328" s="6">
        <f>(((I328/60)/60)/24)+DATE(1970,1,1)</f>
        <v>42808.956250000003</v>
      </c>
      <c r="U328">
        <f>YEAR(S328)</f>
        <v>2017</v>
      </c>
    </row>
    <row r="329" spans="1:21" ht="48" x14ac:dyDescent="0.2">
      <c r="A329">
        <v>327</v>
      </c>
      <c r="B329" s="2" t="s">
        <v>328</v>
      </c>
      <c r="C329" s="2" t="s">
        <v>4437</v>
      </c>
      <c r="D329" s="4">
        <v>4000</v>
      </c>
      <c r="E329" s="5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>ROUND(E329/D329*100,0)</f>
        <v>136</v>
      </c>
      <c r="P329" s="14">
        <f t="shared" si="5"/>
        <v>160.47</v>
      </c>
      <c r="Q329" s="7" t="s">
        <v>8307</v>
      </c>
      <c r="R329" t="s">
        <v>8312</v>
      </c>
      <c r="S329" s="6">
        <f>(((J329/60)/60)/24)+DATE(1970,1,1)</f>
        <v>42058.235289351855</v>
      </c>
      <c r="T329" s="6">
        <f>(((I329/60)/60)/24)+DATE(1970,1,1)</f>
        <v>42085.333333333328</v>
      </c>
      <c r="U329">
        <f>YEAR(S329)</f>
        <v>2015</v>
      </c>
    </row>
    <row r="330" spans="1:21" ht="48" x14ac:dyDescent="0.2">
      <c r="A330">
        <v>328</v>
      </c>
      <c r="B330" s="2" t="s">
        <v>329</v>
      </c>
      <c r="C330" s="2" t="s">
        <v>4438</v>
      </c>
      <c r="D330" s="4">
        <v>75000</v>
      </c>
      <c r="E330" s="5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>ROUND(E330/D330*100,0)</f>
        <v>104</v>
      </c>
      <c r="P330" s="14">
        <f t="shared" si="5"/>
        <v>156.05000000000001</v>
      </c>
      <c r="Q330" s="7" t="s">
        <v>8307</v>
      </c>
      <c r="R330" t="s">
        <v>8312</v>
      </c>
      <c r="S330" s="6">
        <f>(((J330/60)/60)/24)+DATE(1970,1,1)</f>
        <v>42278.946620370371</v>
      </c>
      <c r="T330" s="6">
        <f>(((I330/60)/60)/24)+DATE(1970,1,1)</f>
        <v>42309.166666666672</v>
      </c>
      <c r="U330">
        <f>YEAR(S330)</f>
        <v>2015</v>
      </c>
    </row>
    <row r="331" spans="1:21" ht="48" x14ac:dyDescent="0.2">
      <c r="A331">
        <v>329</v>
      </c>
      <c r="B331" s="2" t="s">
        <v>330</v>
      </c>
      <c r="C331" s="2" t="s">
        <v>4439</v>
      </c>
      <c r="D331" s="4">
        <v>10000</v>
      </c>
      <c r="E331" s="5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>ROUND(E331/D331*100,0)</f>
        <v>106</v>
      </c>
      <c r="P331" s="14">
        <f t="shared" si="5"/>
        <v>63.17</v>
      </c>
      <c r="Q331" s="7" t="s">
        <v>8307</v>
      </c>
      <c r="R331" t="s">
        <v>8312</v>
      </c>
      <c r="S331" s="6">
        <f>(((J331/60)/60)/24)+DATE(1970,1,1)</f>
        <v>42291.46674768519</v>
      </c>
      <c r="T331" s="6">
        <f>(((I331/60)/60)/24)+DATE(1970,1,1)</f>
        <v>42315.166666666672</v>
      </c>
      <c r="U331">
        <f>YEAR(S331)</f>
        <v>2015</v>
      </c>
    </row>
    <row r="332" spans="1:21" ht="48" x14ac:dyDescent="0.2">
      <c r="A332">
        <v>330</v>
      </c>
      <c r="B332" s="2" t="s">
        <v>331</v>
      </c>
      <c r="C332" s="2" t="s">
        <v>4440</v>
      </c>
      <c r="D332" s="4">
        <v>35000</v>
      </c>
      <c r="E332" s="5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>ROUND(E332/D332*100,0)</f>
        <v>102</v>
      </c>
      <c r="P332" s="14">
        <f t="shared" si="5"/>
        <v>104.82</v>
      </c>
      <c r="Q332" s="7" t="s">
        <v>8307</v>
      </c>
      <c r="R332" t="s">
        <v>8312</v>
      </c>
      <c r="S332" s="6">
        <f>(((J332/60)/60)/24)+DATE(1970,1,1)</f>
        <v>41379.515775462962</v>
      </c>
      <c r="T332" s="6">
        <f>(((I332/60)/60)/24)+DATE(1970,1,1)</f>
        <v>41411.165972222225</v>
      </c>
      <c r="U332">
        <f>YEAR(S332)</f>
        <v>2013</v>
      </c>
    </row>
    <row r="333" spans="1:21" ht="48" x14ac:dyDescent="0.2">
      <c r="A333">
        <v>331</v>
      </c>
      <c r="B333" s="2" t="s">
        <v>332</v>
      </c>
      <c r="C333" s="2" t="s">
        <v>4441</v>
      </c>
      <c r="D333" s="4">
        <v>40000</v>
      </c>
      <c r="E333" s="5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>ROUND(E333/D333*100,0)</f>
        <v>107</v>
      </c>
      <c r="P333" s="14">
        <f t="shared" si="5"/>
        <v>97.36</v>
      </c>
      <c r="Q333" s="7" t="s">
        <v>8307</v>
      </c>
      <c r="R333" t="s">
        <v>8312</v>
      </c>
      <c r="S333" s="6">
        <f>(((J333/60)/60)/24)+DATE(1970,1,1)</f>
        <v>42507.581412037034</v>
      </c>
      <c r="T333" s="6">
        <f>(((I333/60)/60)/24)+DATE(1970,1,1)</f>
        <v>42538.581412037034</v>
      </c>
      <c r="U333">
        <f>YEAR(S333)</f>
        <v>2016</v>
      </c>
    </row>
    <row r="334" spans="1:21" ht="48" x14ac:dyDescent="0.2">
      <c r="A334">
        <v>332</v>
      </c>
      <c r="B334" s="2" t="s">
        <v>333</v>
      </c>
      <c r="C334" s="2" t="s">
        <v>4442</v>
      </c>
      <c r="D334" s="4">
        <v>100000</v>
      </c>
      <c r="E334" s="5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>ROUND(E334/D334*100,0)</f>
        <v>113</v>
      </c>
      <c r="P334" s="14">
        <f t="shared" si="5"/>
        <v>203.63</v>
      </c>
      <c r="Q334" s="7" t="s">
        <v>8307</v>
      </c>
      <c r="R334" t="s">
        <v>8312</v>
      </c>
      <c r="S334" s="6">
        <f>(((J334/60)/60)/24)+DATE(1970,1,1)</f>
        <v>42263.680289351847</v>
      </c>
      <c r="T334" s="6">
        <f>(((I334/60)/60)/24)+DATE(1970,1,1)</f>
        <v>42305.333333333328</v>
      </c>
      <c r="U334">
        <f>YEAR(S334)</f>
        <v>2015</v>
      </c>
    </row>
    <row r="335" spans="1:21" ht="48" x14ac:dyDescent="0.2">
      <c r="A335">
        <v>333</v>
      </c>
      <c r="B335" s="2" t="s">
        <v>334</v>
      </c>
      <c r="C335" s="2" t="s">
        <v>4443</v>
      </c>
      <c r="D335" s="4">
        <v>40000</v>
      </c>
      <c r="E335" s="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>ROUND(E335/D335*100,0)</f>
        <v>125</v>
      </c>
      <c r="P335" s="14">
        <f t="shared" si="5"/>
        <v>188.31</v>
      </c>
      <c r="Q335" s="7" t="s">
        <v>8307</v>
      </c>
      <c r="R335" t="s">
        <v>8312</v>
      </c>
      <c r="S335" s="6">
        <f>(((J335/60)/60)/24)+DATE(1970,1,1)</f>
        <v>42437.636469907404</v>
      </c>
      <c r="T335" s="6">
        <f>(((I335/60)/60)/24)+DATE(1970,1,1)</f>
        <v>42467.59480324074</v>
      </c>
      <c r="U335">
        <f>YEAR(S335)</f>
        <v>2016</v>
      </c>
    </row>
    <row r="336" spans="1:21" ht="48" x14ac:dyDescent="0.2">
      <c r="A336">
        <v>334</v>
      </c>
      <c r="B336" s="2" t="s">
        <v>335</v>
      </c>
      <c r="C336" s="2" t="s">
        <v>4444</v>
      </c>
      <c r="D336" s="4">
        <v>10000</v>
      </c>
      <c r="E336" s="5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>ROUND(E336/D336*100,0)</f>
        <v>101</v>
      </c>
      <c r="P336" s="14">
        <f t="shared" si="5"/>
        <v>146.65</v>
      </c>
      <c r="Q336" s="7" t="s">
        <v>8307</v>
      </c>
      <c r="R336" t="s">
        <v>8312</v>
      </c>
      <c r="S336" s="6">
        <f>(((J336/60)/60)/24)+DATE(1970,1,1)</f>
        <v>42101.682372685187</v>
      </c>
      <c r="T336" s="6">
        <f>(((I336/60)/60)/24)+DATE(1970,1,1)</f>
        <v>42139.791666666672</v>
      </c>
      <c r="U336">
        <f>YEAR(S336)</f>
        <v>2015</v>
      </c>
    </row>
    <row r="337" spans="1:21" ht="48" x14ac:dyDescent="0.2">
      <c r="A337">
        <v>335</v>
      </c>
      <c r="B337" s="2" t="s">
        <v>336</v>
      </c>
      <c r="C337" s="2" t="s">
        <v>4445</v>
      </c>
      <c r="D337" s="4">
        <v>8500</v>
      </c>
      <c r="E337" s="5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>ROUND(E337/D337*100,0)</f>
        <v>103</v>
      </c>
      <c r="P337" s="14">
        <f t="shared" si="5"/>
        <v>109.19</v>
      </c>
      <c r="Q337" s="7" t="s">
        <v>8307</v>
      </c>
      <c r="R337" t="s">
        <v>8312</v>
      </c>
      <c r="S337" s="6">
        <f>(((J337/60)/60)/24)+DATE(1970,1,1)</f>
        <v>42101.737442129626</v>
      </c>
      <c r="T337" s="6">
        <f>(((I337/60)/60)/24)+DATE(1970,1,1)</f>
        <v>42132.916666666672</v>
      </c>
      <c r="U337">
        <f>YEAR(S337)</f>
        <v>2015</v>
      </c>
    </row>
    <row r="338" spans="1:21" ht="48" x14ac:dyDescent="0.2">
      <c r="A338">
        <v>336</v>
      </c>
      <c r="B338" s="2" t="s">
        <v>337</v>
      </c>
      <c r="C338" s="2" t="s">
        <v>4446</v>
      </c>
      <c r="D338" s="4">
        <v>25000</v>
      </c>
      <c r="E338" s="5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>ROUND(E338/D338*100,0)</f>
        <v>117</v>
      </c>
      <c r="P338" s="14">
        <f t="shared" si="5"/>
        <v>59.25</v>
      </c>
      <c r="Q338" s="7" t="s">
        <v>8307</v>
      </c>
      <c r="R338" t="s">
        <v>8312</v>
      </c>
      <c r="S338" s="6">
        <f>(((J338/60)/60)/24)+DATE(1970,1,1)</f>
        <v>42291.596273148149</v>
      </c>
      <c r="T338" s="6">
        <f>(((I338/60)/60)/24)+DATE(1970,1,1)</f>
        <v>42321.637939814813</v>
      </c>
      <c r="U338">
        <f>YEAR(S338)</f>
        <v>2015</v>
      </c>
    </row>
    <row r="339" spans="1:21" ht="48" x14ac:dyDescent="0.2">
      <c r="A339">
        <v>337</v>
      </c>
      <c r="B339" s="2" t="s">
        <v>338</v>
      </c>
      <c r="C339" s="2" t="s">
        <v>4447</v>
      </c>
      <c r="D339" s="4">
        <v>3000</v>
      </c>
      <c r="E339" s="5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>ROUND(E339/D339*100,0)</f>
        <v>101</v>
      </c>
      <c r="P339" s="14">
        <f t="shared" si="5"/>
        <v>97.9</v>
      </c>
      <c r="Q339" s="7" t="s">
        <v>8307</v>
      </c>
      <c r="R339" t="s">
        <v>8312</v>
      </c>
      <c r="S339" s="6">
        <f>(((J339/60)/60)/24)+DATE(1970,1,1)</f>
        <v>42047.128564814819</v>
      </c>
      <c r="T339" s="6">
        <f>(((I339/60)/60)/24)+DATE(1970,1,1)</f>
        <v>42077.086898148147</v>
      </c>
      <c r="U339">
        <f>YEAR(S339)</f>
        <v>2015</v>
      </c>
    </row>
    <row r="340" spans="1:21" ht="48" x14ac:dyDescent="0.2">
      <c r="A340">
        <v>338</v>
      </c>
      <c r="B340" s="2" t="s">
        <v>339</v>
      </c>
      <c r="C340" s="2" t="s">
        <v>4448</v>
      </c>
      <c r="D340" s="4">
        <v>15000</v>
      </c>
      <c r="E340" s="5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>ROUND(E340/D340*100,0)</f>
        <v>110</v>
      </c>
      <c r="P340" s="14">
        <f t="shared" si="5"/>
        <v>70</v>
      </c>
      <c r="Q340" s="7" t="s">
        <v>8307</v>
      </c>
      <c r="R340" t="s">
        <v>8312</v>
      </c>
      <c r="S340" s="6">
        <f>(((J340/60)/60)/24)+DATE(1970,1,1)</f>
        <v>42559.755671296298</v>
      </c>
      <c r="T340" s="6">
        <f>(((I340/60)/60)/24)+DATE(1970,1,1)</f>
        <v>42616.041666666672</v>
      </c>
      <c r="U340">
        <f>YEAR(S340)</f>
        <v>2016</v>
      </c>
    </row>
    <row r="341" spans="1:21" ht="48" x14ac:dyDescent="0.2">
      <c r="A341">
        <v>339</v>
      </c>
      <c r="B341" s="2" t="s">
        <v>340</v>
      </c>
      <c r="C341" s="2" t="s">
        <v>4449</v>
      </c>
      <c r="D341" s="4">
        <v>6000</v>
      </c>
      <c r="E341" s="5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>ROUND(E341/D341*100,0)</f>
        <v>108</v>
      </c>
      <c r="P341" s="14">
        <f t="shared" si="5"/>
        <v>72.87</v>
      </c>
      <c r="Q341" s="7" t="s">
        <v>8307</v>
      </c>
      <c r="R341" t="s">
        <v>8312</v>
      </c>
      <c r="S341" s="6">
        <f>(((J341/60)/60)/24)+DATE(1970,1,1)</f>
        <v>42093.760046296295</v>
      </c>
      <c r="T341" s="6">
        <f>(((I341/60)/60)/24)+DATE(1970,1,1)</f>
        <v>42123.760046296295</v>
      </c>
      <c r="U341">
        <f>YEAR(S341)</f>
        <v>2015</v>
      </c>
    </row>
    <row r="342" spans="1:21" ht="48" x14ac:dyDescent="0.2">
      <c r="A342">
        <v>340</v>
      </c>
      <c r="B342" s="2" t="s">
        <v>341</v>
      </c>
      <c r="C342" s="2" t="s">
        <v>4450</v>
      </c>
      <c r="D342" s="4">
        <v>35000</v>
      </c>
      <c r="E342" s="5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>ROUND(E342/D342*100,0)</f>
        <v>125</v>
      </c>
      <c r="P342" s="14">
        <f t="shared" si="5"/>
        <v>146.35</v>
      </c>
      <c r="Q342" s="7" t="s">
        <v>8307</v>
      </c>
      <c r="R342" t="s">
        <v>8312</v>
      </c>
      <c r="S342" s="6">
        <f>(((J342/60)/60)/24)+DATE(1970,1,1)</f>
        <v>42772.669062500005</v>
      </c>
      <c r="T342" s="6">
        <f>(((I342/60)/60)/24)+DATE(1970,1,1)</f>
        <v>42802.875</v>
      </c>
      <c r="U342">
        <f>YEAR(S342)</f>
        <v>2017</v>
      </c>
    </row>
    <row r="343" spans="1:21" ht="48" x14ac:dyDescent="0.2">
      <c r="A343">
        <v>341</v>
      </c>
      <c r="B343" s="2" t="s">
        <v>342</v>
      </c>
      <c r="C343" s="2" t="s">
        <v>4451</v>
      </c>
      <c r="D343" s="4">
        <v>3500</v>
      </c>
      <c r="E343" s="5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>ROUND(E343/D343*100,0)</f>
        <v>107</v>
      </c>
      <c r="P343" s="14">
        <f t="shared" si="5"/>
        <v>67.91</v>
      </c>
      <c r="Q343" s="7" t="s">
        <v>8307</v>
      </c>
      <c r="R343" t="s">
        <v>8312</v>
      </c>
      <c r="S343" s="6">
        <f>(((J343/60)/60)/24)+DATE(1970,1,1)</f>
        <v>41894.879606481481</v>
      </c>
      <c r="T343" s="6">
        <f>(((I343/60)/60)/24)+DATE(1970,1,1)</f>
        <v>41913.165972222225</v>
      </c>
      <c r="U343">
        <f>YEAR(S343)</f>
        <v>2014</v>
      </c>
    </row>
    <row r="344" spans="1:21" ht="32" x14ac:dyDescent="0.2">
      <c r="A344">
        <v>342</v>
      </c>
      <c r="B344" s="2" t="s">
        <v>343</v>
      </c>
      <c r="C344" s="2" t="s">
        <v>4452</v>
      </c>
      <c r="D344" s="4">
        <v>55000</v>
      </c>
      <c r="E344" s="5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>ROUND(E344/D344*100,0)</f>
        <v>100</v>
      </c>
      <c r="P344" s="14">
        <f t="shared" si="5"/>
        <v>169.85</v>
      </c>
      <c r="Q344" s="7" t="s">
        <v>8307</v>
      </c>
      <c r="R344" t="s">
        <v>8312</v>
      </c>
      <c r="S344" s="6">
        <f>(((J344/60)/60)/24)+DATE(1970,1,1)</f>
        <v>42459.780844907407</v>
      </c>
      <c r="T344" s="6">
        <f>(((I344/60)/60)/24)+DATE(1970,1,1)</f>
        <v>42489.780844907407</v>
      </c>
      <c r="U344">
        <f>YEAR(S344)</f>
        <v>2016</v>
      </c>
    </row>
    <row r="345" spans="1:21" ht="48" x14ac:dyDescent="0.2">
      <c r="A345">
        <v>343</v>
      </c>
      <c r="B345" s="2" t="s">
        <v>344</v>
      </c>
      <c r="C345" s="2" t="s">
        <v>4453</v>
      </c>
      <c r="D345" s="4">
        <v>30000</v>
      </c>
      <c r="E345" s="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>ROUND(E345/D345*100,0)</f>
        <v>102</v>
      </c>
      <c r="P345" s="14">
        <f t="shared" si="5"/>
        <v>58.41</v>
      </c>
      <c r="Q345" s="7" t="s">
        <v>8307</v>
      </c>
      <c r="R345" t="s">
        <v>8312</v>
      </c>
      <c r="S345" s="6">
        <f>(((J345/60)/60)/24)+DATE(1970,1,1)</f>
        <v>41926.73778935185</v>
      </c>
      <c r="T345" s="6">
        <f>(((I345/60)/60)/24)+DATE(1970,1,1)</f>
        <v>41957.125</v>
      </c>
      <c r="U345">
        <f>YEAR(S345)</f>
        <v>2014</v>
      </c>
    </row>
    <row r="346" spans="1:21" ht="48" x14ac:dyDescent="0.2">
      <c r="A346">
        <v>344</v>
      </c>
      <c r="B346" s="2" t="s">
        <v>345</v>
      </c>
      <c r="C346" s="2" t="s">
        <v>4454</v>
      </c>
      <c r="D346" s="4">
        <v>33500</v>
      </c>
      <c r="E346" s="5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>ROUND(E346/D346*100,0)</f>
        <v>102</v>
      </c>
      <c r="P346" s="14">
        <f t="shared" si="5"/>
        <v>119.99</v>
      </c>
      <c r="Q346" s="7" t="s">
        <v>8307</v>
      </c>
      <c r="R346" t="s">
        <v>8312</v>
      </c>
      <c r="S346" s="6">
        <f>(((J346/60)/60)/24)+DATE(1970,1,1)</f>
        <v>42111.970995370371</v>
      </c>
      <c r="T346" s="6">
        <f>(((I346/60)/60)/24)+DATE(1970,1,1)</f>
        <v>42156.097222222219</v>
      </c>
      <c r="U346">
        <f>YEAR(S346)</f>
        <v>2015</v>
      </c>
    </row>
    <row r="347" spans="1:21" ht="48" x14ac:dyDescent="0.2">
      <c r="A347">
        <v>345</v>
      </c>
      <c r="B347" s="2" t="s">
        <v>346</v>
      </c>
      <c r="C347" s="2" t="s">
        <v>4455</v>
      </c>
      <c r="D347" s="4">
        <v>14500</v>
      </c>
      <c r="E347" s="5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>ROUND(E347/D347*100,0)</f>
        <v>123</v>
      </c>
      <c r="P347" s="14">
        <f t="shared" si="5"/>
        <v>99.86</v>
      </c>
      <c r="Q347" s="7" t="s">
        <v>8307</v>
      </c>
      <c r="R347" t="s">
        <v>8312</v>
      </c>
      <c r="S347" s="6">
        <f>(((J347/60)/60)/24)+DATE(1970,1,1)</f>
        <v>42114.944328703699</v>
      </c>
      <c r="T347" s="6">
        <f>(((I347/60)/60)/24)+DATE(1970,1,1)</f>
        <v>42144.944328703699</v>
      </c>
      <c r="U347">
        <f>YEAR(S347)</f>
        <v>2015</v>
      </c>
    </row>
    <row r="348" spans="1:21" ht="48" x14ac:dyDescent="0.2">
      <c r="A348">
        <v>346</v>
      </c>
      <c r="B348" s="2" t="s">
        <v>347</v>
      </c>
      <c r="C348" s="2" t="s">
        <v>4456</v>
      </c>
      <c r="D348" s="4">
        <v>10000</v>
      </c>
      <c r="E348" s="5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>ROUND(E348/D348*100,0)</f>
        <v>170</v>
      </c>
      <c r="P348" s="14">
        <f t="shared" si="5"/>
        <v>90.58</v>
      </c>
      <c r="Q348" s="7" t="s">
        <v>8307</v>
      </c>
      <c r="R348" t="s">
        <v>8312</v>
      </c>
      <c r="S348" s="6">
        <f>(((J348/60)/60)/24)+DATE(1970,1,1)</f>
        <v>42261.500243055561</v>
      </c>
      <c r="T348" s="6">
        <f>(((I348/60)/60)/24)+DATE(1970,1,1)</f>
        <v>42291.500243055561</v>
      </c>
      <c r="U348">
        <f>YEAR(S348)</f>
        <v>2015</v>
      </c>
    </row>
    <row r="349" spans="1:21" ht="48" x14ac:dyDescent="0.2">
      <c r="A349">
        <v>347</v>
      </c>
      <c r="B349" s="2" t="s">
        <v>348</v>
      </c>
      <c r="C349" s="2" t="s">
        <v>4457</v>
      </c>
      <c r="D349" s="4">
        <v>40000</v>
      </c>
      <c r="E349" s="5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>ROUND(E349/D349*100,0)</f>
        <v>112</v>
      </c>
      <c r="P349" s="14">
        <f t="shared" si="5"/>
        <v>117.77</v>
      </c>
      <c r="Q349" s="7" t="s">
        <v>8307</v>
      </c>
      <c r="R349" t="s">
        <v>8312</v>
      </c>
      <c r="S349" s="6">
        <f>(((J349/60)/60)/24)+DATE(1970,1,1)</f>
        <v>42292.495474537034</v>
      </c>
      <c r="T349" s="6">
        <f>(((I349/60)/60)/24)+DATE(1970,1,1)</f>
        <v>42322.537141203706</v>
      </c>
      <c r="U349">
        <f>YEAR(S349)</f>
        <v>2015</v>
      </c>
    </row>
    <row r="350" spans="1:21" ht="48" x14ac:dyDescent="0.2">
      <c r="A350">
        <v>348</v>
      </c>
      <c r="B350" s="2" t="s">
        <v>349</v>
      </c>
      <c r="C350" s="2" t="s">
        <v>4458</v>
      </c>
      <c r="D350" s="4">
        <v>10000</v>
      </c>
      <c r="E350" s="5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>ROUND(E350/D350*100,0)</f>
        <v>103</v>
      </c>
      <c r="P350" s="14">
        <f t="shared" si="5"/>
        <v>86.55</v>
      </c>
      <c r="Q350" s="7" t="s">
        <v>8307</v>
      </c>
      <c r="R350" t="s">
        <v>8312</v>
      </c>
      <c r="S350" s="6">
        <f>(((J350/60)/60)/24)+DATE(1970,1,1)</f>
        <v>42207.58699074074</v>
      </c>
      <c r="T350" s="6">
        <f>(((I350/60)/60)/24)+DATE(1970,1,1)</f>
        <v>42237.58699074074</v>
      </c>
      <c r="U350">
        <f>YEAR(S350)</f>
        <v>2015</v>
      </c>
    </row>
    <row r="351" spans="1:21" ht="32" x14ac:dyDescent="0.2">
      <c r="A351">
        <v>349</v>
      </c>
      <c r="B351" s="2" t="s">
        <v>350</v>
      </c>
      <c r="C351" s="2" t="s">
        <v>4459</v>
      </c>
      <c r="D351" s="4">
        <v>11260</v>
      </c>
      <c r="E351" s="5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>ROUND(E351/D351*100,0)</f>
        <v>107</v>
      </c>
      <c r="P351" s="14">
        <f t="shared" si="5"/>
        <v>71.900000000000006</v>
      </c>
      <c r="Q351" s="7" t="s">
        <v>8307</v>
      </c>
      <c r="R351" t="s">
        <v>8312</v>
      </c>
      <c r="S351" s="6">
        <f>(((J351/60)/60)/24)+DATE(1970,1,1)</f>
        <v>42760.498935185184</v>
      </c>
      <c r="T351" s="6">
        <f>(((I351/60)/60)/24)+DATE(1970,1,1)</f>
        <v>42790.498935185184</v>
      </c>
      <c r="U351">
        <f>YEAR(S351)</f>
        <v>2017</v>
      </c>
    </row>
    <row r="352" spans="1:21" ht="48" x14ac:dyDescent="0.2">
      <c r="A352">
        <v>350</v>
      </c>
      <c r="B352" s="2" t="s">
        <v>351</v>
      </c>
      <c r="C352" s="2" t="s">
        <v>4460</v>
      </c>
      <c r="D352" s="4">
        <v>25000</v>
      </c>
      <c r="E352" s="5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>ROUND(E352/D352*100,0)</f>
        <v>115</v>
      </c>
      <c r="P352" s="14">
        <f t="shared" si="5"/>
        <v>129.82</v>
      </c>
      <c r="Q352" s="7" t="s">
        <v>8307</v>
      </c>
      <c r="R352" t="s">
        <v>8312</v>
      </c>
      <c r="S352" s="6">
        <f>(((J352/60)/60)/24)+DATE(1970,1,1)</f>
        <v>42586.066076388888</v>
      </c>
      <c r="T352" s="6">
        <f>(((I352/60)/60)/24)+DATE(1970,1,1)</f>
        <v>42624.165972222225</v>
      </c>
      <c r="U352">
        <f>YEAR(S352)</f>
        <v>2016</v>
      </c>
    </row>
    <row r="353" spans="1:21" ht="48" x14ac:dyDescent="0.2">
      <c r="A353">
        <v>351</v>
      </c>
      <c r="B353" s="2" t="s">
        <v>352</v>
      </c>
      <c r="C353" s="2" t="s">
        <v>4461</v>
      </c>
      <c r="D353" s="4">
        <v>34000</v>
      </c>
      <c r="E353" s="5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>ROUND(E353/D353*100,0)</f>
        <v>127</v>
      </c>
      <c r="P353" s="14">
        <f t="shared" si="5"/>
        <v>44.91</v>
      </c>
      <c r="Q353" s="7" t="s">
        <v>8307</v>
      </c>
      <c r="R353" t="s">
        <v>8312</v>
      </c>
      <c r="S353" s="6">
        <f>(((J353/60)/60)/24)+DATE(1970,1,1)</f>
        <v>42427.964745370366</v>
      </c>
      <c r="T353" s="6">
        <f>(((I353/60)/60)/24)+DATE(1970,1,1)</f>
        <v>42467.923078703709</v>
      </c>
      <c r="U353">
        <f>YEAR(S353)</f>
        <v>2016</v>
      </c>
    </row>
    <row r="354" spans="1:21" ht="48" x14ac:dyDescent="0.2">
      <c r="A354">
        <v>352</v>
      </c>
      <c r="B354" s="2" t="s">
        <v>353</v>
      </c>
      <c r="C354" s="2" t="s">
        <v>4462</v>
      </c>
      <c r="D354" s="4">
        <v>10000</v>
      </c>
      <c r="E354" s="5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>ROUND(E354/D354*100,0)</f>
        <v>117</v>
      </c>
      <c r="P354" s="14">
        <f t="shared" si="5"/>
        <v>40.76</v>
      </c>
      <c r="Q354" s="7" t="s">
        <v>8307</v>
      </c>
      <c r="R354" t="s">
        <v>8312</v>
      </c>
      <c r="S354" s="6">
        <f>(((J354/60)/60)/24)+DATE(1970,1,1)</f>
        <v>41890.167453703703</v>
      </c>
      <c r="T354" s="6">
        <f>(((I354/60)/60)/24)+DATE(1970,1,1)</f>
        <v>41920.167453703703</v>
      </c>
      <c r="U354">
        <f>YEAR(S354)</f>
        <v>2014</v>
      </c>
    </row>
    <row r="355" spans="1:21" ht="48" x14ac:dyDescent="0.2">
      <c r="A355">
        <v>353</v>
      </c>
      <c r="B355" s="2" t="s">
        <v>354</v>
      </c>
      <c r="C355" s="2" t="s">
        <v>4463</v>
      </c>
      <c r="D355" s="4">
        <v>58425</v>
      </c>
      <c r="E355" s="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>ROUND(E355/D355*100,0)</f>
        <v>109</v>
      </c>
      <c r="P355" s="14">
        <f t="shared" si="5"/>
        <v>103.52</v>
      </c>
      <c r="Q355" s="7" t="s">
        <v>8307</v>
      </c>
      <c r="R355" t="s">
        <v>8312</v>
      </c>
      <c r="S355" s="6">
        <f>(((J355/60)/60)/24)+DATE(1970,1,1)</f>
        <v>42297.791886574079</v>
      </c>
      <c r="T355" s="6">
        <f>(((I355/60)/60)/24)+DATE(1970,1,1)</f>
        <v>42327.833553240736</v>
      </c>
      <c r="U355">
        <f>YEAR(S355)</f>
        <v>2015</v>
      </c>
    </row>
    <row r="356" spans="1:21" ht="48" x14ac:dyDescent="0.2">
      <c r="A356">
        <v>354</v>
      </c>
      <c r="B356" s="2" t="s">
        <v>355</v>
      </c>
      <c r="C356" s="2" t="s">
        <v>4464</v>
      </c>
      <c r="D356" s="4">
        <v>3500</v>
      </c>
      <c r="E356" s="5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>ROUND(E356/D356*100,0)</f>
        <v>104</v>
      </c>
      <c r="P356" s="14">
        <f t="shared" si="5"/>
        <v>125.45</v>
      </c>
      <c r="Q356" s="7" t="s">
        <v>8307</v>
      </c>
      <c r="R356" t="s">
        <v>8312</v>
      </c>
      <c r="S356" s="6">
        <f>(((J356/60)/60)/24)+DATE(1970,1,1)</f>
        <v>42438.827789351853</v>
      </c>
      <c r="T356" s="6">
        <f>(((I356/60)/60)/24)+DATE(1970,1,1)</f>
        <v>42468.786122685182</v>
      </c>
      <c r="U356">
        <f>YEAR(S356)</f>
        <v>2016</v>
      </c>
    </row>
    <row r="357" spans="1:21" ht="32" x14ac:dyDescent="0.2">
      <c r="A357">
        <v>355</v>
      </c>
      <c r="B357" s="2" t="s">
        <v>356</v>
      </c>
      <c r="C357" s="2" t="s">
        <v>4465</v>
      </c>
      <c r="D357" s="4">
        <v>35000</v>
      </c>
      <c r="E357" s="5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>ROUND(E357/D357*100,0)</f>
        <v>116</v>
      </c>
      <c r="P357" s="14">
        <f t="shared" si="5"/>
        <v>246.61</v>
      </c>
      <c r="Q357" s="7" t="s">
        <v>8307</v>
      </c>
      <c r="R357" t="s">
        <v>8312</v>
      </c>
      <c r="S357" s="6">
        <f>(((J357/60)/60)/24)+DATE(1970,1,1)</f>
        <v>41943.293912037036</v>
      </c>
      <c r="T357" s="6">
        <f>(((I357/60)/60)/24)+DATE(1970,1,1)</f>
        <v>41974.3355787037</v>
      </c>
      <c r="U357">
        <f>YEAR(S357)</f>
        <v>2014</v>
      </c>
    </row>
    <row r="358" spans="1:21" ht="32" x14ac:dyDescent="0.2">
      <c r="A358">
        <v>356</v>
      </c>
      <c r="B358" s="2" t="s">
        <v>357</v>
      </c>
      <c r="C358" s="2" t="s">
        <v>4466</v>
      </c>
      <c r="D358" s="4">
        <v>7500</v>
      </c>
      <c r="E358" s="5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>ROUND(E358/D358*100,0)</f>
        <v>103</v>
      </c>
      <c r="P358" s="14">
        <f t="shared" si="5"/>
        <v>79.400000000000006</v>
      </c>
      <c r="Q358" s="7" t="s">
        <v>8307</v>
      </c>
      <c r="R358" t="s">
        <v>8312</v>
      </c>
      <c r="S358" s="6">
        <f>(((J358/60)/60)/24)+DATE(1970,1,1)</f>
        <v>42415.803159722222</v>
      </c>
      <c r="T358" s="6">
        <f>(((I358/60)/60)/24)+DATE(1970,1,1)</f>
        <v>42445.761493055557</v>
      </c>
      <c r="U358">
        <f>YEAR(S358)</f>
        <v>2016</v>
      </c>
    </row>
    <row r="359" spans="1:21" ht="48" x14ac:dyDescent="0.2">
      <c r="A359">
        <v>357</v>
      </c>
      <c r="B359" s="2" t="s">
        <v>358</v>
      </c>
      <c r="C359" s="2" t="s">
        <v>4467</v>
      </c>
      <c r="D359" s="4">
        <v>15000</v>
      </c>
      <c r="E359" s="5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>ROUND(E359/D359*100,0)</f>
        <v>174</v>
      </c>
      <c r="P359" s="14">
        <f t="shared" si="5"/>
        <v>86.14</v>
      </c>
      <c r="Q359" s="7" t="s">
        <v>8307</v>
      </c>
      <c r="R359" t="s">
        <v>8312</v>
      </c>
      <c r="S359" s="6">
        <f>(((J359/60)/60)/24)+DATE(1970,1,1)</f>
        <v>42078.222187499996</v>
      </c>
      <c r="T359" s="6">
        <f>(((I359/60)/60)/24)+DATE(1970,1,1)</f>
        <v>42118.222187499996</v>
      </c>
      <c r="U359">
        <f>YEAR(S359)</f>
        <v>2015</v>
      </c>
    </row>
    <row r="360" spans="1:21" ht="48" x14ac:dyDescent="0.2">
      <c r="A360">
        <v>358</v>
      </c>
      <c r="B360" s="2" t="s">
        <v>359</v>
      </c>
      <c r="C360" s="2" t="s">
        <v>4468</v>
      </c>
      <c r="D360" s="4">
        <v>50000</v>
      </c>
      <c r="E360" s="5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>ROUND(E360/D360*100,0)</f>
        <v>103</v>
      </c>
      <c r="P360" s="14">
        <f t="shared" si="5"/>
        <v>193.05</v>
      </c>
      <c r="Q360" s="7" t="s">
        <v>8307</v>
      </c>
      <c r="R360" t="s">
        <v>8312</v>
      </c>
      <c r="S360" s="6">
        <f>(((J360/60)/60)/24)+DATE(1970,1,1)</f>
        <v>42507.860196759255</v>
      </c>
      <c r="T360" s="6">
        <f>(((I360/60)/60)/24)+DATE(1970,1,1)</f>
        <v>42536.625</v>
      </c>
      <c r="U360">
        <f>YEAR(S360)</f>
        <v>2016</v>
      </c>
    </row>
    <row r="361" spans="1:21" ht="48" x14ac:dyDescent="0.2">
      <c r="A361">
        <v>359</v>
      </c>
      <c r="B361" s="2" t="s">
        <v>360</v>
      </c>
      <c r="C361" s="2" t="s">
        <v>4469</v>
      </c>
      <c r="D361" s="4">
        <v>24200</v>
      </c>
      <c r="E361" s="5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>ROUND(E361/D361*100,0)</f>
        <v>105</v>
      </c>
      <c r="P361" s="14">
        <f t="shared" si="5"/>
        <v>84.02</v>
      </c>
      <c r="Q361" s="7" t="s">
        <v>8307</v>
      </c>
      <c r="R361" t="s">
        <v>8312</v>
      </c>
      <c r="S361" s="6">
        <f>(((J361/60)/60)/24)+DATE(1970,1,1)</f>
        <v>41935.070486111108</v>
      </c>
      <c r="T361" s="6">
        <f>(((I361/60)/60)/24)+DATE(1970,1,1)</f>
        <v>41957.216666666667</v>
      </c>
      <c r="U361">
        <f>YEAR(S361)</f>
        <v>2014</v>
      </c>
    </row>
    <row r="362" spans="1:21" ht="48" x14ac:dyDescent="0.2">
      <c r="A362">
        <v>360</v>
      </c>
      <c r="B362" s="2" t="s">
        <v>361</v>
      </c>
      <c r="C362" s="2" t="s">
        <v>4470</v>
      </c>
      <c r="D362" s="4">
        <v>12000</v>
      </c>
      <c r="E362" s="5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>ROUND(E362/D362*100,0)</f>
        <v>101</v>
      </c>
      <c r="P362" s="14">
        <f t="shared" si="5"/>
        <v>139.83000000000001</v>
      </c>
      <c r="Q362" s="7" t="s">
        <v>8307</v>
      </c>
      <c r="R362" t="s">
        <v>8312</v>
      </c>
      <c r="S362" s="6">
        <f>(((J362/60)/60)/24)+DATE(1970,1,1)</f>
        <v>42163.897916666669</v>
      </c>
      <c r="T362" s="6">
        <f>(((I362/60)/60)/24)+DATE(1970,1,1)</f>
        <v>42208.132638888885</v>
      </c>
      <c r="U362">
        <f>YEAR(S362)</f>
        <v>2015</v>
      </c>
    </row>
    <row r="363" spans="1:21" ht="48" x14ac:dyDescent="0.2">
      <c r="A363">
        <v>361</v>
      </c>
      <c r="B363" s="2" t="s">
        <v>362</v>
      </c>
      <c r="C363" s="2" t="s">
        <v>4471</v>
      </c>
      <c r="D363" s="4">
        <v>35000</v>
      </c>
      <c r="E363" s="5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>ROUND(E363/D363*100,0)</f>
        <v>111</v>
      </c>
      <c r="P363" s="14">
        <f t="shared" si="5"/>
        <v>109.82</v>
      </c>
      <c r="Q363" s="7" t="s">
        <v>8307</v>
      </c>
      <c r="R363" t="s">
        <v>8312</v>
      </c>
      <c r="S363" s="6">
        <f>(((J363/60)/60)/24)+DATE(1970,1,1)</f>
        <v>41936.001226851848</v>
      </c>
      <c r="T363" s="6">
        <f>(((I363/60)/60)/24)+DATE(1970,1,1)</f>
        <v>41966.042893518519</v>
      </c>
      <c r="U363">
        <f>YEAR(S363)</f>
        <v>2014</v>
      </c>
    </row>
    <row r="364" spans="1:21" ht="48" x14ac:dyDescent="0.2">
      <c r="A364">
        <v>362</v>
      </c>
      <c r="B364" s="2" t="s">
        <v>363</v>
      </c>
      <c r="C364" s="2" t="s">
        <v>4472</v>
      </c>
      <c r="D364" s="4">
        <v>9665</v>
      </c>
      <c r="E364" s="5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>ROUND(E364/D364*100,0)</f>
        <v>124</v>
      </c>
      <c r="P364" s="14">
        <f t="shared" si="5"/>
        <v>139.53</v>
      </c>
      <c r="Q364" s="7" t="s">
        <v>8307</v>
      </c>
      <c r="R364" t="s">
        <v>8312</v>
      </c>
      <c r="S364" s="6">
        <f>(((J364/60)/60)/24)+DATE(1970,1,1)</f>
        <v>41837.210543981484</v>
      </c>
      <c r="T364" s="6">
        <f>(((I364/60)/60)/24)+DATE(1970,1,1)</f>
        <v>41859</v>
      </c>
      <c r="U364">
        <f>YEAR(S364)</f>
        <v>2014</v>
      </c>
    </row>
    <row r="365" spans="1:21" ht="48" x14ac:dyDescent="0.2">
      <c r="A365">
        <v>363</v>
      </c>
      <c r="B365" s="2" t="s">
        <v>364</v>
      </c>
      <c r="C365" s="2" t="s">
        <v>4473</v>
      </c>
      <c r="D365" s="4">
        <v>8925</v>
      </c>
      <c r="E365" s="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>ROUND(E365/D365*100,0)</f>
        <v>101</v>
      </c>
      <c r="P365" s="14">
        <f t="shared" si="5"/>
        <v>347.85</v>
      </c>
      <c r="Q365" s="7" t="s">
        <v>8307</v>
      </c>
      <c r="R365" t="s">
        <v>8312</v>
      </c>
      <c r="S365" s="6">
        <f>(((J365/60)/60)/24)+DATE(1970,1,1)</f>
        <v>40255.744629629626</v>
      </c>
      <c r="T365" s="6">
        <f>(((I365/60)/60)/24)+DATE(1970,1,1)</f>
        <v>40300.806944444441</v>
      </c>
      <c r="U365">
        <f>YEAR(S365)</f>
        <v>2010</v>
      </c>
    </row>
    <row r="366" spans="1:21" ht="48" x14ac:dyDescent="0.2">
      <c r="A366">
        <v>364</v>
      </c>
      <c r="B366" s="2" t="s">
        <v>365</v>
      </c>
      <c r="C366" s="2" t="s">
        <v>4474</v>
      </c>
      <c r="D366" s="4">
        <v>7000</v>
      </c>
      <c r="E366" s="5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>ROUND(E366/D366*100,0)</f>
        <v>110</v>
      </c>
      <c r="P366" s="14">
        <f t="shared" si="5"/>
        <v>68.239999999999995</v>
      </c>
      <c r="Q366" s="7" t="s">
        <v>8307</v>
      </c>
      <c r="R366" t="s">
        <v>8312</v>
      </c>
      <c r="S366" s="6">
        <f>(((J366/60)/60)/24)+DATE(1970,1,1)</f>
        <v>41780.859629629631</v>
      </c>
      <c r="T366" s="6">
        <f>(((I366/60)/60)/24)+DATE(1970,1,1)</f>
        <v>41811.165972222225</v>
      </c>
      <c r="U366">
        <f>YEAR(S366)</f>
        <v>2014</v>
      </c>
    </row>
    <row r="367" spans="1:21" ht="48" x14ac:dyDescent="0.2">
      <c r="A367">
        <v>365</v>
      </c>
      <c r="B367" s="2" t="s">
        <v>366</v>
      </c>
      <c r="C367" s="2" t="s">
        <v>4475</v>
      </c>
      <c r="D367" s="4">
        <v>15000</v>
      </c>
      <c r="E367" s="5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>ROUND(E367/D367*100,0)</f>
        <v>104</v>
      </c>
      <c r="P367" s="14">
        <f t="shared" si="5"/>
        <v>239.94</v>
      </c>
      <c r="Q367" s="7" t="s">
        <v>8307</v>
      </c>
      <c r="R367" t="s">
        <v>8312</v>
      </c>
      <c r="S367" s="6">
        <f>(((J367/60)/60)/24)+DATE(1970,1,1)</f>
        <v>41668.606469907405</v>
      </c>
      <c r="T367" s="6">
        <f>(((I367/60)/60)/24)+DATE(1970,1,1)</f>
        <v>41698.606469907405</v>
      </c>
      <c r="U367">
        <f>YEAR(S367)</f>
        <v>2014</v>
      </c>
    </row>
    <row r="368" spans="1:21" ht="48" x14ac:dyDescent="0.2">
      <c r="A368">
        <v>366</v>
      </c>
      <c r="B368" s="2" t="s">
        <v>367</v>
      </c>
      <c r="C368" s="2" t="s">
        <v>4476</v>
      </c>
      <c r="D368" s="4">
        <v>38000</v>
      </c>
      <c r="E368" s="5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>ROUND(E368/D368*100,0)</f>
        <v>101</v>
      </c>
      <c r="P368" s="14">
        <f t="shared" si="5"/>
        <v>287.31</v>
      </c>
      <c r="Q368" s="7" t="s">
        <v>8307</v>
      </c>
      <c r="R368" t="s">
        <v>8312</v>
      </c>
      <c r="S368" s="6">
        <f>(((J368/60)/60)/24)+DATE(1970,1,1)</f>
        <v>41019.793032407404</v>
      </c>
      <c r="T368" s="6">
        <f>(((I368/60)/60)/24)+DATE(1970,1,1)</f>
        <v>41049.793032407404</v>
      </c>
      <c r="U368">
        <f>YEAR(S368)</f>
        <v>2012</v>
      </c>
    </row>
    <row r="369" spans="1:21" ht="48" x14ac:dyDescent="0.2">
      <c r="A369">
        <v>367</v>
      </c>
      <c r="B369" s="2" t="s">
        <v>368</v>
      </c>
      <c r="C369" s="2" t="s">
        <v>4477</v>
      </c>
      <c r="D369" s="4">
        <v>10000</v>
      </c>
      <c r="E369" s="5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>ROUND(E369/D369*100,0)</f>
        <v>103</v>
      </c>
      <c r="P369" s="14">
        <f t="shared" si="5"/>
        <v>86.85</v>
      </c>
      <c r="Q369" s="7" t="s">
        <v>8307</v>
      </c>
      <c r="R369" t="s">
        <v>8312</v>
      </c>
      <c r="S369" s="6">
        <f>(((J369/60)/60)/24)+DATE(1970,1,1)</f>
        <v>41355.577291666668</v>
      </c>
      <c r="T369" s="6">
        <f>(((I369/60)/60)/24)+DATE(1970,1,1)</f>
        <v>41395.207638888889</v>
      </c>
      <c r="U369">
        <f>YEAR(S369)</f>
        <v>2013</v>
      </c>
    </row>
    <row r="370" spans="1:21" ht="48" x14ac:dyDescent="0.2">
      <c r="A370">
        <v>368</v>
      </c>
      <c r="B370" s="2" t="s">
        <v>369</v>
      </c>
      <c r="C370" s="2" t="s">
        <v>4478</v>
      </c>
      <c r="D370" s="4">
        <v>12500</v>
      </c>
      <c r="E370" s="5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>ROUND(E370/D370*100,0)</f>
        <v>104</v>
      </c>
      <c r="P370" s="14">
        <f t="shared" si="5"/>
        <v>81.849999999999994</v>
      </c>
      <c r="Q370" s="7" t="s">
        <v>8307</v>
      </c>
      <c r="R370" t="s">
        <v>8312</v>
      </c>
      <c r="S370" s="6">
        <f>(((J370/60)/60)/24)+DATE(1970,1,1)</f>
        <v>42043.605578703704</v>
      </c>
      <c r="T370" s="6">
        <f>(((I370/60)/60)/24)+DATE(1970,1,1)</f>
        <v>42078.563912037032</v>
      </c>
      <c r="U370">
        <f>YEAR(S370)</f>
        <v>2015</v>
      </c>
    </row>
    <row r="371" spans="1:21" ht="48" x14ac:dyDescent="0.2">
      <c r="A371">
        <v>369</v>
      </c>
      <c r="B371" s="2" t="s">
        <v>370</v>
      </c>
      <c r="C371" s="2" t="s">
        <v>4479</v>
      </c>
      <c r="D371" s="4">
        <v>6500</v>
      </c>
      <c r="E371" s="5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>ROUND(E371/D371*100,0)</f>
        <v>110</v>
      </c>
      <c r="P371" s="14">
        <f t="shared" si="5"/>
        <v>42.87</v>
      </c>
      <c r="Q371" s="7" t="s">
        <v>8307</v>
      </c>
      <c r="R371" t="s">
        <v>8312</v>
      </c>
      <c r="S371" s="6">
        <f>(((J371/60)/60)/24)+DATE(1970,1,1)</f>
        <v>40893.551724537036</v>
      </c>
      <c r="T371" s="6">
        <f>(((I371/60)/60)/24)+DATE(1970,1,1)</f>
        <v>40923.551724537036</v>
      </c>
      <c r="U371">
        <f>YEAR(S371)</f>
        <v>2011</v>
      </c>
    </row>
    <row r="372" spans="1:21" ht="48" x14ac:dyDescent="0.2">
      <c r="A372">
        <v>370</v>
      </c>
      <c r="B372" s="2" t="s">
        <v>371</v>
      </c>
      <c r="C372" s="2" t="s">
        <v>4480</v>
      </c>
      <c r="D372" s="4">
        <v>25000</v>
      </c>
      <c r="E372" s="5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>ROUND(E372/D372*100,0)</f>
        <v>122</v>
      </c>
      <c r="P372" s="14">
        <f t="shared" si="5"/>
        <v>709.42</v>
      </c>
      <c r="Q372" s="7" t="s">
        <v>8307</v>
      </c>
      <c r="R372" t="s">
        <v>8312</v>
      </c>
      <c r="S372" s="6">
        <f>(((J372/60)/60)/24)+DATE(1970,1,1)</f>
        <v>42711.795138888891</v>
      </c>
      <c r="T372" s="6">
        <f>(((I372/60)/60)/24)+DATE(1970,1,1)</f>
        <v>42741.795138888891</v>
      </c>
      <c r="U372">
        <f>YEAR(S372)</f>
        <v>2016</v>
      </c>
    </row>
    <row r="373" spans="1:21" ht="48" x14ac:dyDescent="0.2">
      <c r="A373">
        <v>371</v>
      </c>
      <c r="B373" s="2" t="s">
        <v>372</v>
      </c>
      <c r="C373" s="2" t="s">
        <v>4481</v>
      </c>
      <c r="D373" s="4">
        <v>150000</v>
      </c>
      <c r="E373" s="5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>ROUND(E373/D373*100,0)</f>
        <v>114</v>
      </c>
      <c r="P373" s="14">
        <f t="shared" si="5"/>
        <v>161.26</v>
      </c>
      <c r="Q373" s="7" t="s">
        <v>8307</v>
      </c>
      <c r="R373" t="s">
        <v>8312</v>
      </c>
      <c r="S373" s="6">
        <f>(((J373/60)/60)/24)+DATE(1970,1,1)</f>
        <v>41261.767812500002</v>
      </c>
      <c r="T373" s="6">
        <f>(((I373/60)/60)/24)+DATE(1970,1,1)</f>
        <v>41306.767812500002</v>
      </c>
      <c r="U373">
        <f>YEAR(S373)</f>
        <v>2012</v>
      </c>
    </row>
    <row r="374" spans="1:21" ht="32" x14ac:dyDescent="0.2">
      <c r="A374">
        <v>372</v>
      </c>
      <c r="B374" s="2" t="s">
        <v>373</v>
      </c>
      <c r="C374" s="2" t="s">
        <v>4482</v>
      </c>
      <c r="D374" s="4">
        <v>300</v>
      </c>
      <c r="E374" s="5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>ROUND(E374/D374*100,0)</f>
        <v>125</v>
      </c>
      <c r="P374" s="14">
        <f t="shared" si="5"/>
        <v>41.78</v>
      </c>
      <c r="Q374" s="7" t="s">
        <v>8307</v>
      </c>
      <c r="R374" t="s">
        <v>8312</v>
      </c>
      <c r="S374" s="6">
        <f>(((J374/60)/60)/24)+DATE(1970,1,1)</f>
        <v>42425.576898148152</v>
      </c>
      <c r="T374" s="6">
        <f>(((I374/60)/60)/24)+DATE(1970,1,1)</f>
        <v>42465.666666666672</v>
      </c>
      <c r="U374">
        <f>YEAR(S374)</f>
        <v>2016</v>
      </c>
    </row>
    <row r="375" spans="1:21" ht="48" x14ac:dyDescent="0.2">
      <c r="A375">
        <v>373</v>
      </c>
      <c r="B375" s="2" t="s">
        <v>374</v>
      </c>
      <c r="C375" s="2" t="s">
        <v>4483</v>
      </c>
      <c r="D375" s="4">
        <v>7500</v>
      </c>
      <c r="E375" s="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>ROUND(E375/D375*100,0)</f>
        <v>107</v>
      </c>
      <c r="P375" s="14">
        <f t="shared" si="5"/>
        <v>89.89</v>
      </c>
      <c r="Q375" s="7" t="s">
        <v>8307</v>
      </c>
      <c r="R375" t="s">
        <v>8312</v>
      </c>
      <c r="S375" s="6">
        <f>(((J375/60)/60)/24)+DATE(1970,1,1)</f>
        <v>41078.91201388889</v>
      </c>
      <c r="T375" s="6">
        <f>(((I375/60)/60)/24)+DATE(1970,1,1)</f>
        <v>41108.91201388889</v>
      </c>
      <c r="U375">
        <f>YEAR(S375)</f>
        <v>2012</v>
      </c>
    </row>
    <row r="376" spans="1:21" ht="48" x14ac:dyDescent="0.2">
      <c r="A376">
        <v>374</v>
      </c>
      <c r="B376" s="2" t="s">
        <v>375</v>
      </c>
      <c r="C376" s="2" t="s">
        <v>4484</v>
      </c>
      <c r="D376" s="4">
        <v>6000</v>
      </c>
      <c r="E376" s="5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>ROUND(E376/D376*100,0)</f>
        <v>131</v>
      </c>
      <c r="P376" s="14">
        <f t="shared" si="5"/>
        <v>45.05</v>
      </c>
      <c r="Q376" s="7" t="s">
        <v>8307</v>
      </c>
      <c r="R376" t="s">
        <v>8312</v>
      </c>
      <c r="S376" s="6">
        <f>(((J376/60)/60)/24)+DATE(1970,1,1)</f>
        <v>40757.889247685183</v>
      </c>
      <c r="T376" s="6">
        <f>(((I376/60)/60)/24)+DATE(1970,1,1)</f>
        <v>40802.889247685183</v>
      </c>
      <c r="U376">
        <f>YEAR(S376)</f>
        <v>2011</v>
      </c>
    </row>
    <row r="377" spans="1:21" ht="48" x14ac:dyDescent="0.2">
      <c r="A377">
        <v>375</v>
      </c>
      <c r="B377" s="2" t="s">
        <v>376</v>
      </c>
      <c r="C377" s="2" t="s">
        <v>4485</v>
      </c>
      <c r="D377" s="4">
        <v>500</v>
      </c>
      <c r="E377" s="5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>ROUND(E377/D377*100,0)</f>
        <v>120</v>
      </c>
      <c r="P377" s="14">
        <f t="shared" si="5"/>
        <v>42.86</v>
      </c>
      <c r="Q377" s="7" t="s">
        <v>8307</v>
      </c>
      <c r="R377" t="s">
        <v>8312</v>
      </c>
      <c r="S377" s="6">
        <f>(((J377/60)/60)/24)+DATE(1970,1,1)</f>
        <v>41657.985081018516</v>
      </c>
      <c r="T377" s="6">
        <f>(((I377/60)/60)/24)+DATE(1970,1,1)</f>
        <v>41699.720833333333</v>
      </c>
      <c r="U377">
        <f>YEAR(S377)</f>
        <v>2014</v>
      </c>
    </row>
    <row r="378" spans="1:21" ht="48" x14ac:dyDescent="0.2">
      <c r="A378">
        <v>376</v>
      </c>
      <c r="B378" s="2" t="s">
        <v>377</v>
      </c>
      <c r="C378" s="2" t="s">
        <v>4486</v>
      </c>
      <c r="D378" s="4">
        <v>2450</v>
      </c>
      <c r="E378" s="5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>ROUND(E378/D378*100,0)</f>
        <v>106</v>
      </c>
      <c r="P378" s="14">
        <f t="shared" si="5"/>
        <v>54.08</v>
      </c>
      <c r="Q378" s="7" t="s">
        <v>8307</v>
      </c>
      <c r="R378" t="s">
        <v>8312</v>
      </c>
      <c r="S378" s="6">
        <f>(((J378/60)/60)/24)+DATE(1970,1,1)</f>
        <v>42576.452731481477</v>
      </c>
      <c r="T378" s="6">
        <f>(((I378/60)/60)/24)+DATE(1970,1,1)</f>
        <v>42607.452731481477</v>
      </c>
      <c r="U378">
        <f>YEAR(S378)</f>
        <v>2016</v>
      </c>
    </row>
    <row r="379" spans="1:21" ht="48" x14ac:dyDescent="0.2">
      <c r="A379">
        <v>377</v>
      </c>
      <c r="B379" s="2" t="s">
        <v>378</v>
      </c>
      <c r="C379" s="2" t="s">
        <v>4487</v>
      </c>
      <c r="D379" s="4">
        <v>12000</v>
      </c>
      <c r="E379" s="5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>ROUND(E379/D379*100,0)</f>
        <v>114</v>
      </c>
      <c r="P379" s="14">
        <f t="shared" si="5"/>
        <v>103.22</v>
      </c>
      <c r="Q379" s="7" t="s">
        <v>8307</v>
      </c>
      <c r="R379" t="s">
        <v>8312</v>
      </c>
      <c r="S379" s="6">
        <f>(((J379/60)/60)/24)+DATE(1970,1,1)</f>
        <v>42292.250787037032</v>
      </c>
      <c r="T379" s="6">
        <f>(((I379/60)/60)/24)+DATE(1970,1,1)</f>
        <v>42322.292361111111</v>
      </c>
      <c r="U379">
        <f>YEAR(S379)</f>
        <v>2015</v>
      </c>
    </row>
    <row r="380" spans="1:21" ht="48" x14ac:dyDescent="0.2">
      <c r="A380">
        <v>378</v>
      </c>
      <c r="B380" s="2" t="s">
        <v>379</v>
      </c>
      <c r="C380" s="2" t="s">
        <v>4488</v>
      </c>
      <c r="D380" s="4">
        <v>3000</v>
      </c>
      <c r="E380" s="5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>ROUND(E380/D380*100,0)</f>
        <v>112</v>
      </c>
      <c r="P380" s="14">
        <f t="shared" si="5"/>
        <v>40.4</v>
      </c>
      <c r="Q380" s="7" t="s">
        <v>8307</v>
      </c>
      <c r="R380" t="s">
        <v>8312</v>
      </c>
      <c r="S380" s="6">
        <f>(((J380/60)/60)/24)+DATE(1970,1,1)</f>
        <v>42370.571851851855</v>
      </c>
      <c r="T380" s="6">
        <f>(((I380/60)/60)/24)+DATE(1970,1,1)</f>
        <v>42394.994444444441</v>
      </c>
      <c r="U380">
        <f>YEAR(S380)</f>
        <v>2016</v>
      </c>
    </row>
    <row r="381" spans="1:21" ht="48" x14ac:dyDescent="0.2">
      <c r="A381">
        <v>379</v>
      </c>
      <c r="B381" s="2" t="s">
        <v>380</v>
      </c>
      <c r="C381" s="2" t="s">
        <v>4489</v>
      </c>
      <c r="D381" s="4">
        <v>15000</v>
      </c>
      <c r="E381" s="5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>ROUND(E381/D381*100,0)</f>
        <v>116</v>
      </c>
      <c r="P381" s="14">
        <f t="shared" si="5"/>
        <v>116.86</v>
      </c>
      <c r="Q381" s="7" t="s">
        <v>8307</v>
      </c>
      <c r="R381" t="s">
        <v>8312</v>
      </c>
      <c r="S381" s="6">
        <f>(((J381/60)/60)/24)+DATE(1970,1,1)</f>
        <v>40987.688333333332</v>
      </c>
      <c r="T381" s="6">
        <f>(((I381/60)/60)/24)+DATE(1970,1,1)</f>
        <v>41032.688333333332</v>
      </c>
      <c r="U381">
        <f>YEAR(S381)</f>
        <v>2012</v>
      </c>
    </row>
    <row r="382" spans="1:21" ht="48" x14ac:dyDescent="0.2">
      <c r="A382">
        <v>380</v>
      </c>
      <c r="B382" s="2" t="s">
        <v>381</v>
      </c>
      <c r="C382" s="2" t="s">
        <v>4490</v>
      </c>
      <c r="D382" s="4">
        <v>4000</v>
      </c>
      <c r="E382" s="5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>ROUND(E382/D382*100,0)</f>
        <v>142</v>
      </c>
      <c r="P382" s="14">
        <f t="shared" si="5"/>
        <v>115.51</v>
      </c>
      <c r="Q382" s="7" t="s">
        <v>8307</v>
      </c>
      <c r="R382" t="s">
        <v>8312</v>
      </c>
      <c r="S382" s="6">
        <f>(((J382/60)/60)/24)+DATE(1970,1,1)</f>
        <v>42367.719814814816</v>
      </c>
      <c r="T382" s="6">
        <f>(((I382/60)/60)/24)+DATE(1970,1,1)</f>
        <v>42392.719814814816</v>
      </c>
      <c r="U382">
        <f>YEAR(S382)</f>
        <v>2015</v>
      </c>
    </row>
    <row r="383" spans="1:21" ht="48" x14ac:dyDescent="0.2">
      <c r="A383">
        <v>381</v>
      </c>
      <c r="B383" s="2" t="s">
        <v>382</v>
      </c>
      <c r="C383" s="2" t="s">
        <v>4491</v>
      </c>
      <c r="D383" s="4">
        <v>25000</v>
      </c>
      <c r="E383" s="5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>ROUND(E383/D383*100,0)</f>
        <v>105</v>
      </c>
      <c r="P383" s="14">
        <f t="shared" si="5"/>
        <v>104.31</v>
      </c>
      <c r="Q383" s="7" t="s">
        <v>8307</v>
      </c>
      <c r="R383" t="s">
        <v>8312</v>
      </c>
      <c r="S383" s="6">
        <f>(((J383/60)/60)/24)+DATE(1970,1,1)</f>
        <v>41085.698113425926</v>
      </c>
      <c r="T383" s="6">
        <f>(((I383/60)/60)/24)+DATE(1970,1,1)</f>
        <v>41120.208333333336</v>
      </c>
      <c r="U383">
        <f>YEAR(S383)</f>
        <v>2012</v>
      </c>
    </row>
    <row r="384" spans="1:21" ht="48" x14ac:dyDescent="0.2">
      <c r="A384">
        <v>382</v>
      </c>
      <c r="B384" s="2" t="s">
        <v>383</v>
      </c>
      <c r="C384" s="2" t="s">
        <v>4492</v>
      </c>
      <c r="D384" s="4">
        <v>600</v>
      </c>
      <c r="E384" s="5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>ROUND(E384/D384*100,0)</f>
        <v>256</v>
      </c>
      <c r="P384" s="14">
        <f t="shared" si="5"/>
        <v>69.77</v>
      </c>
      <c r="Q384" s="7" t="s">
        <v>8307</v>
      </c>
      <c r="R384" t="s">
        <v>8312</v>
      </c>
      <c r="S384" s="6">
        <f>(((J384/60)/60)/24)+DATE(1970,1,1)</f>
        <v>41144.709490740745</v>
      </c>
      <c r="T384" s="6">
        <f>(((I384/60)/60)/24)+DATE(1970,1,1)</f>
        <v>41158.709490740745</v>
      </c>
      <c r="U384">
        <f>YEAR(S384)</f>
        <v>2012</v>
      </c>
    </row>
    <row r="385" spans="1:21" ht="48" x14ac:dyDescent="0.2">
      <c r="A385">
        <v>383</v>
      </c>
      <c r="B385" s="2" t="s">
        <v>384</v>
      </c>
      <c r="C385" s="2" t="s">
        <v>4493</v>
      </c>
      <c r="D385" s="4">
        <v>999</v>
      </c>
      <c r="E385" s="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>ROUND(E385/D385*100,0)</f>
        <v>207</v>
      </c>
      <c r="P385" s="14">
        <f t="shared" si="5"/>
        <v>43.02</v>
      </c>
      <c r="Q385" s="7" t="s">
        <v>8307</v>
      </c>
      <c r="R385" t="s">
        <v>8312</v>
      </c>
      <c r="S385" s="6">
        <f>(((J385/60)/60)/24)+DATE(1970,1,1)</f>
        <v>41755.117581018516</v>
      </c>
      <c r="T385" s="6">
        <f>(((I385/60)/60)/24)+DATE(1970,1,1)</f>
        <v>41778.117581018516</v>
      </c>
      <c r="U385">
        <f>YEAR(S385)</f>
        <v>2014</v>
      </c>
    </row>
    <row r="386" spans="1:21" ht="48" x14ac:dyDescent="0.2">
      <c r="A386">
        <v>384</v>
      </c>
      <c r="B386" s="2" t="s">
        <v>385</v>
      </c>
      <c r="C386" s="2" t="s">
        <v>4494</v>
      </c>
      <c r="D386" s="4">
        <v>20000</v>
      </c>
      <c r="E386" s="5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>ROUND(E386/D386*100,0)</f>
        <v>112</v>
      </c>
      <c r="P386" s="14">
        <f t="shared" si="5"/>
        <v>58.54</v>
      </c>
      <c r="Q386" s="7" t="s">
        <v>8307</v>
      </c>
      <c r="R386" t="s">
        <v>8312</v>
      </c>
      <c r="S386" s="6">
        <f>(((J386/60)/60)/24)+DATE(1970,1,1)</f>
        <v>41980.781793981485</v>
      </c>
      <c r="T386" s="6">
        <f>(((I386/60)/60)/24)+DATE(1970,1,1)</f>
        <v>42010.781793981485</v>
      </c>
      <c r="U386">
        <f>YEAR(S386)</f>
        <v>2014</v>
      </c>
    </row>
    <row r="387" spans="1:21" ht="48" x14ac:dyDescent="0.2">
      <c r="A387">
        <v>385</v>
      </c>
      <c r="B387" s="2" t="s">
        <v>386</v>
      </c>
      <c r="C387" s="2" t="s">
        <v>4495</v>
      </c>
      <c r="D387" s="4">
        <v>25000</v>
      </c>
      <c r="E387" s="5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>ROUND(E387/D387*100,0)</f>
        <v>106</v>
      </c>
      <c r="P387" s="14">
        <f t="shared" ref="P387:P450" si="6">IFERROR(ROUND(E387/L387,2),0)</f>
        <v>111.8</v>
      </c>
      <c r="Q387" s="7" t="s">
        <v>8307</v>
      </c>
      <c r="R387" t="s">
        <v>8312</v>
      </c>
      <c r="S387" s="6">
        <f>(((J387/60)/60)/24)+DATE(1970,1,1)</f>
        <v>41934.584502314814</v>
      </c>
      <c r="T387" s="6">
        <f>(((I387/60)/60)/24)+DATE(1970,1,1)</f>
        <v>41964.626168981486</v>
      </c>
      <c r="U387">
        <f>YEAR(S387)</f>
        <v>2014</v>
      </c>
    </row>
    <row r="388" spans="1:21" ht="48" x14ac:dyDescent="0.2">
      <c r="A388">
        <v>386</v>
      </c>
      <c r="B388" s="2" t="s">
        <v>387</v>
      </c>
      <c r="C388" s="2" t="s">
        <v>4496</v>
      </c>
      <c r="D388" s="4">
        <v>600</v>
      </c>
      <c r="E388" s="5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>ROUND(E388/D388*100,0)</f>
        <v>100</v>
      </c>
      <c r="P388" s="14">
        <f t="shared" si="6"/>
        <v>46.23</v>
      </c>
      <c r="Q388" s="7" t="s">
        <v>8307</v>
      </c>
      <c r="R388" t="s">
        <v>8312</v>
      </c>
      <c r="S388" s="6">
        <f>(((J388/60)/60)/24)+DATE(1970,1,1)</f>
        <v>42211.951284722221</v>
      </c>
      <c r="T388" s="6">
        <f>(((I388/60)/60)/24)+DATE(1970,1,1)</f>
        <v>42226.951284722221</v>
      </c>
      <c r="U388">
        <f>YEAR(S388)</f>
        <v>2015</v>
      </c>
    </row>
    <row r="389" spans="1:21" ht="48" x14ac:dyDescent="0.2">
      <c r="A389">
        <v>387</v>
      </c>
      <c r="B389" s="2" t="s">
        <v>388</v>
      </c>
      <c r="C389" s="2" t="s">
        <v>4497</v>
      </c>
      <c r="D389" s="4">
        <v>38000</v>
      </c>
      <c r="E389" s="5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>ROUND(E389/D389*100,0)</f>
        <v>214</v>
      </c>
      <c r="P389" s="14">
        <f t="shared" si="6"/>
        <v>144.69</v>
      </c>
      <c r="Q389" s="7" t="s">
        <v>8307</v>
      </c>
      <c r="R389" t="s">
        <v>8312</v>
      </c>
      <c r="S389" s="6">
        <f>(((J389/60)/60)/24)+DATE(1970,1,1)</f>
        <v>42200.67659722222</v>
      </c>
      <c r="T389" s="6">
        <f>(((I389/60)/60)/24)+DATE(1970,1,1)</f>
        <v>42231.25</v>
      </c>
      <c r="U389">
        <f>YEAR(S389)</f>
        <v>2015</v>
      </c>
    </row>
    <row r="390" spans="1:21" ht="48" x14ac:dyDescent="0.2">
      <c r="A390">
        <v>388</v>
      </c>
      <c r="B390" s="2" t="s">
        <v>389</v>
      </c>
      <c r="C390" s="2" t="s">
        <v>4498</v>
      </c>
      <c r="D390" s="4">
        <v>5000</v>
      </c>
      <c r="E390" s="5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>ROUND(E390/D390*100,0)</f>
        <v>126</v>
      </c>
      <c r="P390" s="14">
        <f t="shared" si="6"/>
        <v>88.85</v>
      </c>
      <c r="Q390" s="7" t="s">
        <v>8307</v>
      </c>
      <c r="R390" t="s">
        <v>8312</v>
      </c>
      <c r="S390" s="6">
        <f>(((J390/60)/60)/24)+DATE(1970,1,1)</f>
        <v>42549.076157407413</v>
      </c>
      <c r="T390" s="6">
        <f>(((I390/60)/60)/24)+DATE(1970,1,1)</f>
        <v>42579.076157407413</v>
      </c>
      <c r="U390">
        <f>YEAR(S390)</f>
        <v>2016</v>
      </c>
    </row>
    <row r="391" spans="1:21" ht="48" x14ac:dyDescent="0.2">
      <c r="A391">
        <v>389</v>
      </c>
      <c r="B391" s="2" t="s">
        <v>390</v>
      </c>
      <c r="C391" s="2" t="s">
        <v>4499</v>
      </c>
      <c r="D391" s="4">
        <v>68000</v>
      </c>
      <c r="E391" s="5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>ROUND(E391/D391*100,0)</f>
        <v>182</v>
      </c>
      <c r="P391" s="14">
        <f t="shared" si="6"/>
        <v>81.75</v>
      </c>
      <c r="Q391" s="7" t="s">
        <v>8307</v>
      </c>
      <c r="R391" t="s">
        <v>8312</v>
      </c>
      <c r="S391" s="6">
        <f>(((J391/60)/60)/24)+DATE(1970,1,1)</f>
        <v>41674.063078703701</v>
      </c>
      <c r="T391" s="6">
        <f>(((I391/60)/60)/24)+DATE(1970,1,1)</f>
        <v>41705.957638888889</v>
      </c>
      <c r="U391">
        <f>YEAR(S391)</f>
        <v>2014</v>
      </c>
    </row>
    <row r="392" spans="1:21" ht="48" x14ac:dyDescent="0.2">
      <c r="A392">
        <v>390</v>
      </c>
      <c r="B392" s="2" t="s">
        <v>391</v>
      </c>
      <c r="C392" s="2" t="s">
        <v>4500</v>
      </c>
      <c r="D392" s="4">
        <v>1000</v>
      </c>
      <c r="E392" s="5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>ROUND(E392/D392*100,0)</f>
        <v>100</v>
      </c>
      <c r="P392" s="14">
        <f t="shared" si="6"/>
        <v>71.430000000000007</v>
      </c>
      <c r="Q392" s="7" t="s">
        <v>8307</v>
      </c>
      <c r="R392" t="s">
        <v>8312</v>
      </c>
      <c r="S392" s="6">
        <f>(((J392/60)/60)/24)+DATE(1970,1,1)</f>
        <v>42112.036712962959</v>
      </c>
      <c r="T392" s="6">
        <f>(((I392/60)/60)/24)+DATE(1970,1,1)</f>
        <v>42132.036712962959</v>
      </c>
      <c r="U392">
        <f>YEAR(S392)</f>
        <v>2015</v>
      </c>
    </row>
    <row r="393" spans="1:21" ht="48" x14ac:dyDescent="0.2">
      <c r="A393">
        <v>391</v>
      </c>
      <c r="B393" s="2" t="s">
        <v>392</v>
      </c>
      <c r="C393" s="2" t="s">
        <v>4501</v>
      </c>
      <c r="D393" s="4">
        <v>20000</v>
      </c>
      <c r="E393" s="5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>ROUND(E393/D393*100,0)</f>
        <v>101</v>
      </c>
      <c r="P393" s="14">
        <f t="shared" si="6"/>
        <v>104.26</v>
      </c>
      <c r="Q393" s="7" t="s">
        <v>8307</v>
      </c>
      <c r="R393" t="s">
        <v>8312</v>
      </c>
      <c r="S393" s="6">
        <f>(((J393/60)/60)/24)+DATE(1970,1,1)</f>
        <v>40865.042256944449</v>
      </c>
      <c r="T393" s="6">
        <f>(((I393/60)/60)/24)+DATE(1970,1,1)</f>
        <v>40895.040972222225</v>
      </c>
      <c r="U393">
        <f>YEAR(S393)</f>
        <v>2011</v>
      </c>
    </row>
    <row r="394" spans="1:21" ht="48" x14ac:dyDescent="0.2">
      <c r="A394">
        <v>392</v>
      </c>
      <c r="B394" s="2" t="s">
        <v>393</v>
      </c>
      <c r="C394" s="2" t="s">
        <v>4502</v>
      </c>
      <c r="D394" s="4">
        <v>18500</v>
      </c>
      <c r="E394" s="5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>ROUND(E394/D394*100,0)</f>
        <v>101</v>
      </c>
      <c r="P394" s="14">
        <f t="shared" si="6"/>
        <v>90.62</v>
      </c>
      <c r="Q394" s="7" t="s">
        <v>8307</v>
      </c>
      <c r="R394" t="s">
        <v>8312</v>
      </c>
      <c r="S394" s="6">
        <f>(((J394/60)/60)/24)+DATE(1970,1,1)</f>
        <v>40763.717256944445</v>
      </c>
      <c r="T394" s="6">
        <f>(((I394/60)/60)/24)+DATE(1970,1,1)</f>
        <v>40794.125</v>
      </c>
      <c r="U394">
        <f>YEAR(S394)</f>
        <v>2011</v>
      </c>
    </row>
    <row r="395" spans="1:21" ht="32" x14ac:dyDescent="0.2">
      <c r="A395">
        <v>393</v>
      </c>
      <c r="B395" s="2" t="s">
        <v>394</v>
      </c>
      <c r="C395" s="2" t="s">
        <v>4503</v>
      </c>
      <c r="D395" s="4">
        <v>50000</v>
      </c>
      <c r="E395" s="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>ROUND(E395/D395*100,0)</f>
        <v>110</v>
      </c>
      <c r="P395" s="14">
        <f t="shared" si="6"/>
        <v>157.33000000000001</v>
      </c>
      <c r="Q395" s="7" t="s">
        <v>8307</v>
      </c>
      <c r="R395" t="s">
        <v>8312</v>
      </c>
      <c r="S395" s="6">
        <f>(((J395/60)/60)/24)+DATE(1970,1,1)</f>
        <v>41526.708935185183</v>
      </c>
      <c r="T395" s="6">
        <f>(((I395/60)/60)/24)+DATE(1970,1,1)</f>
        <v>41557.708935185183</v>
      </c>
      <c r="U395">
        <f>YEAR(S395)</f>
        <v>2013</v>
      </c>
    </row>
    <row r="396" spans="1:21" ht="48" x14ac:dyDescent="0.2">
      <c r="A396">
        <v>394</v>
      </c>
      <c r="B396" s="2" t="s">
        <v>395</v>
      </c>
      <c r="C396" s="2" t="s">
        <v>4504</v>
      </c>
      <c r="D396" s="4">
        <v>4700</v>
      </c>
      <c r="E396" s="5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>ROUND(E396/D396*100,0)</f>
        <v>112</v>
      </c>
      <c r="P396" s="14">
        <f t="shared" si="6"/>
        <v>105.18</v>
      </c>
      <c r="Q396" s="7" t="s">
        <v>8307</v>
      </c>
      <c r="R396" t="s">
        <v>8312</v>
      </c>
      <c r="S396" s="6">
        <f>(((J396/60)/60)/24)+DATE(1970,1,1)</f>
        <v>42417.818078703705</v>
      </c>
      <c r="T396" s="6">
        <f>(((I396/60)/60)/24)+DATE(1970,1,1)</f>
        <v>42477.776412037041</v>
      </c>
      <c r="U396">
        <f>YEAR(S396)</f>
        <v>2016</v>
      </c>
    </row>
    <row r="397" spans="1:21" ht="48" x14ac:dyDescent="0.2">
      <c r="A397">
        <v>395</v>
      </c>
      <c r="B397" s="2" t="s">
        <v>396</v>
      </c>
      <c r="C397" s="2" t="s">
        <v>4505</v>
      </c>
      <c r="D397" s="4">
        <v>10000</v>
      </c>
      <c r="E397" s="5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>ROUND(E397/D397*100,0)</f>
        <v>108</v>
      </c>
      <c r="P397" s="14">
        <f t="shared" si="6"/>
        <v>58.72</v>
      </c>
      <c r="Q397" s="7" t="s">
        <v>8307</v>
      </c>
      <c r="R397" t="s">
        <v>8312</v>
      </c>
      <c r="S397" s="6">
        <f>(((J397/60)/60)/24)+DATE(1970,1,1)</f>
        <v>40990.909259259257</v>
      </c>
      <c r="T397" s="6">
        <f>(((I397/60)/60)/24)+DATE(1970,1,1)</f>
        <v>41026.897222222222</v>
      </c>
      <c r="U397">
        <f>YEAR(S397)</f>
        <v>2012</v>
      </c>
    </row>
    <row r="398" spans="1:21" ht="48" x14ac:dyDescent="0.2">
      <c r="A398">
        <v>396</v>
      </c>
      <c r="B398" s="2" t="s">
        <v>397</v>
      </c>
      <c r="C398" s="2" t="s">
        <v>4506</v>
      </c>
      <c r="D398" s="4">
        <v>15000</v>
      </c>
      <c r="E398" s="5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>ROUND(E398/D398*100,0)</f>
        <v>107</v>
      </c>
      <c r="P398" s="14">
        <f t="shared" si="6"/>
        <v>81.63</v>
      </c>
      <c r="Q398" s="7" t="s">
        <v>8307</v>
      </c>
      <c r="R398" t="s">
        <v>8312</v>
      </c>
      <c r="S398" s="6">
        <f>(((J398/60)/60)/24)+DATE(1970,1,1)</f>
        <v>41082.564884259256</v>
      </c>
      <c r="T398" s="6">
        <f>(((I398/60)/60)/24)+DATE(1970,1,1)</f>
        <v>41097.564884259256</v>
      </c>
      <c r="U398">
        <f>YEAR(S398)</f>
        <v>2012</v>
      </c>
    </row>
    <row r="399" spans="1:21" ht="64" x14ac:dyDescent="0.2">
      <c r="A399">
        <v>397</v>
      </c>
      <c r="B399" s="2" t="s">
        <v>398</v>
      </c>
      <c r="C399" s="2" t="s">
        <v>4507</v>
      </c>
      <c r="D399" s="4">
        <v>12444</v>
      </c>
      <c r="E399" s="5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>ROUND(E399/D399*100,0)</f>
        <v>104</v>
      </c>
      <c r="P399" s="14">
        <f t="shared" si="6"/>
        <v>56.46</v>
      </c>
      <c r="Q399" s="7" t="s">
        <v>8307</v>
      </c>
      <c r="R399" t="s">
        <v>8312</v>
      </c>
      <c r="S399" s="6">
        <f>(((J399/60)/60)/24)+DATE(1970,1,1)</f>
        <v>40379.776435185187</v>
      </c>
      <c r="T399" s="6">
        <f>(((I399/60)/60)/24)+DATE(1970,1,1)</f>
        <v>40422.155555555553</v>
      </c>
      <c r="U399">
        <f>YEAR(S399)</f>
        <v>2010</v>
      </c>
    </row>
    <row r="400" spans="1:21" ht="48" x14ac:dyDescent="0.2">
      <c r="A400">
        <v>398</v>
      </c>
      <c r="B400" s="2" t="s">
        <v>399</v>
      </c>
      <c r="C400" s="2" t="s">
        <v>4508</v>
      </c>
      <c r="D400" s="4">
        <v>7500</v>
      </c>
      <c r="E400" s="5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>ROUND(E400/D400*100,0)</f>
        <v>125</v>
      </c>
      <c r="P400" s="14">
        <f t="shared" si="6"/>
        <v>140.1</v>
      </c>
      <c r="Q400" s="7" t="s">
        <v>8307</v>
      </c>
      <c r="R400" t="s">
        <v>8312</v>
      </c>
      <c r="S400" s="6">
        <f>(((J400/60)/60)/24)+DATE(1970,1,1)</f>
        <v>42078.793124999997</v>
      </c>
      <c r="T400" s="6">
        <f>(((I400/60)/60)/24)+DATE(1970,1,1)</f>
        <v>42123.793124999997</v>
      </c>
      <c r="U400">
        <f>YEAR(S400)</f>
        <v>2015</v>
      </c>
    </row>
    <row r="401" spans="1:21" ht="48" x14ac:dyDescent="0.2">
      <c r="A401">
        <v>399</v>
      </c>
      <c r="B401" s="2" t="s">
        <v>400</v>
      </c>
      <c r="C401" s="2" t="s">
        <v>4509</v>
      </c>
      <c r="D401" s="4">
        <v>20000</v>
      </c>
      <c r="E401" s="5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>ROUND(E401/D401*100,0)</f>
        <v>107</v>
      </c>
      <c r="P401" s="14">
        <f t="shared" si="6"/>
        <v>224.85</v>
      </c>
      <c r="Q401" s="7" t="s">
        <v>8307</v>
      </c>
      <c r="R401" t="s">
        <v>8312</v>
      </c>
      <c r="S401" s="6">
        <f>(((J401/60)/60)/24)+DATE(1970,1,1)</f>
        <v>42687.875775462962</v>
      </c>
      <c r="T401" s="6">
        <f>(((I401/60)/60)/24)+DATE(1970,1,1)</f>
        <v>42718.5</v>
      </c>
      <c r="U401">
        <f>YEAR(S401)</f>
        <v>2016</v>
      </c>
    </row>
    <row r="402" spans="1:21" ht="48" x14ac:dyDescent="0.2">
      <c r="A402">
        <v>400</v>
      </c>
      <c r="B402" s="2" t="s">
        <v>401</v>
      </c>
      <c r="C402" s="2" t="s">
        <v>4510</v>
      </c>
      <c r="D402" s="4">
        <v>10000</v>
      </c>
      <c r="E402" s="5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>ROUND(E402/D402*100,0)</f>
        <v>112</v>
      </c>
      <c r="P402" s="14">
        <f t="shared" si="6"/>
        <v>181.13</v>
      </c>
      <c r="Q402" s="7" t="s">
        <v>8307</v>
      </c>
      <c r="R402" t="s">
        <v>8312</v>
      </c>
      <c r="S402" s="6">
        <f>(((J402/60)/60)/24)+DATE(1970,1,1)</f>
        <v>41745.635960648149</v>
      </c>
      <c r="T402" s="6">
        <f>(((I402/60)/60)/24)+DATE(1970,1,1)</f>
        <v>41776.145833333336</v>
      </c>
      <c r="U402">
        <f>YEAR(S402)</f>
        <v>2014</v>
      </c>
    </row>
    <row r="403" spans="1:21" ht="48" x14ac:dyDescent="0.2">
      <c r="A403">
        <v>401</v>
      </c>
      <c r="B403" s="2" t="s">
        <v>402</v>
      </c>
      <c r="C403" s="2" t="s">
        <v>4511</v>
      </c>
      <c r="D403" s="4">
        <v>50000</v>
      </c>
      <c r="E403" s="5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>ROUND(E403/D403*100,0)</f>
        <v>104</v>
      </c>
      <c r="P403" s="14">
        <f t="shared" si="6"/>
        <v>711.04</v>
      </c>
      <c r="Q403" s="7" t="s">
        <v>8307</v>
      </c>
      <c r="R403" t="s">
        <v>8312</v>
      </c>
      <c r="S403" s="6">
        <f>(((J403/60)/60)/24)+DATE(1970,1,1)</f>
        <v>40732.842245370368</v>
      </c>
      <c r="T403" s="6">
        <f>(((I403/60)/60)/24)+DATE(1970,1,1)</f>
        <v>40762.842245370368</v>
      </c>
      <c r="U403">
        <f>YEAR(S403)</f>
        <v>2011</v>
      </c>
    </row>
    <row r="404" spans="1:21" ht="48" x14ac:dyDescent="0.2">
      <c r="A404">
        <v>402</v>
      </c>
      <c r="B404" s="2" t="s">
        <v>403</v>
      </c>
      <c r="C404" s="2" t="s">
        <v>4512</v>
      </c>
      <c r="D404" s="4">
        <v>2000</v>
      </c>
      <c r="E404" s="5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>ROUND(E404/D404*100,0)</f>
        <v>142</v>
      </c>
      <c r="P404" s="14">
        <f t="shared" si="6"/>
        <v>65.88</v>
      </c>
      <c r="Q404" s="7" t="s">
        <v>8307</v>
      </c>
      <c r="R404" t="s">
        <v>8312</v>
      </c>
      <c r="S404" s="6">
        <f>(((J404/60)/60)/24)+DATE(1970,1,1)</f>
        <v>42292.539548611108</v>
      </c>
      <c r="T404" s="6">
        <f>(((I404/60)/60)/24)+DATE(1970,1,1)</f>
        <v>42313.58121527778</v>
      </c>
      <c r="U404">
        <f>YEAR(S404)</f>
        <v>2015</v>
      </c>
    </row>
    <row r="405" spans="1:21" ht="48" x14ac:dyDescent="0.2">
      <c r="A405">
        <v>403</v>
      </c>
      <c r="B405" s="2" t="s">
        <v>404</v>
      </c>
      <c r="C405" s="2" t="s">
        <v>4513</v>
      </c>
      <c r="D405" s="4">
        <v>5000</v>
      </c>
      <c r="E405" s="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>ROUND(E405/D405*100,0)</f>
        <v>105</v>
      </c>
      <c r="P405" s="14">
        <f t="shared" si="6"/>
        <v>75.19</v>
      </c>
      <c r="Q405" s="7" t="s">
        <v>8307</v>
      </c>
      <c r="R405" t="s">
        <v>8312</v>
      </c>
      <c r="S405" s="6">
        <f>(((J405/60)/60)/24)+DATE(1970,1,1)</f>
        <v>40718.310659722221</v>
      </c>
      <c r="T405" s="6">
        <f>(((I405/60)/60)/24)+DATE(1970,1,1)</f>
        <v>40765.297222222223</v>
      </c>
      <c r="U405">
        <f>YEAR(S405)</f>
        <v>2011</v>
      </c>
    </row>
    <row r="406" spans="1:21" ht="48" x14ac:dyDescent="0.2">
      <c r="A406">
        <v>404</v>
      </c>
      <c r="B406" s="2" t="s">
        <v>405</v>
      </c>
      <c r="C406" s="2" t="s">
        <v>4514</v>
      </c>
      <c r="D406" s="4">
        <v>35000</v>
      </c>
      <c r="E406" s="5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>ROUND(E406/D406*100,0)</f>
        <v>103</v>
      </c>
      <c r="P406" s="14">
        <f t="shared" si="6"/>
        <v>133.13999999999999</v>
      </c>
      <c r="Q406" s="7" t="s">
        <v>8307</v>
      </c>
      <c r="R406" t="s">
        <v>8312</v>
      </c>
      <c r="S406" s="6">
        <f>(((J406/60)/60)/24)+DATE(1970,1,1)</f>
        <v>41646.628032407411</v>
      </c>
      <c r="T406" s="6">
        <f>(((I406/60)/60)/24)+DATE(1970,1,1)</f>
        <v>41675.961111111108</v>
      </c>
      <c r="U406">
        <f>YEAR(S406)</f>
        <v>2014</v>
      </c>
    </row>
    <row r="407" spans="1:21" ht="32" x14ac:dyDescent="0.2">
      <c r="A407">
        <v>405</v>
      </c>
      <c r="B407" s="2" t="s">
        <v>406</v>
      </c>
      <c r="C407" s="2" t="s">
        <v>4515</v>
      </c>
      <c r="D407" s="4">
        <v>2820</v>
      </c>
      <c r="E407" s="5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>ROUND(E407/D407*100,0)</f>
        <v>108</v>
      </c>
      <c r="P407" s="14">
        <f t="shared" si="6"/>
        <v>55.2</v>
      </c>
      <c r="Q407" s="7" t="s">
        <v>8307</v>
      </c>
      <c r="R407" t="s">
        <v>8312</v>
      </c>
      <c r="S407" s="6">
        <f>(((J407/60)/60)/24)+DATE(1970,1,1)</f>
        <v>41674.08494212963</v>
      </c>
      <c r="T407" s="6">
        <f>(((I407/60)/60)/24)+DATE(1970,1,1)</f>
        <v>41704.08494212963</v>
      </c>
      <c r="U407">
        <f>YEAR(S407)</f>
        <v>2014</v>
      </c>
    </row>
    <row r="408" spans="1:21" ht="48" x14ac:dyDescent="0.2">
      <c r="A408">
        <v>406</v>
      </c>
      <c r="B408" s="2" t="s">
        <v>407</v>
      </c>
      <c r="C408" s="2" t="s">
        <v>4516</v>
      </c>
      <c r="D408" s="4">
        <v>2800</v>
      </c>
      <c r="E408" s="5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>ROUND(E408/D408*100,0)</f>
        <v>108</v>
      </c>
      <c r="P408" s="14">
        <f t="shared" si="6"/>
        <v>86.16</v>
      </c>
      <c r="Q408" s="7" t="s">
        <v>8307</v>
      </c>
      <c r="R408" t="s">
        <v>8312</v>
      </c>
      <c r="S408" s="6">
        <f>(((J408/60)/60)/24)+DATE(1970,1,1)</f>
        <v>40638.162465277775</v>
      </c>
      <c r="T408" s="6">
        <f>(((I408/60)/60)/24)+DATE(1970,1,1)</f>
        <v>40672.249305555553</v>
      </c>
      <c r="U408">
        <f>YEAR(S408)</f>
        <v>2011</v>
      </c>
    </row>
    <row r="409" spans="1:21" ht="48" x14ac:dyDescent="0.2">
      <c r="A409">
        <v>407</v>
      </c>
      <c r="B409" s="2" t="s">
        <v>408</v>
      </c>
      <c r="C409" s="2" t="s">
        <v>4517</v>
      </c>
      <c r="D409" s="4">
        <v>2000</v>
      </c>
      <c r="E409" s="5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>ROUND(E409/D409*100,0)</f>
        <v>102</v>
      </c>
      <c r="P409" s="14">
        <f t="shared" si="6"/>
        <v>92.32</v>
      </c>
      <c r="Q409" s="7" t="s">
        <v>8307</v>
      </c>
      <c r="R409" t="s">
        <v>8312</v>
      </c>
      <c r="S409" s="6">
        <f>(((J409/60)/60)/24)+DATE(1970,1,1)</f>
        <v>40806.870949074073</v>
      </c>
      <c r="T409" s="6">
        <f>(((I409/60)/60)/24)+DATE(1970,1,1)</f>
        <v>40866.912615740745</v>
      </c>
      <c r="U409">
        <f>YEAR(S409)</f>
        <v>2011</v>
      </c>
    </row>
    <row r="410" spans="1:21" ht="48" x14ac:dyDescent="0.2">
      <c r="A410">
        <v>408</v>
      </c>
      <c r="B410" s="2" t="s">
        <v>409</v>
      </c>
      <c r="C410" s="2" t="s">
        <v>4518</v>
      </c>
      <c r="D410" s="4">
        <v>6000</v>
      </c>
      <c r="E410" s="5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>ROUND(E410/D410*100,0)</f>
        <v>101</v>
      </c>
      <c r="P410" s="14">
        <f t="shared" si="6"/>
        <v>160.16</v>
      </c>
      <c r="Q410" s="7" t="s">
        <v>8307</v>
      </c>
      <c r="R410" t="s">
        <v>8312</v>
      </c>
      <c r="S410" s="6">
        <f>(((J410/60)/60)/24)+DATE(1970,1,1)</f>
        <v>41543.735995370371</v>
      </c>
      <c r="T410" s="6">
        <f>(((I410/60)/60)/24)+DATE(1970,1,1)</f>
        <v>41583.777662037035</v>
      </c>
      <c r="U410">
        <f>YEAR(S410)</f>
        <v>2013</v>
      </c>
    </row>
    <row r="411" spans="1:21" ht="48" x14ac:dyDescent="0.2">
      <c r="A411">
        <v>409</v>
      </c>
      <c r="B411" s="2" t="s">
        <v>410</v>
      </c>
      <c r="C411" s="2" t="s">
        <v>4519</v>
      </c>
      <c r="D411" s="4">
        <v>500</v>
      </c>
      <c r="E411" s="5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>ROUND(E411/D411*100,0)</f>
        <v>137</v>
      </c>
      <c r="P411" s="14">
        <f t="shared" si="6"/>
        <v>45.6</v>
      </c>
      <c r="Q411" s="7" t="s">
        <v>8307</v>
      </c>
      <c r="R411" t="s">
        <v>8312</v>
      </c>
      <c r="S411" s="6">
        <f>(((J411/60)/60)/24)+DATE(1970,1,1)</f>
        <v>42543.862777777773</v>
      </c>
      <c r="T411" s="6">
        <f>(((I411/60)/60)/24)+DATE(1970,1,1)</f>
        <v>42573.862777777773</v>
      </c>
      <c r="U411">
        <f>YEAR(S411)</f>
        <v>2016</v>
      </c>
    </row>
    <row r="412" spans="1:21" ht="48" x14ac:dyDescent="0.2">
      <c r="A412">
        <v>410</v>
      </c>
      <c r="B412" s="2" t="s">
        <v>411</v>
      </c>
      <c r="C412" s="2" t="s">
        <v>4520</v>
      </c>
      <c r="D412" s="4">
        <v>1000</v>
      </c>
      <c r="E412" s="5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>ROUND(E412/D412*100,0)</f>
        <v>128</v>
      </c>
      <c r="P412" s="14">
        <f t="shared" si="6"/>
        <v>183.29</v>
      </c>
      <c r="Q412" s="7" t="s">
        <v>8307</v>
      </c>
      <c r="R412" t="s">
        <v>8312</v>
      </c>
      <c r="S412" s="6">
        <f>(((J412/60)/60)/24)+DATE(1970,1,1)</f>
        <v>42113.981446759266</v>
      </c>
      <c r="T412" s="6">
        <f>(((I412/60)/60)/24)+DATE(1970,1,1)</f>
        <v>42173.981446759266</v>
      </c>
      <c r="U412">
        <f>YEAR(S412)</f>
        <v>2015</v>
      </c>
    </row>
    <row r="413" spans="1:21" ht="48" x14ac:dyDescent="0.2">
      <c r="A413">
        <v>411</v>
      </c>
      <c r="B413" s="2" t="s">
        <v>412</v>
      </c>
      <c r="C413" s="2" t="s">
        <v>4521</v>
      </c>
      <c r="D413" s="4">
        <v>30000</v>
      </c>
      <c r="E413" s="5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>ROUND(E413/D413*100,0)</f>
        <v>101</v>
      </c>
      <c r="P413" s="14">
        <f t="shared" si="6"/>
        <v>125.79</v>
      </c>
      <c r="Q413" s="7" t="s">
        <v>8307</v>
      </c>
      <c r="R413" t="s">
        <v>8312</v>
      </c>
      <c r="S413" s="6">
        <f>(((J413/60)/60)/24)+DATE(1970,1,1)</f>
        <v>41598.17597222222</v>
      </c>
      <c r="T413" s="6">
        <f>(((I413/60)/60)/24)+DATE(1970,1,1)</f>
        <v>41630.208333333336</v>
      </c>
      <c r="U413">
        <f>YEAR(S413)</f>
        <v>2013</v>
      </c>
    </row>
    <row r="414" spans="1:21" ht="48" x14ac:dyDescent="0.2">
      <c r="A414">
        <v>412</v>
      </c>
      <c r="B414" s="2" t="s">
        <v>413</v>
      </c>
      <c r="C414" s="2" t="s">
        <v>4522</v>
      </c>
      <c r="D414" s="4">
        <v>2500</v>
      </c>
      <c r="E414" s="5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>ROUND(E414/D414*100,0)</f>
        <v>127</v>
      </c>
      <c r="P414" s="14">
        <f t="shared" si="6"/>
        <v>57.65</v>
      </c>
      <c r="Q414" s="7" t="s">
        <v>8307</v>
      </c>
      <c r="R414" t="s">
        <v>8312</v>
      </c>
      <c r="S414" s="6">
        <f>(((J414/60)/60)/24)+DATE(1970,1,1)</f>
        <v>41099.742800925924</v>
      </c>
      <c r="T414" s="6">
        <f>(((I414/60)/60)/24)+DATE(1970,1,1)</f>
        <v>41115.742800925924</v>
      </c>
      <c r="U414">
        <f>YEAR(S414)</f>
        <v>2012</v>
      </c>
    </row>
    <row r="415" spans="1:21" ht="48" x14ac:dyDescent="0.2">
      <c r="A415">
        <v>413</v>
      </c>
      <c r="B415" s="2" t="s">
        <v>414</v>
      </c>
      <c r="C415" s="2" t="s">
        <v>4523</v>
      </c>
      <c r="D415" s="4">
        <v>12800</v>
      </c>
      <c r="E415" s="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>ROUND(E415/D415*100,0)</f>
        <v>105</v>
      </c>
      <c r="P415" s="14">
        <f t="shared" si="6"/>
        <v>78.66</v>
      </c>
      <c r="Q415" s="7" t="s">
        <v>8307</v>
      </c>
      <c r="R415" t="s">
        <v>8312</v>
      </c>
      <c r="S415" s="6">
        <f>(((J415/60)/60)/24)+DATE(1970,1,1)</f>
        <v>41079.877442129626</v>
      </c>
      <c r="T415" s="6">
        <f>(((I415/60)/60)/24)+DATE(1970,1,1)</f>
        <v>41109.877442129626</v>
      </c>
      <c r="U415">
        <f>YEAR(S415)</f>
        <v>2012</v>
      </c>
    </row>
    <row r="416" spans="1:21" ht="48" x14ac:dyDescent="0.2">
      <c r="A416">
        <v>414</v>
      </c>
      <c r="B416" s="2" t="s">
        <v>415</v>
      </c>
      <c r="C416" s="2" t="s">
        <v>4524</v>
      </c>
      <c r="D416" s="4">
        <v>18500</v>
      </c>
      <c r="E416" s="5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>ROUND(E416/D416*100,0)</f>
        <v>103</v>
      </c>
      <c r="P416" s="14">
        <f t="shared" si="6"/>
        <v>91.48</v>
      </c>
      <c r="Q416" s="7" t="s">
        <v>8307</v>
      </c>
      <c r="R416" t="s">
        <v>8312</v>
      </c>
      <c r="S416" s="6">
        <f>(((J416/60)/60)/24)+DATE(1970,1,1)</f>
        <v>41529.063252314816</v>
      </c>
      <c r="T416" s="6">
        <f>(((I416/60)/60)/24)+DATE(1970,1,1)</f>
        <v>41559.063252314816</v>
      </c>
      <c r="U416">
        <f>YEAR(S416)</f>
        <v>2013</v>
      </c>
    </row>
    <row r="417" spans="1:21" ht="64" x14ac:dyDescent="0.2">
      <c r="A417">
        <v>415</v>
      </c>
      <c r="B417" s="2" t="s">
        <v>416</v>
      </c>
      <c r="C417" s="2" t="s">
        <v>4525</v>
      </c>
      <c r="D417" s="4">
        <v>1400</v>
      </c>
      <c r="E417" s="5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>ROUND(E417/D417*100,0)</f>
        <v>102</v>
      </c>
      <c r="P417" s="14">
        <f t="shared" si="6"/>
        <v>68.099999999999994</v>
      </c>
      <c r="Q417" s="7" t="s">
        <v>8307</v>
      </c>
      <c r="R417" t="s">
        <v>8312</v>
      </c>
      <c r="S417" s="6">
        <f>(((J417/60)/60)/24)+DATE(1970,1,1)</f>
        <v>41904.851875</v>
      </c>
      <c r="T417" s="6">
        <f>(((I417/60)/60)/24)+DATE(1970,1,1)</f>
        <v>41929.5</v>
      </c>
      <c r="U417">
        <f>YEAR(S417)</f>
        <v>2014</v>
      </c>
    </row>
    <row r="418" spans="1:21" ht="32" x14ac:dyDescent="0.2">
      <c r="A418">
        <v>416</v>
      </c>
      <c r="B418" s="2" t="s">
        <v>417</v>
      </c>
      <c r="C418" s="2" t="s">
        <v>4526</v>
      </c>
      <c r="D418" s="4">
        <v>1000</v>
      </c>
      <c r="E418" s="5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>ROUND(E418/D418*100,0)</f>
        <v>120</v>
      </c>
      <c r="P418" s="14">
        <f t="shared" si="6"/>
        <v>48.09</v>
      </c>
      <c r="Q418" s="7" t="s">
        <v>8307</v>
      </c>
      <c r="R418" t="s">
        <v>8312</v>
      </c>
      <c r="S418" s="6">
        <f>(((J418/60)/60)/24)+DATE(1970,1,1)</f>
        <v>41648.396192129629</v>
      </c>
      <c r="T418" s="6">
        <f>(((I418/60)/60)/24)+DATE(1970,1,1)</f>
        <v>41678.396192129629</v>
      </c>
      <c r="U418">
        <f>YEAR(S418)</f>
        <v>2014</v>
      </c>
    </row>
    <row r="419" spans="1:21" ht="48" x14ac:dyDescent="0.2">
      <c r="A419">
        <v>417</v>
      </c>
      <c r="B419" s="2" t="s">
        <v>418</v>
      </c>
      <c r="C419" s="2" t="s">
        <v>4527</v>
      </c>
      <c r="D419" s="4">
        <v>10500</v>
      </c>
      <c r="E419" s="5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>ROUND(E419/D419*100,0)</f>
        <v>100</v>
      </c>
      <c r="P419" s="14">
        <f t="shared" si="6"/>
        <v>202.42</v>
      </c>
      <c r="Q419" s="7" t="s">
        <v>8307</v>
      </c>
      <c r="R419" t="s">
        <v>8312</v>
      </c>
      <c r="S419" s="6">
        <f>(((J419/60)/60)/24)+DATE(1970,1,1)</f>
        <v>41360.970601851855</v>
      </c>
      <c r="T419" s="6">
        <f>(((I419/60)/60)/24)+DATE(1970,1,1)</f>
        <v>41372.189583333333</v>
      </c>
      <c r="U419">
        <f>YEAR(S419)</f>
        <v>2013</v>
      </c>
    </row>
    <row r="420" spans="1:21" ht="48" x14ac:dyDescent="0.2">
      <c r="A420">
        <v>418</v>
      </c>
      <c r="B420" s="2" t="s">
        <v>419</v>
      </c>
      <c r="C420" s="2" t="s">
        <v>4528</v>
      </c>
      <c r="D420" s="4">
        <v>22400</v>
      </c>
      <c r="E420" s="5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>ROUND(E420/D420*100,0)</f>
        <v>101</v>
      </c>
      <c r="P420" s="14">
        <f t="shared" si="6"/>
        <v>216.75</v>
      </c>
      <c r="Q420" s="7" t="s">
        <v>8307</v>
      </c>
      <c r="R420" t="s">
        <v>8312</v>
      </c>
      <c r="S420" s="6">
        <f>(((J420/60)/60)/24)+DATE(1970,1,1)</f>
        <v>42178.282372685186</v>
      </c>
      <c r="T420" s="6">
        <f>(((I420/60)/60)/24)+DATE(1970,1,1)</f>
        <v>42208.282372685186</v>
      </c>
      <c r="U420">
        <f>YEAR(S420)</f>
        <v>2015</v>
      </c>
    </row>
    <row r="421" spans="1:21" ht="48" x14ac:dyDescent="0.2">
      <c r="A421">
        <v>419</v>
      </c>
      <c r="B421" s="2" t="s">
        <v>420</v>
      </c>
      <c r="C421" s="2" t="s">
        <v>4529</v>
      </c>
      <c r="D421" s="4">
        <v>8000</v>
      </c>
      <c r="E421" s="5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>ROUND(E421/D421*100,0)</f>
        <v>100</v>
      </c>
      <c r="P421" s="14">
        <f t="shared" si="6"/>
        <v>110.07</v>
      </c>
      <c r="Q421" s="7" t="s">
        <v>8307</v>
      </c>
      <c r="R421" t="s">
        <v>8312</v>
      </c>
      <c r="S421" s="6">
        <f>(((J421/60)/60)/24)+DATE(1970,1,1)</f>
        <v>41394.842442129629</v>
      </c>
      <c r="T421" s="6">
        <f>(((I421/60)/60)/24)+DATE(1970,1,1)</f>
        <v>41454.842442129629</v>
      </c>
      <c r="U421">
        <f>YEAR(S421)</f>
        <v>2013</v>
      </c>
    </row>
    <row r="422" spans="1:21" ht="48" x14ac:dyDescent="0.2">
      <c r="A422">
        <v>420</v>
      </c>
      <c r="B422" s="2" t="s">
        <v>421</v>
      </c>
      <c r="C422" s="2" t="s">
        <v>4530</v>
      </c>
      <c r="D422" s="4">
        <v>3300</v>
      </c>
      <c r="E422" s="5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>ROUND(E422/D422*100,0)</f>
        <v>0</v>
      </c>
      <c r="P422" s="14">
        <f t="shared" si="6"/>
        <v>4.83</v>
      </c>
      <c r="Q422" s="7" t="s">
        <v>8307</v>
      </c>
      <c r="R422" t="s">
        <v>8313</v>
      </c>
      <c r="S422" s="6">
        <f>(((J422/60)/60)/24)+DATE(1970,1,1)</f>
        <v>41682.23646990741</v>
      </c>
      <c r="T422" s="6">
        <f>(((I422/60)/60)/24)+DATE(1970,1,1)</f>
        <v>41712.194803240738</v>
      </c>
      <c r="U422">
        <f>YEAR(S422)</f>
        <v>2014</v>
      </c>
    </row>
    <row r="423" spans="1:21" ht="48" x14ac:dyDescent="0.2">
      <c r="A423">
        <v>421</v>
      </c>
      <c r="B423" s="2" t="s">
        <v>422</v>
      </c>
      <c r="C423" s="2" t="s">
        <v>4531</v>
      </c>
      <c r="D423" s="4">
        <v>15000</v>
      </c>
      <c r="E423" s="5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>ROUND(E423/D423*100,0)</f>
        <v>2</v>
      </c>
      <c r="P423" s="14">
        <f t="shared" si="6"/>
        <v>50.17</v>
      </c>
      <c r="Q423" s="7" t="s">
        <v>8307</v>
      </c>
      <c r="R423" t="s">
        <v>8313</v>
      </c>
      <c r="S423" s="6">
        <f>(((J423/60)/60)/24)+DATE(1970,1,1)</f>
        <v>42177.491388888884</v>
      </c>
      <c r="T423" s="6">
        <f>(((I423/60)/60)/24)+DATE(1970,1,1)</f>
        <v>42237.491388888884</v>
      </c>
      <c r="U423">
        <f>YEAR(S423)</f>
        <v>2015</v>
      </c>
    </row>
    <row r="424" spans="1:21" ht="48" x14ac:dyDescent="0.2">
      <c r="A424">
        <v>422</v>
      </c>
      <c r="B424" s="2" t="s">
        <v>423</v>
      </c>
      <c r="C424" s="2" t="s">
        <v>4532</v>
      </c>
      <c r="D424" s="4">
        <v>40000</v>
      </c>
      <c r="E424" s="5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>ROUND(E424/D424*100,0)</f>
        <v>1</v>
      </c>
      <c r="P424" s="14">
        <f t="shared" si="6"/>
        <v>35.83</v>
      </c>
      <c r="Q424" s="7" t="s">
        <v>8307</v>
      </c>
      <c r="R424" t="s">
        <v>8313</v>
      </c>
      <c r="S424" s="6">
        <f>(((J424/60)/60)/24)+DATE(1970,1,1)</f>
        <v>41863.260381944441</v>
      </c>
      <c r="T424" s="6">
        <f>(((I424/60)/60)/24)+DATE(1970,1,1)</f>
        <v>41893.260381944441</v>
      </c>
      <c r="U424">
        <f>YEAR(S424)</f>
        <v>2014</v>
      </c>
    </row>
    <row r="425" spans="1:21" ht="48" x14ac:dyDescent="0.2">
      <c r="A425">
        <v>423</v>
      </c>
      <c r="B425" s="2" t="s">
        <v>424</v>
      </c>
      <c r="C425" s="2" t="s">
        <v>4533</v>
      </c>
      <c r="D425" s="4">
        <v>20000</v>
      </c>
      <c r="E425" s="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>ROUND(E425/D425*100,0)</f>
        <v>1</v>
      </c>
      <c r="P425" s="14">
        <f t="shared" si="6"/>
        <v>11.77</v>
      </c>
      <c r="Q425" s="7" t="s">
        <v>8307</v>
      </c>
      <c r="R425" t="s">
        <v>8313</v>
      </c>
      <c r="S425" s="6">
        <f>(((J425/60)/60)/24)+DATE(1970,1,1)</f>
        <v>41400.92627314815</v>
      </c>
      <c r="T425" s="6">
        <f>(((I425/60)/60)/24)+DATE(1970,1,1)</f>
        <v>41430.92627314815</v>
      </c>
      <c r="U425">
        <f>YEAR(S425)</f>
        <v>2013</v>
      </c>
    </row>
    <row r="426" spans="1:21" ht="48" x14ac:dyDescent="0.2">
      <c r="A426">
        <v>424</v>
      </c>
      <c r="B426" s="2" t="s">
        <v>425</v>
      </c>
      <c r="C426" s="2" t="s">
        <v>4534</v>
      </c>
      <c r="D426" s="4">
        <v>3000</v>
      </c>
      <c r="E426" s="5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>ROUND(E426/D426*100,0)</f>
        <v>7</v>
      </c>
      <c r="P426" s="14">
        <f t="shared" si="6"/>
        <v>40.78</v>
      </c>
      <c r="Q426" s="7" t="s">
        <v>8307</v>
      </c>
      <c r="R426" t="s">
        <v>8313</v>
      </c>
      <c r="S426" s="6">
        <f>(((J426/60)/60)/24)+DATE(1970,1,1)</f>
        <v>40934.376145833332</v>
      </c>
      <c r="T426" s="6">
        <f>(((I426/60)/60)/24)+DATE(1970,1,1)</f>
        <v>40994.334479166668</v>
      </c>
      <c r="U426">
        <f>YEAR(S426)</f>
        <v>2012</v>
      </c>
    </row>
    <row r="427" spans="1:21" ht="48" x14ac:dyDescent="0.2">
      <c r="A427">
        <v>425</v>
      </c>
      <c r="B427" s="2" t="s">
        <v>426</v>
      </c>
      <c r="C427" s="2" t="s">
        <v>4535</v>
      </c>
      <c r="D427" s="4">
        <v>50000</v>
      </c>
      <c r="E427" s="5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>ROUND(E427/D427*100,0)</f>
        <v>0</v>
      </c>
      <c r="P427" s="14">
        <f t="shared" si="6"/>
        <v>3</v>
      </c>
      <c r="Q427" s="7" t="s">
        <v>8307</v>
      </c>
      <c r="R427" t="s">
        <v>8313</v>
      </c>
      <c r="S427" s="6">
        <f>(((J427/60)/60)/24)+DATE(1970,1,1)</f>
        <v>42275.861157407402</v>
      </c>
      <c r="T427" s="6">
        <f>(((I427/60)/60)/24)+DATE(1970,1,1)</f>
        <v>42335.902824074074</v>
      </c>
      <c r="U427">
        <f>YEAR(S427)</f>
        <v>2015</v>
      </c>
    </row>
    <row r="428" spans="1:21" ht="48" x14ac:dyDescent="0.2">
      <c r="A428">
        <v>426</v>
      </c>
      <c r="B428" s="2" t="s">
        <v>427</v>
      </c>
      <c r="C428" s="2" t="s">
        <v>4536</v>
      </c>
      <c r="D428" s="4">
        <v>10000</v>
      </c>
      <c r="E428" s="5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>ROUND(E428/D428*100,0)</f>
        <v>1</v>
      </c>
      <c r="P428" s="14">
        <f t="shared" si="6"/>
        <v>16.63</v>
      </c>
      <c r="Q428" s="7" t="s">
        <v>8307</v>
      </c>
      <c r="R428" t="s">
        <v>8313</v>
      </c>
      <c r="S428" s="6">
        <f>(((J428/60)/60)/24)+DATE(1970,1,1)</f>
        <v>42400.711967592593</v>
      </c>
      <c r="T428" s="6">
        <f>(((I428/60)/60)/24)+DATE(1970,1,1)</f>
        <v>42430.711967592593</v>
      </c>
      <c r="U428">
        <f>YEAR(S428)</f>
        <v>2016</v>
      </c>
    </row>
    <row r="429" spans="1:21" ht="48" x14ac:dyDescent="0.2">
      <c r="A429">
        <v>427</v>
      </c>
      <c r="B429" s="2" t="s">
        <v>428</v>
      </c>
      <c r="C429" s="2" t="s">
        <v>4537</v>
      </c>
      <c r="D429" s="4">
        <v>6500</v>
      </c>
      <c r="E429" s="5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>ROUND(E429/D429*100,0)</f>
        <v>0</v>
      </c>
      <c r="P429" s="14">
        <f t="shared" si="6"/>
        <v>0</v>
      </c>
      <c r="Q429" s="7" t="s">
        <v>8307</v>
      </c>
      <c r="R429" t="s">
        <v>8313</v>
      </c>
      <c r="S429" s="6">
        <f>(((J429/60)/60)/24)+DATE(1970,1,1)</f>
        <v>42285.909027777772</v>
      </c>
      <c r="T429" s="6">
        <f>(((I429/60)/60)/24)+DATE(1970,1,1)</f>
        <v>42299.790972222225</v>
      </c>
      <c r="U429">
        <f>YEAR(S429)</f>
        <v>2015</v>
      </c>
    </row>
    <row r="430" spans="1:21" ht="32" x14ac:dyDescent="0.2">
      <c r="A430">
        <v>428</v>
      </c>
      <c r="B430" s="2" t="s">
        <v>429</v>
      </c>
      <c r="C430" s="2" t="s">
        <v>4538</v>
      </c>
      <c r="D430" s="4">
        <v>12000</v>
      </c>
      <c r="E430" s="5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>ROUND(E430/D430*100,0)</f>
        <v>6</v>
      </c>
      <c r="P430" s="14">
        <f t="shared" si="6"/>
        <v>52</v>
      </c>
      <c r="Q430" s="7" t="s">
        <v>8307</v>
      </c>
      <c r="R430" t="s">
        <v>8313</v>
      </c>
      <c r="S430" s="6">
        <f>(((J430/60)/60)/24)+DATE(1970,1,1)</f>
        <v>41778.766724537039</v>
      </c>
      <c r="T430" s="6">
        <f>(((I430/60)/60)/24)+DATE(1970,1,1)</f>
        <v>41806.916666666664</v>
      </c>
      <c r="U430">
        <f>YEAR(S430)</f>
        <v>2014</v>
      </c>
    </row>
    <row r="431" spans="1:21" ht="64" x14ac:dyDescent="0.2">
      <c r="A431">
        <v>429</v>
      </c>
      <c r="B431" s="2" t="s">
        <v>430</v>
      </c>
      <c r="C431" s="2" t="s">
        <v>4539</v>
      </c>
      <c r="D431" s="4">
        <v>5000</v>
      </c>
      <c r="E431" s="5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>ROUND(E431/D431*100,0)</f>
        <v>0</v>
      </c>
      <c r="P431" s="14">
        <f t="shared" si="6"/>
        <v>0</v>
      </c>
      <c r="Q431" s="7" t="s">
        <v>8307</v>
      </c>
      <c r="R431" t="s">
        <v>8313</v>
      </c>
      <c r="S431" s="6">
        <f>(((J431/60)/60)/24)+DATE(1970,1,1)</f>
        <v>40070.901412037041</v>
      </c>
      <c r="T431" s="6">
        <f>(((I431/60)/60)/24)+DATE(1970,1,1)</f>
        <v>40144.207638888889</v>
      </c>
      <c r="U431">
        <f>YEAR(S431)</f>
        <v>2009</v>
      </c>
    </row>
    <row r="432" spans="1:21" ht="32" x14ac:dyDescent="0.2">
      <c r="A432">
        <v>430</v>
      </c>
      <c r="B432" s="2" t="s">
        <v>431</v>
      </c>
      <c r="C432" s="2" t="s">
        <v>4540</v>
      </c>
      <c r="D432" s="4">
        <v>1000</v>
      </c>
      <c r="E432" s="5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>ROUND(E432/D432*100,0)</f>
        <v>2</v>
      </c>
      <c r="P432" s="14">
        <f t="shared" si="6"/>
        <v>4.8</v>
      </c>
      <c r="Q432" s="7" t="s">
        <v>8307</v>
      </c>
      <c r="R432" t="s">
        <v>8313</v>
      </c>
      <c r="S432" s="6">
        <f>(((J432/60)/60)/24)+DATE(1970,1,1)</f>
        <v>41513.107256944444</v>
      </c>
      <c r="T432" s="6">
        <f>(((I432/60)/60)/24)+DATE(1970,1,1)</f>
        <v>41528.107256944444</v>
      </c>
      <c r="U432">
        <f>YEAR(S432)</f>
        <v>2013</v>
      </c>
    </row>
    <row r="433" spans="1:21" ht="48" x14ac:dyDescent="0.2">
      <c r="A433">
        <v>431</v>
      </c>
      <c r="B433" s="2" t="s">
        <v>432</v>
      </c>
      <c r="C433" s="2" t="s">
        <v>4541</v>
      </c>
      <c r="D433" s="4">
        <v>3000</v>
      </c>
      <c r="E433" s="5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>ROUND(E433/D433*100,0)</f>
        <v>14</v>
      </c>
      <c r="P433" s="14">
        <f t="shared" si="6"/>
        <v>51.88</v>
      </c>
      <c r="Q433" s="7" t="s">
        <v>8307</v>
      </c>
      <c r="R433" t="s">
        <v>8313</v>
      </c>
      <c r="S433" s="6">
        <f>(((J433/60)/60)/24)+DATE(1970,1,1)</f>
        <v>42526.871331018512</v>
      </c>
      <c r="T433" s="6">
        <f>(((I433/60)/60)/24)+DATE(1970,1,1)</f>
        <v>42556.871331018512</v>
      </c>
      <c r="U433">
        <f>YEAR(S433)</f>
        <v>2016</v>
      </c>
    </row>
    <row r="434" spans="1:21" ht="48" x14ac:dyDescent="0.2">
      <c r="A434">
        <v>432</v>
      </c>
      <c r="B434" s="2" t="s">
        <v>433</v>
      </c>
      <c r="C434" s="2" t="s">
        <v>4542</v>
      </c>
      <c r="D434" s="4">
        <v>6000</v>
      </c>
      <c r="E434" s="5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>ROUND(E434/D434*100,0)</f>
        <v>10</v>
      </c>
      <c r="P434" s="14">
        <f t="shared" si="6"/>
        <v>71.25</v>
      </c>
      <c r="Q434" s="7" t="s">
        <v>8307</v>
      </c>
      <c r="R434" t="s">
        <v>8313</v>
      </c>
      <c r="S434" s="6">
        <f>(((J434/60)/60)/24)+DATE(1970,1,1)</f>
        <v>42238.726631944446</v>
      </c>
      <c r="T434" s="6">
        <f>(((I434/60)/60)/24)+DATE(1970,1,1)</f>
        <v>42298.726631944446</v>
      </c>
      <c r="U434">
        <f>YEAR(S434)</f>
        <v>2015</v>
      </c>
    </row>
    <row r="435" spans="1:21" ht="64" x14ac:dyDescent="0.2">
      <c r="A435">
        <v>433</v>
      </c>
      <c r="B435" s="2" t="s">
        <v>434</v>
      </c>
      <c r="C435" s="2" t="s">
        <v>4543</v>
      </c>
      <c r="D435" s="4">
        <v>3000</v>
      </c>
      <c r="E435" s="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>ROUND(E435/D435*100,0)</f>
        <v>0</v>
      </c>
      <c r="P435" s="14">
        <f t="shared" si="6"/>
        <v>0</v>
      </c>
      <c r="Q435" s="7" t="s">
        <v>8307</v>
      </c>
      <c r="R435" t="s">
        <v>8313</v>
      </c>
      <c r="S435" s="6">
        <f>(((J435/60)/60)/24)+DATE(1970,1,1)</f>
        <v>42228.629884259266</v>
      </c>
      <c r="T435" s="6">
        <f>(((I435/60)/60)/24)+DATE(1970,1,1)</f>
        <v>42288.629884259266</v>
      </c>
      <c r="U435">
        <f>YEAR(S435)</f>
        <v>2015</v>
      </c>
    </row>
    <row r="436" spans="1:21" ht="48" x14ac:dyDescent="0.2">
      <c r="A436">
        <v>434</v>
      </c>
      <c r="B436" s="2" t="s">
        <v>435</v>
      </c>
      <c r="C436" s="2" t="s">
        <v>4544</v>
      </c>
      <c r="D436" s="4">
        <v>2500</v>
      </c>
      <c r="E436" s="5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>ROUND(E436/D436*100,0)</f>
        <v>5</v>
      </c>
      <c r="P436" s="14">
        <f t="shared" si="6"/>
        <v>62.5</v>
      </c>
      <c r="Q436" s="7" t="s">
        <v>8307</v>
      </c>
      <c r="R436" t="s">
        <v>8313</v>
      </c>
      <c r="S436" s="6">
        <f>(((J436/60)/60)/24)+DATE(1970,1,1)</f>
        <v>41576.834513888891</v>
      </c>
      <c r="T436" s="6">
        <f>(((I436/60)/60)/24)+DATE(1970,1,1)</f>
        <v>41609.876180555555</v>
      </c>
      <c r="U436">
        <f>YEAR(S436)</f>
        <v>2013</v>
      </c>
    </row>
    <row r="437" spans="1:21" ht="48" x14ac:dyDescent="0.2">
      <c r="A437">
        <v>435</v>
      </c>
      <c r="B437" s="2" t="s">
        <v>436</v>
      </c>
      <c r="C437" s="2" t="s">
        <v>4545</v>
      </c>
      <c r="D437" s="4">
        <v>110000</v>
      </c>
      <c r="E437" s="5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>ROUND(E437/D437*100,0)</f>
        <v>0</v>
      </c>
      <c r="P437" s="14">
        <f t="shared" si="6"/>
        <v>1</v>
      </c>
      <c r="Q437" s="7" t="s">
        <v>8307</v>
      </c>
      <c r="R437" t="s">
        <v>8313</v>
      </c>
      <c r="S437" s="6">
        <f>(((J437/60)/60)/24)+DATE(1970,1,1)</f>
        <v>41500.747453703705</v>
      </c>
      <c r="T437" s="6">
        <f>(((I437/60)/60)/24)+DATE(1970,1,1)</f>
        <v>41530.747453703705</v>
      </c>
      <c r="U437">
        <f>YEAR(S437)</f>
        <v>2013</v>
      </c>
    </row>
    <row r="438" spans="1:21" ht="48" x14ac:dyDescent="0.2">
      <c r="A438">
        <v>436</v>
      </c>
      <c r="B438" s="2" t="s">
        <v>437</v>
      </c>
      <c r="C438" s="2" t="s">
        <v>4546</v>
      </c>
      <c r="D438" s="4">
        <v>1000</v>
      </c>
      <c r="E438" s="5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>ROUND(E438/D438*100,0)</f>
        <v>0</v>
      </c>
      <c r="P438" s="14">
        <f t="shared" si="6"/>
        <v>0</v>
      </c>
      <c r="Q438" s="7" t="s">
        <v>8307</v>
      </c>
      <c r="R438" t="s">
        <v>8313</v>
      </c>
      <c r="S438" s="6">
        <f>(((J438/60)/60)/24)+DATE(1970,1,1)</f>
        <v>41456.36241898148</v>
      </c>
      <c r="T438" s="6">
        <f>(((I438/60)/60)/24)+DATE(1970,1,1)</f>
        <v>41486.36241898148</v>
      </c>
      <c r="U438">
        <f>YEAR(S438)</f>
        <v>2013</v>
      </c>
    </row>
    <row r="439" spans="1:21" ht="48" x14ac:dyDescent="0.2">
      <c r="A439">
        <v>437</v>
      </c>
      <c r="B439" s="2" t="s">
        <v>438</v>
      </c>
      <c r="C439" s="2" t="s">
        <v>4547</v>
      </c>
      <c r="D439" s="4">
        <v>7000</v>
      </c>
      <c r="E439" s="5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>ROUND(E439/D439*100,0)</f>
        <v>0</v>
      </c>
      <c r="P439" s="14">
        <f t="shared" si="6"/>
        <v>0</v>
      </c>
      <c r="Q439" s="7" t="s">
        <v>8307</v>
      </c>
      <c r="R439" t="s">
        <v>8313</v>
      </c>
      <c r="S439" s="6">
        <f>(((J439/60)/60)/24)+DATE(1970,1,1)</f>
        <v>42591.31858796296</v>
      </c>
      <c r="T439" s="6">
        <f>(((I439/60)/60)/24)+DATE(1970,1,1)</f>
        <v>42651.31858796296</v>
      </c>
      <c r="U439">
        <f>YEAR(S439)</f>
        <v>2016</v>
      </c>
    </row>
    <row r="440" spans="1:21" ht="48" x14ac:dyDescent="0.2">
      <c r="A440">
        <v>438</v>
      </c>
      <c r="B440" s="2" t="s">
        <v>439</v>
      </c>
      <c r="C440" s="2" t="s">
        <v>4548</v>
      </c>
      <c r="D440" s="4">
        <v>20000</v>
      </c>
      <c r="E440" s="5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>ROUND(E440/D440*100,0)</f>
        <v>9</v>
      </c>
      <c r="P440" s="14">
        <f t="shared" si="6"/>
        <v>170.55</v>
      </c>
      <c r="Q440" s="7" t="s">
        <v>8307</v>
      </c>
      <c r="R440" t="s">
        <v>8313</v>
      </c>
      <c r="S440" s="6">
        <f>(((J440/60)/60)/24)+DATE(1970,1,1)</f>
        <v>42296.261087962965</v>
      </c>
      <c r="T440" s="6">
        <f>(((I440/60)/60)/24)+DATE(1970,1,1)</f>
        <v>42326.302754629629</v>
      </c>
      <c r="U440">
        <f>YEAR(S440)</f>
        <v>2015</v>
      </c>
    </row>
    <row r="441" spans="1:21" ht="48" x14ac:dyDescent="0.2">
      <c r="A441">
        <v>439</v>
      </c>
      <c r="B441" s="2" t="s">
        <v>440</v>
      </c>
      <c r="C441" s="2" t="s">
        <v>4549</v>
      </c>
      <c r="D441" s="4">
        <v>450</v>
      </c>
      <c r="E441" s="5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>ROUND(E441/D441*100,0)</f>
        <v>0</v>
      </c>
      <c r="P441" s="14">
        <f t="shared" si="6"/>
        <v>0</v>
      </c>
      <c r="Q441" s="7" t="s">
        <v>8307</v>
      </c>
      <c r="R441" t="s">
        <v>8313</v>
      </c>
      <c r="S441" s="6">
        <f>(((J441/60)/60)/24)+DATE(1970,1,1)</f>
        <v>41919.761782407404</v>
      </c>
      <c r="T441" s="6">
        <f>(((I441/60)/60)/24)+DATE(1970,1,1)</f>
        <v>41929.761782407404</v>
      </c>
      <c r="U441">
        <f>YEAR(S441)</f>
        <v>2014</v>
      </c>
    </row>
    <row r="442" spans="1:21" ht="48" x14ac:dyDescent="0.2">
      <c r="A442">
        <v>440</v>
      </c>
      <c r="B442" s="2" t="s">
        <v>441</v>
      </c>
      <c r="C442" s="2" t="s">
        <v>4550</v>
      </c>
      <c r="D442" s="4">
        <v>5000</v>
      </c>
      <c r="E442" s="5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>ROUND(E442/D442*100,0)</f>
        <v>0</v>
      </c>
      <c r="P442" s="14">
        <f t="shared" si="6"/>
        <v>5</v>
      </c>
      <c r="Q442" s="7" t="s">
        <v>8307</v>
      </c>
      <c r="R442" t="s">
        <v>8313</v>
      </c>
      <c r="S442" s="6">
        <f>(((J442/60)/60)/24)+DATE(1970,1,1)</f>
        <v>42423.985567129625</v>
      </c>
      <c r="T442" s="6">
        <f>(((I442/60)/60)/24)+DATE(1970,1,1)</f>
        <v>42453.943900462968</v>
      </c>
      <c r="U442">
        <f>YEAR(S442)</f>
        <v>2016</v>
      </c>
    </row>
    <row r="443" spans="1:21" ht="48" x14ac:dyDescent="0.2">
      <c r="A443">
        <v>441</v>
      </c>
      <c r="B443" s="2" t="s">
        <v>442</v>
      </c>
      <c r="C443" s="2" t="s">
        <v>4551</v>
      </c>
      <c r="D443" s="4">
        <v>400</v>
      </c>
      <c r="E443" s="5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>ROUND(E443/D443*100,0)</f>
        <v>0</v>
      </c>
      <c r="P443" s="14">
        <f t="shared" si="6"/>
        <v>0</v>
      </c>
      <c r="Q443" s="7" t="s">
        <v>8307</v>
      </c>
      <c r="R443" t="s">
        <v>8313</v>
      </c>
      <c r="S443" s="6">
        <f>(((J443/60)/60)/24)+DATE(1970,1,1)</f>
        <v>41550.793935185182</v>
      </c>
      <c r="T443" s="6">
        <f>(((I443/60)/60)/24)+DATE(1970,1,1)</f>
        <v>41580.793935185182</v>
      </c>
      <c r="U443">
        <f>YEAR(S443)</f>
        <v>2013</v>
      </c>
    </row>
    <row r="444" spans="1:21" ht="16" x14ac:dyDescent="0.2">
      <c r="A444">
        <v>442</v>
      </c>
      <c r="B444" s="2" t="s">
        <v>443</v>
      </c>
      <c r="C444" s="2" t="s">
        <v>4552</v>
      </c>
      <c r="D444" s="4">
        <v>17000</v>
      </c>
      <c r="E444" s="5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>ROUND(E444/D444*100,0)</f>
        <v>39</v>
      </c>
      <c r="P444" s="14">
        <f t="shared" si="6"/>
        <v>393.59</v>
      </c>
      <c r="Q444" s="7" t="s">
        <v>8307</v>
      </c>
      <c r="R444" t="s">
        <v>8313</v>
      </c>
      <c r="S444" s="6">
        <f>(((J444/60)/60)/24)+DATE(1970,1,1)</f>
        <v>42024.888692129629</v>
      </c>
      <c r="T444" s="6">
        <f>(((I444/60)/60)/24)+DATE(1970,1,1)</f>
        <v>42054.888692129629</v>
      </c>
      <c r="U444">
        <f>YEAR(S444)</f>
        <v>2015</v>
      </c>
    </row>
    <row r="445" spans="1:21" ht="48" x14ac:dyDescent="0.2">
      <c r="A445">
        <v>443</v>
      </c>
      <c r="B445" s="2" t="s">
        <v>444</v>
      </c>
      <c r="C445" s="2" t="s">
        <v>4553</v>
      </c>
      <c r="D445" s="4">
        <v>10000</v>
      </c>
      <c r="E445" s="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>ROUND(E445/D445*100,0)</f>
        <v>0</v>
      </c>
      <c r="P445" s="14">
        <f t="shared" si="6"/>
        <v>5</v>
      </c>
      <c r="Q445" s="7" t="s">
        <v>8307</v>
      </c>
      <c r="R445" t="s">
        <v>8313</v>
      </c>
      <c r="S445" s="6">
        <f>(((J445/60)/60)/24)+DATE(1970,1,1)</f>
        <v>41650.015057870369</v>
      </c>
      <c r="T445" s="6">
        <f>(((I445/60)/60)/24)+DATE(1970,1,1)</f>
        <v>41680.015057870369</v>
      </c>
      <c r="U445">
        <f>YEAR(S445)</f>
        <v>2014</v>
      </c>
    </row>
    <row r="446" spans="1:21" ht="32" x14ac:dyDescent="0.2">
      <c r="A446">
        <v>444</v>
      </c>
      <c r="B446" s="2" t="s">
        <v>445</v>
      </c>
      <c r="C446" s="2" t="s">
        <v>4554</v>
      </c>
      <c r="D446" s="4">
        <v>1000</v>
      </c>
      <c r="E446" s="5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>ROUND(E446/D446*100,0)</f>
        <v>5</v>
      </c>
      <c r="P446" s="14">
        <f t="shared" si="6"/>
        <v>50</v>
      </c>
      <c r="Q446" s="7" t="s">
        <v>8307</v>
      </c>
      <c r="R446" t="s">
        <v>8313</v>
      </c>
      <c r="S446" s="6">
        <f>(((J446/60)/60)/24)+DATE(1970,1,1)</f>
        <v>40894.906956018516</v>
      </c>
      <c r="T446" s="6">
        <f>(((I446/60)/60)/24)+DATE(1970,1,1)</f>
        <v>40954.906956018516</v>
      </c>
      <c r="U446">
        <f>YEAR(S446)</f>
        <v>2011</v>
      </c>
    </row>
    <row r="447" spans="1:21" ht="48" x14ac:dyDescent="0.2">
      <c r="A447">
        <v>445</v>
      </c>
      <c r="B447" s="2" t="s">
        <v>446</v>
      </c>
      <c r="C447" s="2" t="s">
        <v>4555</v>
      </c>
      <c r="D447" s="4">
        <v>60000</v>
      </c>
      <c r="E447" s="5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>ROUND(E447/D447*100,0)</f>
        <v>0</v>
      </c>
      <c r="P447" s="14">
        <f t="shared" si="6"/>
        <v>1</v>
      </c>
      <c r="Q447" s="7" t="s">
        <v>8307</v>
      </c>
      <c r="R447" t="s">
        <v>8313</v>
      </c>
      <c r="S447" s="6">
        <f>(((J447/60)/60)/24)+DATE(1970,1,1)</f>
        <v>42130.335358796292</v>
      </c>
      <c r="T447" s="6">
        <f>(((I447/60)/60)/24)+DATE(1970,1,1)</f>
        <v>42145.335358796292</v>
      </c>
      <c r="U447">
        <f>YEAR(S447)</f>
        <v>2015</v>
      </c>
    </row>
    <row r="448" spans="1:21" ht="48" x14ac:dyDescent="0.2">
      <c r="A448">
        <v>446</v>
      </c>
      <c r="B448" s="2" t="s">
        <v>447</v>
      </c>
      <c r="C448" s="2" t="s">
        <v>4556</v>
      </c>
      <c r="D448" s="4">
        <v>10500</v>
      </c>
      <c r="E448" s="5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>ROUND(E448/D448*100,0)</f>
        <v>7</v>
      </c>
      <c r="P448" s="14">
        <f t="shared" si="6"/>
        <v>47.88</v>
      </c>
      <c r="Q448" s="7" t="s">
        <v>8307</v>
      </c>
      <c r="R448" t="s">
        <v>8313</v>
      </c>
      <c r="S448" s="6">
        <f>(((J448/60)/60)/24)+DATE(1970,1,1)</f>
        <v>42037.083564814813</v>
      </c>
      <c r="T448" s="6">
        <f>(((I448/60)/60)/24)+DATE(1970,1,1)</f>
        <v>42067.083564814813</v>
      </c>
      <c r="U448">
        <f>YEAR(S448)</f>
        <v>2015</v>
      </c>
    </row>
    <row r="449" spans="1:21" ht="48" x14ac:dyDescent="0.2">
      <c r="A449">
        <v>447</v>
      </c>
      <c r="B449" s="2" t="s">
        <v>448</v>
      </c>
      <c r="C449" s="2" t="s">
        <v>4557</v>
      </c>
      <c r="D449" s="4">
        <v>30000</v>
      </c>
      <c r="E449" s="5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>ROUND(E449/D449*100,0)</f>
        <v>0</v>
      </c>
      <c r="P449" s="14">
        <f t="shared" si="6"/>
        <v>5</v>
      </c>
      <c r="Q449" s="7" t="s">
        <v>8307</v>
      </c>
      <c r="R449" t="s">
        <v>8313</v>
      </c>
      <c r="S449" s="6">
        <f>(((J449/60)/60)/24)+DATE(1970,1,1)</f>
        <v>41331.555127314816</v>
      </c>
      <c r="T449" s="6">
        <f>(((I449/60)/60)/24)+DATE(1970,1,1)</f>
        <v>41356.513460648144</v>
      </c>
      <c r="U449">
        <f>YEAR(S449)</f>
        <v>2013</v>
      </c>
    </row>
    <row r="450" spans="1:21" ht="48" x14ac:dyDescent="0.2">
      <c r="A450">
        <v>448</v>
      </c>
      <c r="B450" s="2" t="s">
        <v>449</v>
      </c>
      <c r="C450" s="2" t="s">
        <v>4558</v>
      </c>
      <c r="D450" s="4">
        <v>2500</v>
      </c>
      <c r="E450" s="5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>ROUND(E450/D450*100,0)</f>
        <v>3</v>
      </c>
      <c r="P450" s="14">
        <f t="shared" si="6"/>
        <v>20.5</v>
      </c>
      <c r="Q450" s="7" t="s">
        <v>8307</v>
      </c>
      <c r="R450" t="s">
        <v>8313</v>
      </c>
      <c r="S450" s="6">
        <f>(((J450/60)/60)/24)+DATE(1970,1,1)</f>
        <v>41753.758043981477</v>
      </c>
      <c r="T450" s="6">
        <f>(((I450/60)/60)/24)+DATE(1970,1,1)</f>
        <v>41773.758043981477</v>
      </c>
      <c r="U450">
        <f>YEAR(S450)</f>
        <v>2014</v>
      </c>
    </row>
    <row r="451" spans="1:21" ht="48" x14ac:dyDescent="0.2">
      <c r="A451">
        <v>449</v>
      </c>
      <c r="B451" s="2" t="s">
        <v>450</v>
      </c>
      <c r="C451" s="2" t="s">
        <v>4559</v>
      </c>
      <c r="D451" s="4">
        <v>2000</v>
      </c>
      <c r="E451" s="5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>ROUND(E451/D451*100,0)</f>
        <v>2</v>
      </c>
      <c r="P451" s="14">
        <f t="shared" ref="P451:P514" si="7">IFERROR(ROUND(E451/L451,2),0)</f>
        <v>9</v>
      </c>
      <c r="Q451" s="7" t="s">
        <v>8307</v>
      </c>
      <c r="R451" t="s">
        <v>8313</v>
      </c>
      <c r="S451" s="6">
        <f>(((J451/60)/60)/24)+DATE(1970,1,1)</f>
        <v>41534.568113425928</v>
      </c>
      <c r="T451" s="6">
        <f>(((I451/60)/60)/24)+DATE(1970,1,1)</f>
        <v>41564.568113425928</v>
      </c>
      <c r="U451">
        <f>YEAR(S451)</f>
        <v>2013</v>
      </c>
    </row>
    <row r="452" spans="1:21" ht="48" x14ac:dyDescent="0.2">
      <c r="A452">
        <v>450</v>
      </c>
      <c r="B452" s="2" t="s">
        <v>451</v>
      </c>
      <c r="C452" s="2" t="s">
        <v>4560</v>
      </c>
      <c r="D452" s="4">
        <v>50000</v>
      </c>
      <c r="E452" s="5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>ROUND(E452/D452*100,0)</f>
        <v>1</v>
      </c>
      <c r="P452" s="14">
        <f t="shared" si="7"/>
        <v>56.57</v>
      </c>
      <c r="Q452" s="7" t="s">
        <v>8307</v>
      </c>
      <c r="R452" t="s">
        <v>8313</v>
      </c>
      <c r="S452" s="6">
        <f>(((J452/60)/60)/24)+DATE(1970,1,1)</f>
        <v>41654.946759259255</v>
      </c>
      <c r="T452" s="6">
        <f>(((I452/60)/60)/24)+DATE(1970,1,1)</f>
        <v>41684.946759259255</v>
      </c>
      <c r="U452">
        <f>YEAR(S452)</f>
        <v>2014</v>
      </c>
    </row>
    <row r="453" spans="1:21" ht="48" x14ac:dyDescent="0.2">
      <c r="A453">
        <v>451</v>
      </c>
      <c r="B453" s="2" t="s">
        <v>452</v>
      </c>
      <c r="C453" s="2" t="s">
        <v>4561</v>
      </c>
      <c r="D453" s="4">
        <v>20000</v>
      </c>
      <c r="E453" s="5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>ROUND(E453/D453*100,0)</f>
        <v>0</v>
      </c>
      <c r="P453" s="14">
        <f t="shared" si="7"/>
        <v>0</v>
      </c>
      <c r="Q453" s="7" t="s">
        <v>8307</v>
      </c>
      <c r="R453" t="s">
        <v>8313</v>
      </c>
      <c r="S453" s="6">
        <f>(((J453/60)/60)/24)+DATE(1970,1,1)</f>
        <v>41634.715173611112</v>
      </c>
      <c r="T453" s="6">
        <f>(((I453/60)/60)/24)+DATE(1970,1,1)</f>
        <v>41664.715173611112</v>
      </c>
      <c r="U453">
        <f>YEAR(S453)</f>
        <v>2013</v>
      </c>
    </row>
    <row r="454" spans="1:21" ht="32" x14ac:dyDescent="0.2">
      <c r="A454">
        <v>452</v>
      </c>
      <c r="B454" s="2" t="s">
        <v>453</v>
      </c>
      <c r="C454" s="2" t="s">
        <v>4562</v>
      </c>
      <c r="D454" s="4">
        <v>750</v>
      </c>
      <c r="E454" s="5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>ROUND(E454/D454*100,0)</f>
        <v>64</v>
      </c>
      <c r="P454" s="14">
        <f t="shared" si="7"/>
        <v>40</v>
      </c>
      <c r="Q454" s="7" t="s">
        <v>8307</v>
      </c>
      <c r="R454" t="s">
        <v>8313</v>
      </c>
      <c r="S454" s="6">
        <f>(((J454/60)/60)/24)+DATE(1970,1,1)</f>
        <v>42107.703877314809</v>
      </c>
      <c r="T454" s="6">
        <f>(((I454/60)/60)/24)+DATE(1970,1,1)</f>
        <v>42137.703877314809</v>
      </c>
      <c r="U454">
        <f>YEAR(S454)</f>
        <v>2015</v>
      </c>
    </row>
    <row r="455" spans="1:21" ht="48" x14ac:dyDescent="0.2">
      <c r="A455">
        <v>453</v>
      </c>
      <c r="B455" s="2" t="s">
        <v>454</v>
      </c>
      <c r="C455" s="2" t="s">
        <v>4563</v>
      </c>
      <c r="D455" s="4">
        <v>94875</v>
      </c>
      <c r="E455" s="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>ROUND(E455/D455*100,0)</f>
        <v>0</v>
      </c>
      <c r="P455" s="14">
        <f t="shared" si="7"/>
        <v>13</v>
      </c>
      <c r="Q455" s="7" t="s">
        <v>8307</v>
      </c>
      <c r="R455" t="s">
        <v>8313</v>
      </c>
      <c r="S455" s="6">
        <f>(((J455/60)/60)/24)+DATE(1970,1,1)</f>
        <v>42038.824988425928</v>
      </c>
      <c r="T455" s="6">
        <f>(((I455/60)/60)/24)+DATE(1970,1,1)</f>
        <v>42054.824988425928</v>
      </c>
      <c r="U455">
        <f>YEAR(S455)</f>
        <v>2015</v>
      </c>
    </row>
    <row r="456" spans="1:21" ht="48" x14ac:dyDescent="0.2">
      <c r="A456">
        <v>454</v>
      </c>
      <c r="B456" s="2" t="s">
        <v>455</v>
      </c>
      <c r="C456" s="2" t="s">
        <v>4564</v>
      </c>
      <c r="D456" s="4">
        <v>10000</v>
      </c>
      <c r="E456" s="5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>ROUND(E456/D456*100,0)</f>
        <v>1</v>
      </c>
      <c r="P456" s="14">
        <f t="shared" si="7"/>
        <v>16.399999999999999</v>
      </c>
      <c r="Q456" s="7" t="s">
        <v>8307</v>
      </c>
      <c r="R456" t="s">
        <v>8313</v>
      </c>
      <c r="S456" s="6">
        <f>(((J456/60)/60)/24)+DATE(1970,1,1)</f>
        <v>41938.717256944445</v>
      </c>
      <c r="T456" s="6">
        <f>(((I456/60)/60)/24)+DATE(1970,1,1)</f>
        <v>41969.551388888889</v>
      </c>
      <c r="U456">
        <f>YEAR(S456)</f>
        <v>2014</v>
      </c>
    </row>
    <row r="457" spans="1:21" ht="48" x14ac:dyDescent="0.2">
      <c r="A457">
        <v>455</v>
      </c>
      <c r="B457" s="2" t="s">
        <v>456</v>
      </c>
      <c r="C457" s="2" t="s">
        <v>4565</v>
      </c>
      <c r="D457" s="4">
        <v>65000</v>
      </c>
      <c r="E457" s="5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>ROUND(E457/D457*100,0)</f>
        <v>0</v>
      </c>
      <c r="P457" s="14">
        <f t="shared" si="7"/>
        <v>22.5</v>
      </c>
      <c r="Q457" s="7" t="s">
        <v>8307</v>
      </c>
      <c r="R457" t="s">
        <v>8313</v>
      </c>
      <c r="S457" s="6">
        <f>(((J457/60)/60)/24)+DATE(1970,1,1)</f>
        <v>40971.002569444441</v>
      </c>
      <c r="T457" s="6">
        <f>(((I457/60)/60)/24)+DATE(1970,1,1)</f>
        <v>41016.021527777775</v>
      </c>
      <c r="U457">
        <f>YEAR(S457)</f>
        <v>2012</v>
      </c>
    </row>
    <row r="458" spans="1:21" ht="48" x14ac:dyDescent="0.2">
      <c r="A458">
        <v>456</v>
      </c>
      <c r="B458" s="2" t="s">
        <v>457</v>
      </c>
      <c r="C458" s="2" t="s">
        <v>4566</v>
      </c>
      <c r="D458" s="4">
        <v>8888</v>
      </c>
      <c r="E458" s="5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>ROUND(E458/D458*100,0)</f>
        <v>1</v>
      </c>
      <c r="P458" s="14">
        <f t="shared" si="7"/>
        <v>20.329999999999998</v>
      </c>
      <c r="Q458" s="7" t="s">
        <v>8307</v>
      </c>
      <c r="R458" t="s">
        <v>8313</v>
      </c>
      <c r="S458" s="6">
        <f>(((J458/60)/60)/24)+DATE(1970,1,1)</f>
        <v>41547.694456018515</v>
      </c>
      <c r="T458" s="6">
        <f>(((I458/60)/60)/24)+DATE(1970,1,1)</f>
        <v>41569.165972222225</v>
      </c>
      <c r="U458">
        <f>YEAR(S458)</f>
        <v>2013</v>
      </c>
    </row>
    <row r="459" spans="1:21" ht="48" x14ac:dyDescent="0.2">
      <c r="A459">
        <v>457</v>
      </c>
      <c r="B459" s="2" t="s">
        <v>458</v>
      </c>
      <c r="C459" s="2" t="s">
        <v>4567</v>
      </c>
      <c r="D459" s="4">
        <v>20000</v>
      </c>
      <c r="E459" s="5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>ROUND(E459/D459*100,0)</f>
        <v>0</v>
      </c>
      <c r="P459" s="14">
        <f t="shared" si="7"/>
        <v>0</v>
      </c>
      <c r="Q459" s="7" t="s">
        <v>8307</v>
      </c>
      <c r="R459" t="s">
        <v>8313</v>
      </c>
      <c r="S459" s="6">
        <f>(((J459/60)/60)/24)+DATE(1970,1,1)</f>
        <v>41837.767500000002</v>
      </c>
      <c r="T459" s="6">
        <f>(((I459/60)/60)/24)+DATE(1970,1,1)</f>
        <v>41867.767500000002</v>
      </c>
      <c r="U459">
        <f>YEAR(S459)</f>
        <v>2014</v>
      </c>
    </row>
    <row r="460" spans="1:21" ht="48" x14ac:dyDescent="0.2">
      <c r="A460">
        <v>458</v>
      </c>
      <c r="B460" s="2" t="s">
        <v>459</v>
      </c>
      <c r="C460" s="2" t="s">
        <v>4568</v>
      </c>
      <c r="D460" s="4">
        <v>10000</v>
      </c>
      <c r="E460" s="5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>ROUND(E460/D460*100,0)</f>
        <v>8</v>
      </c>
      <c r="P460" s="14">
        <f t="shared" si="7"/>
        <v>16.760000000000002</v>
      </c>
      <c r="Q460" s="7" t="s">
        <v>8307</v>
      </c>
      <c r="R460" t="s">
        <v>8313</v>
      </c>
      <c r="S460" s="6">
        <f>(((J460/60)/60)/24)+DATE(1970,1,1)</f>
        <v>41378.69976851852</v>
      </c>
      <c r="T460" s="6">
        <f>(((I460/60)/60)/24)+DATE(1970,1,1)</f>
        <v>41408.69976851852</v>
      </c>
      <c r="U460">
        <f>YEAR(S460)</f>
        <v>2013</v>
      </c>
    </row>
    <row r="461" spans="1:21" ht="48" x14ac:dyDescent="0.2">
      <c r="A461">
        <v>459</v>
      </c>
      <c r="B461" s="2" t="s">
        <v>460</v>
      </c>
      <c r="C461" s="2" t="s">
        <v>4569</v>
      </c>
      <c r="D461" s="4">
        <v>39000</v>
      </c>
      <c r="E461" s="5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>ROUND(E461/D461*100,0)</f>
        <v>0</v>
      </c>
      <c r="P461" s="14">
        <f t="shared" si="7"/>
        <v>25</v>
      </c>
      <c r="Q461" s="7" t="s">
        <v>8307</v>
      </c>
      <c r="R461" t="s">
        <v>8313</v>
      </c>
      <c r="S461" s="6">
        <f>(((J461/60)/60)/24)+DATE(1970,1,1)</f>
        <v>40800.6403587963</v>
      </c>
      <c r="T461" s="6">
        <f>(((I461/60)/60)/24)+DATE(1970,1,1)</f>
        <v>40860.682025462964</v>
      </c>
      <c r="U461">
        <f>YEAR(S461)</f>
        <v>2011</v>
      </c>
    </row>
    <row r="462" spans="1:21" ht="32" x14ac:dyDescent="0.2">
      <c r="A462">
        <v>460</v>
      </c>
      <c r="B462" s="2" t="s">
        <v>461</v>
      </c>
      <c r="C462" s="2" t="s">
        <v>4570</v>
      </c>
      <c r="D462" s="4">
        <v>8500</v>
      </c>
      <c r="E462" s="5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>ROUND(E462/D462*100,0)</f>
        <v>0</v>
      </c>
      <c r="P462" s="14">
        <f t="shared" si="7"/>
        <v>12.5</v>
      </c>
      <c r="Q462" s="7" t="s">
        <v>8307</v>
      </c>
      <c r="R462" t="s">
        <v>8313</v>
      </c>
      <c r="S462" s="6">
        <f>(((J462/60)/60)/24)+DATE(1970,1,1)</f>
        <v>41759.542534722219</v>
      </c>
      <c r="T462" s="6">
        <f>(((I462/60)/60)/24)+DATE(1970,1,1)</f>
        <v>41791.166666666664</v>
      </c>
      <c r="U462">
        <f>YEAR(S462)</f>
        <v>2014</v>
      </c>
    </row>
    <row r="463" spans="1:21" ht="48" x14ac:dyDescent="0.2">
      <c r="A463">
        <v>461</v>
      </c>
      <c r="B463" s="2" t="s">
        <v>462</v>
      </c>
      <c r="C463" s="2" t="s">
        <v>4571</v>
      </c>
      <c r="D463" s="4">
        <v>550</v>
      </c>
      <c r="E463" s="5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>ROUND(E463/D463*100,0)</f>
        <v>0</v>
      </c>
      <c r="P463" s="14">
        <f t="shared" si="7"/>
        <v>0</v>
      </c>
      <c r="Q463" s="7" t="s">
        <v>8307</v>
      </c>
      <c r="R463" t="s">
        <v>8313</v>
      </c>
      <c r="S463" s="6">
        <f>(((J463/60)/60)/24)+DATE(1970,1,1)</f>
        <v>41407.84684027778</v>
      </c>
      <c r="T463" s="6">
        <f>(((I463/60)/60)/24)+DATE(1970,1,1)</f>
        <v>41427.84684027778</v>
      </c>
      <c r="U463">
        <f>YEAR(S463)</f>
        <v>2013</v>
      </c>
    </row>
    <row r="464" spans="1:21" ht="48" x14ac:dyDescent="0.2">
      <c r="A464">
        <v>462</v>
      </c>
      <c r="B464" s="2" t="s">
        <v>463</v>
      </c>
      <c r="C464" s="2" t="s">
        <v>4572</v>
      </c>
      <c r="D464" s="4">
        <v>100000</v>
      </c>
      <c r="E464" s="5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>ROUND(E464/D464*100,0)</f>
        <v>0</v>
      </c>
      <c r="P464" s="14">
        <f t="shared" si="7"/>
        <v>0</v>
      </c>
      <c r="Q464" s="7" t="s">
        <v>8307</v>
      </c>
      <c r="R464" t="s">
        <v>8313</v>
      </c>
      <c r="S464" s="6">
        <f>(((J464/60)/60)/24)+DATE(1970,1,1)</f>
        <v>40705.126631944448</v>
      </c>
      <c r="T464" s="6">
        <f>(((I464/60)/60)/24)+DATE(1970,1,1)</f>
        <v>40765.126631944448</v>
      </c>
      <c r="U464">
        <f>YEAR(S464)</f>
        <v>2011</v>
      </c>
    </row>
    <row r="465" spans="1:21" ht="48" x14ac:dyDescent="0.2">
      <c r="A465">
        <v>463</v>
      </c>
      <c r="B465" s="2" t="s">
        <v>464</v>
      </c>
      <c r="C465" s="2" t="s">
        <v>4573</v>
      </c>
      <c r="D465" s="4">
        <v>55000</v>
      </c>
      <c r="E465" s="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>ROUND(E465/D465*100,0)</f>
        <v>2</v>
      </c>
      <c r="P465" s="14">
        <f t="shared" si="7"/>
        <v>113.64</v>
      </c>
      <c r="Q465" s="7" t="s">
        <v>8307</v>
      </c>
      <c r="R465" t="s">
        <v>8313</v>
      </c>
      <c r="S465" s="6">
        <f>(((J465/60)/60)/24)+DATE(1970,1,1)</f>
        <v>40750.710104166668</v>
      </c>
      <c r="T465" s="6">
        <f>(((I465/60)/60)/24)+DATE(1970,1,1)</f>
        <v>40810.710104166668</v>
      </c>
      <c r="U465">
        <f>YEAR(S465)</f>
        <v>2011</v>
      </c>
    </row>
    <row r="466" spans="1:21" ht="32" x14ac:dyDescent="0.2">
      <c r="A466">
        <v>464</v>
      </c>
      <c r="B466" s="2" t="s">
        <v>465</v>
      </c>
      <c r="C466" s="2" t="s">
        <v>4574</v>
      </c>
      <c r="D466" s="4">
        <v>1010</v>
      </c>
      <c r="E466" s="5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>ROUND(E466/D466*100,0)</f>
        <v>0</v>
      </c>
      <c r="P466" s="14">
        <f t="shared" si="7"/>
        <v>1</v>
      </c>
      <c r="Q466" s="7" t="s">
        <v>8307</v>
      </c>
      <c r="R466" t="s">
        <v>8313</v>
      </c>
      <c r="S466" s="6">
        <f>(((J466/60)/60)/24)+DATE(1970,1,1)</f>
        <v>42488.848784722228</v>
      </c>
      <c r="T466" s="6">
        <f>(((I466/60)/60)/24)+DATE(1970,1,1)</f>
        <v>42508.848784722228</v>
      </c>
      <c r="U466">
        <f>YEAR(S466)</f>
        <v>2016</v>
      </c>
    </row>
    <row r="467" spans="1:21" ht="16" x14ac:dyDescent="0.2">
      <c r="A467">
        <v>465</v>
      </c>
      <c r="B467" s="2" t="s">
        <v>466</v>
      </c>
      <c r="C467" s="2" t="s">
        <v>4575</v>
      </c>
      <c r="D467" s="4">
        <v>512</v>
      </c>
      <c r="E467" s="5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>ROUND(E467/D467*100,0)</f>
        <v>27</v>
      </c>
      <c r="P467" s="14">
        <f t="shared" si="7"/>
        <v>17.25</v>
      </c>
      <c r="Q467" s="7" t="s">
        <v>8307</v>
      </c>
      <c r="R467" t="s">
        <v>8313</v>
      </c>
      <c r="S467" s="6">
        <f>(((J467/60)/60)/24)+DATE(1970,1,1)</f>
        <v>41801.120069444441</v>
      </c>
      <c r="T467" s="6">
        <f>(((I467/60)/60)/24)+DATE(1970,1,1)</f>
        <v>41817.120069444441</v>
      </c>
      <c r="U467">
        <f>YEAR(S467)</f>
        <v>2014</v>
      </c>
    </row>
    <row r="468" spans="1:21" ht="48" x14ac:dyDescent="0.2">
      <c r="A468">
        <v>466</v>
      </c>
      <c r="B468" s="2" t="s">
        <v>467</v>
      </c>
      <c r="C468" s="2" t="s">
        <v>4576</v>
      </c>
      <c r="D468" s="4">
        <v>10000</v>
      </c>
      <c r="E468" s="5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>ROUND(E468/D468*100,0)</f>
        <v>1</v>
      </c>
      <c r="P468" s="14">
        <f t="shared" si="7"/>
        <v>15.2</v>
      </c>
      <c r="Q468" s="7" t="s">
        <v>8307</v>
      </c>
      <c r="R468" t="s">
        <v>8313</v>
      </c>
      <c r="S468" s="6">
        <f>(((J468/60)/60)/24)+DATE(1970,1,1)</f>
        <v>41129.942870370374</v>
      </c>
      <c r="T468" s="6">
        <f>(((I468/60)/60)/24)+DATE(1970,1,1)</f>
        <v>41159.942870370374</v>
      </c>
      <c r="U468">
        <f>YEAR(S468)</f>
        <v>2012</v>
      </c>
    </row>
    <row r="469" spans="1:21" ht="48" x14ac:dyDescent="0.2">
      <c r="A469">
        <v>467</v>
      </c>
      <c r="B469" s="2" t="s">
        <v>468</v>
      </c>
      <c r="C469" s="2" t="s">
        <v>4577</v>
      </c>
      <c r="D469" s="4">
        <v>20000</v>
      </c>
      <c r="E469" s="5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>ROUND(E469/D469*100,0)</f>
        <v>22</v>
      </c>
      <c r="P469" s="14">
        <f t="shared" si="7"/>
        <v>110.64</v>
      </c>
      <c r="Q469" s="7" t="s">
        <v>8307</v>
      </c>
      <c r="R469" t="s">
        <v>8313</v>
      </c>
      <c r="S469" s="6">
        <f>(((J469/60)/60)/24)+DATE(1970,1,1)</f>
        <v>41135.679791666669</v>
      </c>
      <c r="T469" s="6">
        <f>(((I469/60)/60)/24)+DATE(1970,1,1)</f>
        <v>41180.679791666669</v>
      </c>
      <c r="U469">
        <f>YEAR(S469)</f>
        <v>2012</v>
      </c>
    </row>
    <row r="470" spans="1:21" ht="48" x14ac:dyDescent="0.2">
      <c r="A470">
        <v>468</v>
      </c>
      <c r="B470" s="2" t="s">
        <v>469</v>
      </c>
      <c r="C470" s="2" t="s">
        <v>4578</v>
      </c>
      <c r="D470" s="4">
        <v>7500</v>
      </c>
      <c r="E470" s="5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>ROUND(E470/D470*100,0)</f>
        <v>0</v>
      </c>
      <c r="P470" s="14">
        <f t="shared" si="7"/>
        <v>0</v>
      </c>
      <c r="Q470" s="7" t="s">
        <v>8307</v>
      </c>
      <c r="R470" t="s">
        <v>8313</v>
      </c>
      <c r="S470" s="6">
        <f>(((J470/60)/60)/24)+DATE(1970,1,1)</f>
        <v>41041.167627314811</v>
      </c>
      <c r="T470" s="6">
        <f>(((I470/60)/60)/24)+DATE(1970,1,1)</f>
        <v>41101.160474537035</v>
      </c>
      <c r="U470">
        <f>YEAR(S470)</f>
        <v>2012</v>
      </c>
    </row>
    <row r="471" spans="1:21" ht="32" x14ac:dyDescent="0.2">
      <c r="A471">
        <v>469</v>
      </c>
      <c r="B471" s="2" t="s">
        <v>470</v>
      </c>
      <c r="C471" s="2" t="s">
        <v>4579</v>
      </c>
      <c r="D471" s="4">
        <v>6000</v>
      </c>
      <c r="E471" s="5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>ROUND(E471/D471*100,0)</f>
        <v>0</v>
      </c>
      <c r="P471" s="14">
        <f t="shared" si="7"/>
        <v>0</v>
      </c>
      <c r="Q471" s="7" t="s">
        <v>8307</v>
      </c>
      <c r="R471" t="s">
        <v>8313</v>
      </c>
      <c r="S471" s="6">
        <f>(((J471/60)/60)/24)+DATE(1970,1,1)</f>
        <v>41827.989861111113</v>
      </c>
      <c r="T471" s="6">
        <f>(((I471/60)/60)/24)+DATE(1970,1,1)</f>
        <v>41887.989861111113</v>
      </c>
      <c r="U471">
        <f>YEAR(S471)</f>
        <v>2014</v>
      </c>
    </row>
    <row r="472" spans="1:21" ht="48" x14ac:dyDescent="0.2">
      <c r="A472">
        <v>470</v>
      </c>
      <c r="B472" s="2" t="s">
        <v>471</v>
      </c>
      <c r="C472" s="2" t="s">
        <v>4580</v>
      </c>
      <c r="D472" s="4">
        <v>5000</v>
      </c>
      <c r="E472" s="5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>ROUND(E472/D472*100,0)</f>
        <v>1</v>
      </c>
      <c r="P472" s="14">
        <f t="shared" si="7"/>
        <v>25.5</v>
      </c>
      <c r="Q472" s="7" t="s">
        <v>8307</v>
      </c>
      <c r="R472" t="s">
        <v>8313</v>
      </c>
      <c r="S472" s="6">
        <f>(((J472/60)/60)/24)+DATE(1970,1,1)</f>
        <v>41605.167696759258</v>
      </c>
      <c r="T472" s="6">
        <f>(((I472/60)/60)/24)+DATE(1970,1,1)</f>
        <v>41655.166666666664</v>
      </c>
      <c r="U472">
        <f>YEAR(S472)</f>
        <v>2013</v>
      </c>
    </row>
    <row r="473" spans="1:21" ht="64" x14ac:dyDescent="0.2">
      <c r="A473">
        <v>471</v>
      </c>
      <c r="B473" s="2" t="s">
        <v>472</v>
      </c>
      <c r="C473" s="2" t="s">
        <v>4581</v>
      </c>
      <c r="D473" s="4">
        <v>55000</v>
      </c>
      <c r="E473" s="5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>ROUND(E473/D473*100,0)</f>
        <v>12</v>
      </c>
      <c r="P473" s="14">
        <f t="shared" si="7"/>
        <v>38.479999999999997</v>
      </c>
      <c r="Q473" s="7" t="s">
        <v>8307</v>
      </c>
      <c r="R473" t="s">
        <v>8313</v>
      </c>
      <c r="S473" s="6">
        <f>(((J473/60)/60)/24)+DATE(1970,1,1)</f>
        <v>41703.721979166665</v>
      </c>
      <c r="T473" s="6">
        <f>(((I473/60)/60)/24)+DATE(1970,1,1)</f>
        <v>41748.680312500001</v>
      </c>
      <c r="U473">
        <f>YEAR(S473)</f>
        <v>2014</v>
      </c>
    </row>
    <row r="474" spans="1:21" ht="48" x14ac:dyDescent="0.2">
      <c r="A474">
        <v>472</v>
      </c>
      <c r="B474" s="2" t="s">
        <v>473</v>
      </c>
      <c r="C474" s="2" t="s">
        <v>4582</v>
      </c>
      <c r="D474" s="4">
        <v>800</v>
      </c>
      <c r="E474" s="5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>ROUND(E474/D474*100,0)</f>
        <v>18</v>
      </c>
      <c r="P474" s="14">
        <f t="shared" si="7"/>
        <v>28.2</v>
      </c>
      <c r="Q474" s="7" t="s">
        <v>8307</v>
      </c>
      <c r="R474" t="s">
        <v>8313</v>
      </c>
      <c r="S474" s="6">
        <f>(((J474/60)/60)/24)+DATE(1970,1,1)</f>
        <v>41844.922662037039</v>
      </c>
      <c r="T474" s="6">
        <f>(((I474/60)/60)/24)+DATE(1970,1,1)</f>
        <v>41874.922662037039</v>
      </c>
      <c r="U474">
        <f>YEAR(S474)</f>
        <v>2014</v>
      </c>
    </row>
    <row r="475" spans="1:21" ht="48" x14ac:dyDescent="0.2">
      <c r="A475">
        <v>473</v>
      </c>
      <c r="B475" s="2" t="s">
        <v>474</v>
      </c>
      <c r="C475" s="2" t="s">
        <v>4583</v>
      </c>
      <c r="D475" s="4">
        <v>30000</v>
      </c>
      <c r="E475" s="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>ROUND(E475/D475*100,0)</f>
        <v>3</v>
      </c>
      <c r="P475" s="14">
        <f t="shared" si="7"/>
        <v>61.5</v>
      </c>
      <c r="Q475" s="7" t="s">
        <v>8307</v>
      </c>
      <c r="R475" t="s">
        <v>8313</v>
      </c>
      <c r="S475" s="6">
        <f>(((J475/60)/60)/24)+DATE(1970,1,1)</f>
        <v>41869.698136574072</v>
      </c>
      <c r="T475" s="6">
        <f>(((I475/60)/60)/24)+DATE(1970,1,1)</f>
        <v>41899.698136574072</v>
      </c>
      <c r="U475">
        <f>YEAR(S475)</f>
        <v>2014</v>
      </c>
    </row>
    <row r="476" spans="1:21" ht="48" x14ac:dyDescent="0.2">
      <c r="A476">
        <v>474</v>
      </c>
      <c r="B476" s="2" t="s">
        <v>475</v>
      </c>
      <c r="C476" s="2" t="s">
        <v>4584</v>
      </c>
      <c r="D476" s="4">
        <v>3300</v>
      </c>
      <c r="E476" s="5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>ROUND(E476/D476*100,0)</f>
        <v>0</v>
      </c>
      <c r="P476" s="14">
        <f t="shared" si="7"/>
        <v>1</v>
      </c>
      <c r="Q476" s="7" t="s">
        <v>8307</v>
      </c>
      <c r="R476" t="s">
        <v>8313</v>
      </c>
      <c r="S476" s="6">
        <f>(((J476/60)/60)/24)+DATE(1970,1,1)</f>
        <v>42753.329039351855</v>
      </c>
      <c r="T476" s="6">
        <f>(((I476/60)/60)/24)+DATE(1970,1,1)</f>
        <v>42783.329039351855</v>
      </c>
      <c r="U476">
        <f>YEAR(S476)</f>
        <v>2017</v>
      </c>
    </row>
    <row r="477" spans="1:21" ht="48" x14ac:dyDescent="0.2">
      <c r="A477">
        <v>475</v>
      </c>
      <c r="B477" s="2" t="s">
        <v>476</v>
      </c>
      <c r="C477" s="2" t="s">
        <v>4585</v>
      </c>
      <c r="D477" s="4">
        <v>2000</v>
      </c>
      <c r="E477" s="5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>ROUND(E477/D477*100,0)</f>
        <v>0</v>
      </c>
      <c r="P477" s="14">
        <f t="shared" si="7"/>
        <v>0</v>
      </c>
      <c r="Q477" s="7" t="s">
        <v>8307</v>
      </c>
      <c r="R477" t="s">
        <v>8313</v>
      </c>
      <c r="S477" s="6">
        <f>(((J477/60)/60)/24)+DATE(1970,1,1)</f>
        <v>42100.086145833338</v>
      </c>
      <c r="T477" s="6">
        <f>(((I477/60)/60)/24)+DATE(1970,1,1)</f>
        <v>42130.086145833338</v>
      </c>
      <c r="U477">
        <f>YEAR(S477)</f>
        <v>2015</v>
      </c>
    </row>
    <row r="478" spans="1:21" ht="32" x14ac:dyDescent="0.2">
      <c r="A478">
        <v>476</v>
      </c>
      <c r="B478" s="2" t="s">
        <v>477</v>
      </c>
      <c r="C478" s="2" t="s">
        <v>4586</v>
      </c>
      <c r="D478" s="4">
        <v>220000</v>
      </c>
      <c r="E478" s="5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>ROUND(E478/D478*100,0)</f>
        <v>2</v>
      </c>
      <c r="P478" s="14">
        <f t="shared" si="7"/>
        <v>39.57</v>
      </c>
      <c r="Q478" s="7" t="s">
        <v>8307</v>
      </c>
      <c r="R478" t="s">
        <v>8313</v>
      </c>
      <c r="S478" s="6">
        <f>(((J478/60)/60)/24)+DATE(1970,1,1)</f>
        <v>41757.975011574075</v>
      </c>
      <c r="T478" s="6">
        <f>(((I478/60)/60)/24)+DATE(1970,1,1)</f>
        <v>41793.165972222225</v>
      </c>
      <c r="U478">
        <f>YEAR(S478)</f>
        <v>2014</v>
      </c>
    </row>
    <row r="479" spans="1:21" ht="48" x14ac:dyDescent="0.2">
      <c r="A479">
        <v>477</v>
      </c>
      <c r="B479" s="2" t="s">
        <v>478</v>
      </c>
      <c r="C479" s="2" t="s">
        <v>4587</v>
      </c>
      <c r="D479" s="4">
        <v>1500</v>
      </c>
      <c r="E479" s="5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>ROUND(E479/D479*100,0)</f>
        <v>0</v>
      </c>
      <c r="P479" s="14">
        <f t="shared" si="7"/>
        <v>0</v>
      </c>
      <c r="Q479" s="7" t="s">
        <v>8307</v>
      </c>
      <c r="R479" t="s">
        <v>8313</v>
      </c>
      <c r="S479" s="6">
        <f>(((J479/60)/60)/24)+DATE(1970,1,1)</f>
        <v>40987.83488425926</v>
      </c>
      <c r="T479" s="6">
        <f>(((I479/60)/60)/24)+DATE(1970,1,1)</f>
        <v>41047.83488425926</v>
      </c>
      <c r="U479">
        <f>YEAR(S479)</f>
        <v>2012</v>
      </c>
    </row>
    <row r="480" spans="1:21" ht="48" x14ac:dyDescent="0.2">
      <c r="A480">
        <v>478</v>
      </c>
      <c r="B480" s="2" t="s">
        <v>479</v>
      </c>
      <c r="C480" s="2" t="s">
        <v>4588</v>
      </c>
      <c r="D480" s="4">
        <v>10000</v>
      </c>
      <c r="E480" s="5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>ROUND(E480/D480*100,0)</f>
        <v>0</v>
      </c>
      <c r="P480" s="14">
        <f t="shared" si="7"/>
        <v>0</v>
      </c>
      <c r="Q480" s="7" t="s">
        <v>8307</v>
      </c>
      <c r="R480" t="s">
        <v>8313</v>
      </c>
      <c r="S480" s="6">
        <f>(((J480/60)/60)/24)+DATE(1970,1,1)</f>
        <v>42065.910983796297</v>
      </c>
      <c r="T480" s="6">
        <f>(((I480/60)/60)/24)+DATE(1970,1,1)</f>
        <v>42095.869317129633</v>
      </c>
      <c r="U480">
        <f>YEAR(S480)</f>
        <v>2015</v>
      </c>
    </row>
    <row r="481" spans="1:21" ht="48" x14ac:dyDescent="0.2">
      <c r="A481">
        <v>479</v>
      </c>
      <c r="B481" s="2" t="s">
        <v>480</v>
      </c>
      <c r="C481" s="2" t="s">
        <v>4589</v>
      </c>
      <c r="D481" s="4">
        <v>15000</v>
      </c>
      <c r="E481" s="5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>ROUND(E481/D481*100,0)</f>
        <v>33</v>
      </c>
      <c r="P481" s="14">
        <f t="shared" si="7"/>
        <v>88.8</v>
      </c>
      <c r="Q481" s="7" t="s">
        <v>8307</v>
      </c>
      <c r="R481" t="s">
        <v>8313</v>
      </c>
      <c r="S481" s="6">
        <f>(((J481/60)/60)/24)+DATE(1970,1,1)</f>
        <v>41904.407812500001</v>
      </c>
      <c r="T481" s="6">
        <f>(((I481/60)/60)/24)+DATE(1970,1,1)</f>
        <v>41964.449479166666</v>
      </c>
      <c r="U481">
        <f>YEAR(S481)</f>
        <v>2014</v>
      </c>
    </row>
    <row r="482" spans="1:21" ht="48" x14ac:dyDescent="0.2">
      <c r="A482">
        <v>480</v>
      </c>
      <c r="B482" s="2" t="s">
        <v>481</v>
      </c>
      <c r="C482" s="2" t="s">
        <v>4590</v>
      </c>
      <c r="D482" s="4">
        <v>40000</v>
      </c>
      <c r="E482" s="5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>ROUND(E482/D482*100,0)</f>
        <v>19</v>
      </c>
      <c r="P482" s="14">
        <f t="shared" si="7"/>
        <v>55.46</v>
      </c>
      <c r="Q482" s="7" t="s">
        <v>8307</v>
      </c>
      <c r="R482" t="s">
        <v>8313</v>
      </c>
      <c r="S482" s="6">
        <f>(((J482/60)/60)/24)+DATE(1970,1,1)</f>
        <v>41465.500173611108</v>
      </c>
      <c r="T482" s="6">
        <f>(((I482/60)/60)/24)+DATE(1970,1,1)</f>
        <v>41495.500173611108</v>
      </c>
      <c r="U482">
        <f>YEAR(S482)</f>
        <v>2013</v>
      </c>
    </row>
    <row r="483" spans="1:21" ht="48" x14ac:dyDescent="0.2">
      <c r="A483">
        <v>481</v>
      </c>
      <c r="B483" s="2" t="s">
        <v>482</v>
      </c>
      <c r="C483" s="2" t="s">
        <v>4591</v>
      </c>
      <c r="D483" s="4">
        <v>30000</v>
      </c>
      <c r="E483" s="5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>ROUND(E483/D483*100,0)</f>
        <v>6</v>
      </c>
      <c r="P483" s="14">
        <f t="shared" si="7"/>
        <v>87.14</v>
      </c>
      <c r="Q483" s="7" t="s">
        <v>8307</v>
      </c>
      <c r="R483" t="s">
        <v>8313</v>
      </c>
      <c r="S483" s="6">
        <f>(((J483/60)/60)/24)+DATE(1970,1,1)</f>
        <v>41162.672326388885</v>
      </c>
      <c r="T483" s="6">
        <f>(((I483/60)/60)/24)+DATE(1970,1,1)</f>
        <v>41192.672326388885</v>
      </c>
      <c r="U483">
        <f>YEAR(S483)</f>
        <v>2012</v>
      </c>
    </row>
    <row r="484" spans="1:21" ht="48" x14ac:dyDescent="0.2">
      <c r="A484">
        <v>482</v>
      </c>
      <c r="B484" s="2" t="s">
        <v>483</v>
      </c>
      <c r="C484" s="2" t="s">
        <v>4592</v>
      </c>
      <c r="D484" s="4">
        <v>10000</v>
      </c>
      <c r="E484" s="5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>ROUND(E484/D484*100,0)</f>
        <v>0</v>
      </c>
      <c r="P484" s="14">
        <f t="shared" si="7"/>
        <v>10</v>
      </c>
      <c r="Q484" s="7" t="s">
        <v>8307</v>
      </c>
      <c r="R484" t="s">
        <v>8313</v>
      </c>
      <c r="S484" s="6">
        <f>(((J484/60)/60)/24)+DATE(1970,1,1)</f>
        <v>42447.896875000006</v>
      </c>
      <c r="T484" s="6">
        <f>(((I484/60)/60)/24)+DATE(1970,1,1)</f>
        <v>42474.606944444444</v>
      </c>
      <c r="U484">
        <f>YEAR(S484)</f>
        <v>2016</v>
      </c>
    </row>
    <row r="485" spans="1:21" ht="48" x14ac:dyDescent="0.2">
      <c r="A485">
        <v>483</v>
      </c>
      <c r="B485" s="2" t="s">
        <v>484</v>
      </c>
      <c r="C485" s="2" t="s">
        <v>4593</v>
      </c>
      <c r="D485" s="4">
        <v>15000</v>
      </c>
      <c r="E485" s="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>ROUND(E485/D485*100,0)</f>
        <v>50</v>
      </c>
      <c r="P485" s="14">
        <f t="shared" si="7"/>
        <v>51.22</v>
      </c>
      <c r="Q485" s="7" t="s">
        <v>8307</v>
      </c>
      <c r="R485" t="s">
        <v>8313</v>
      </c>
      <c r="S485" s="6">
        <f>(((J485/60)/60)/24)+DATE(1970,1,1)</f>
        <v>41243.197592592594</v>
      </c>
      <c r="T485" s="6">
        <f>(((I485/60)/60)/24)+DATE(1970,1,1)</f>
        <v>41303.197592592594</v>
      </c>
      <c r="U485">
        <f>YEAR(S485)</f>
        <v>2012</v>
      </c>
    </row>
    <row r="486" spans="1:21" ht="64" x14ac:dyDescent="0.2">
      <c r="A486">
        <v>484</v>
      </c>
      <c r="B486" s="2" t="s">
        <v>485</v>
      </c>
      <c r="C486" s="2" t="s">
        <v>4594</v>
      </c>
      <c r="D486" s="4">
        <v>80000</v>
      </c>
      <c r="E486" s="5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>ROUND(E486/D486*100,0)</f>
        <v>0</v>
      </c>
      <c r="P486" s="14">
        <f t="shared" si="7"/>
        <v>13.55</v>
      </c>
      <c r="Q486" s="7" t="s">
        <v>8307</v>
      </c>
      <c r="R486" t="s">
        <v>8313</v>
      </c>
      <c r="S486" s="6">
        <f>(((J486/60)/60)/24)+DATE(1970,1,1)</f>
        <v>42272.93949074074</v>
      </c>
      <c r="T486" s="6">
        <f>(((I486/60)/60)/24)+DATE(1970,1,1)</f>
        <v>42313.981157407412</v>
      </c>
      <c r="U486">
        <f>YEAR(S486)</f>
        <v>2015</v>
      </c>
    </row>
    <row r="487" spans="1:21" ht="32" x14ac:dyDescent="0.2">
      <c r="A487">
        <v>485</v>
      </c>
      <c r="B487" s="2" t="s">
        <v>486</v>
      </c>
      <c r="C487" s="2" t="s">
        <v>4595</v>
      </c>
      <c r="D487" s="4">
        <v>37956</v>
      </c>
      <c r="E487" s="5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>ROUND(E487/D487*100,0)</f>
        <v>22</v>
      </c>
      <c r="P487" s="14">
        <f t="shared" si="7"/>
        <v>66.52</v>
      </c>
      <c r="Q487" s="7" t="s">
        <v>8307</v>
      </c>
      <c r="R487" t="s">
        <v>8313</v>
      </c>
      <c r="S487" s="6">
        <f>(((J487/60)/60)/24)+DATE(1970,1,1)</f>
        <v>41381.50577546296</v>
      </c>
      <c r="T487" s="6">
        <f>(((I487/60)/60)/24)+DATE(1970,1,1)</f>
        <v>41411.50577546296</v>
      </c>
      <c r="U487">
        <f>YEAR(S487)</f>
        <v>2013</v>
      </c>
    </row>
    <row r="488" spans="1:21" ht="48" x14ac:dyDescent="0.2">
      <c r="A488">
        <v>486</v>
      </c>
      <c r="B488" s="2" t="s">
        <v>487</v>
      </c>
      <c r="C488" s="2" t="s">
        <v>4596</v>
      </c>
      <c r="D488" s="4">
        <v>550000</v>
      </c>
      <c r="E488" s="5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>ROUND(E488/D488*100,0)</f>
        <v>0</v>
      </c>
      <c r="P488" s="14">
        <f t="shared" si="7"/>
        <v>50</v>
      </c>
      <c r="Q488" s="7" t="s">
        <v>8307</v>
      </c>
      <c r="R488" t="s">
        <v>8313</v>
      </c>
      <c r="S488" s="6">
        <f>(((J488/60)/60)/24)+DATE(1970,1,1)</f>
        <v>41761.94258101852</v>
      </c>
      <c r="T488" s="6">
        <f>(((I488/60)/60)/24)+DATE(1970,1,1)</f>
        <v>41791.94258101852</v>
      </c>
      <c r="U488">
        <f>YEAR(S488)</f>
        <v>2014</v>
      </c>
    </row>
    <row r="489" spans="1:21" ht="48" x14ac:dyDescent="0.2">
      <c r="A489">
        <v>487</v>
      </c>
      <c r="B489" s="2" t="s">
        <v>488</v>
      </c>
      <c r="C489" s="2" t="s">
        <v>4597</v>
      </c>
      <c r="D489" s="4">
        <v>50000</v>
      </c>
      <c r="E489" s="5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>ROUND(E489/D489*100,0)</f>
        <v>0</v>
      </c>
      <c r="P489" s="14">
        <f t="shared" si="7"/>
        <v>0</v>
      </c>
      <c r="Q489" s="7" t="s">
        <v>8307</v>
      </c>
      <c r="R489" t="s">
        <v>8313</v>
      </c>
      <c r="S489" s="6">
        <f>(((J489/60)/60)/24)+DATE(1970,1,1)</f>
        <v>42669.594837962963</v>
      </c>
      <c r="T489" s="6">
        <f>(((I489/60)/60)/24)+DATE(1970,1,1)</f>
        <v>42729.636504629627</v>
      </c>
      <c r="U489">
        <f>YEAR(S489)</f>
        <v>2016</v>
      </c>
    </row>
    <row r="490" spans="1:21" ht="32" x14ac:dyDescent="0.2">
      <c r="A490">
        <v>488</v>
      </c>
      <c r="B490" s="2" t="s">
        <v>489</v>
      </c>
      <c r="C490" s="2" t="s">
        <v>4598</v>
      </c>
      <c r="D490" s="4">
        <v>12000</v>
      </c>
      <c r="E490" s="5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>ROUND(E490/D490*100,0)</f>
        <v>0</v>
      </c>
      <c r="P490" s="14">
        <f t="shared" si="7"/>
        <v>0</v>
      </c>
      <c r="Q490" s="7" t="s">
        <v>8307</v>
      </c>
      <c r="R490" t="s">
        <v>8313</v>
      </c>
      <c r="S490" s="6">
        <f>(((J490/60)/60)/24)+DATE(1970,1,1)</f>
        <v>42714.054398148146</v>
      </c>
      <c r="T490" s="6">
        <f>(((I490/60)/60)/24)+DATE(1970,1,1)</f>
        <v>42744.054398148146</v>
      </c>
      <c r="U490">
        <f>YEAR(S490)</f>
        <v>2016</v>
      </c>
    </row>
    <row r="491" spans="1:21" ht="48" x14ac:dyDescent="0.2">
      <c r="A491">
        <v>489</v>
      </c>
      <c r="B491" s="2" t="s">
        <v>490</v>
      </c>
      <c r="C491" s="2" t="s">
        <v>4599</v>
      </c>
      <c r="D491" s="4">
        <v>74997</v>
      </c>
      <c r="E491" s="5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>ROUND(E491/D491*100,0)</f>
        <v>0</v>
      </c>
      <c r="P491" s="14">
        <f t="shared" si="7"/>
        <v>71.67</v>
      </c>
      <c r="Q491" s="7" t="s">
        <v>8307</v>
      </c>
      <c r="R491" t="s">
        <v>8313</v>
      </c>
      <c r="S491" s="6">
        <f>(((J491/60)/60)/24)+DATE(1970,1,1)</f>
        <v>40882.481666666667</v>
      </c>
      <c r="T491" s="6">
        <f>(((I491/60)/60)/24)+DATE(1970,1,1)</f>
        <v>40913.481249999997</v>
      </c>
      <c r="U491">
        <f>YEAR(S491)</f>
        <v>2011</v>
      </c>
    </row>
    <row r="492" spans="1:21" ht="16" x14ac:dyDescent="0.2">
      <c r="A492">
        <v>490</v>
      </c>
      <c r="B492" s="2" t="s">
        <v>491</v>
      </c>
      <c r="C492" s="2" t="s">
        <v>4600</v>
      </c>
      <c r="D492" s="4">
        <v>1000</v>
      </c>
      <c r="E492" s="5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>ROUND(E492/D492*100,0)</f>
        <v>0</v>
      </c>
      <c r="P492" s="14">
        <f t="shared" si="7"/>
        <v>0</v>
      </c>
      <c r="Q492" s="7" t="s">
        <v>8307</v>
      </c>
      <c r="R492" t="s">
        <v>8313</v>
      </c>
      <c r="S492" s="6">
        <f>(((J492/60)/60)/24)+DATE(1970,1,1)</f>
        <v>41113.968576388892</v>
      </c>
      <c r="T492" s="6">
        <f>(((I492/60)/60)/24)+DATE(1970,1,1)</f>
        <v>41143.968576388892</v>
      </c>
      <c r="U492">
        <f>YEAR(S492)</f>
        <v>2012</v>
      </c>
    </row>
    <row r="493" spans="1:21" ht="48" x14ac:dyDescent="0.2">
      <c r="A493">
        <v>491</v>
      </c>
      <c r="B493" s="2" t="s">
        <v>492</v>
      </c>
      <c r="C493" s="2" t="s">
        <v>4601</v>
      </c>
      <c r="D493" s="4">
        <v>10000</v>
      </c>
      <c r="E493" s="5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>ROUND(E493/D493*100,0)</f>
        <v>0</v>
      </c>
      <c r="P493" s="14">
        <f t="shared" si="7"/>
        <v>0</v>
      </c>
      <c r="Q493" s="7" t="s">
        <v>8307</v>
      </c>
      <c r="R493" t="s">
        <v>8313</v>
      </c>
      <c r="S493" s="6">
        <f>(((J493/60)/60)/24)+DATE(1970,1,1)</f>
        <v>42366.982627314821</v>
      </c>
      <c r="T493" s="6">
        <f>(((I493/60)/60)/24)+DATE(1970,1,1)</f>
        <v>42396.982627314821</v>
      </c>
      <c r="U493">
        <f>YEAR(S493)</f>
        <v>2015</v>
      </c>
    </row>
    <row r="494" spans="1:21" ht="48" x14ac:dyDescent="0.2">
      <c r="A494">
        <v>492</v>
      </c>
      <c r="B494" s="2" t="s">
        <v>493</v>
      </c>
      <c r="C494" s="2" t="s">
        <v>4602</v>
      </c>
      <c r="D494" s="4">
        <v>10000000</v>
      </c>
      <c r="E494" s="5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>ROUND(E494/D494*100,0)</f>
        <v>0</v>
      </c>
      <c r="P494" s="14">
        <f t="shared" si="7"/>
        <v>0</v>
      </c>
      <c r="Q494" s="7" t="s">
        <v>8307</v>
      </c>
      <c r="R494" t="s">
        <v>8313</v>
      </c>
      <c r="S494" s="6">
        <f>(((J494/60)/60)/24)+DATE(1970,1,1)</f>
        <v>42596.03506944445</v>
      </c>
      <c r="T494" s="6">
        <f>(((I494/60)/60)/24)+DATE(1970,1,1)</f>
        <v>42656.03506944445</v>
      </c>
      <c r="U494">
        <f>YEAR(S494)</f>
        <v>2016</v>
      </c>
    </row>
    <row r="495" spans="1:21" ht="48" x14ac:dyDescent="0.2">
      <c r="A495">
        <v>493</v>
      </c>
      <c r="B495" s="2" t="s">
        <v>494</v>
      </c>
      <c r="C495" s="2" t="s">
        <v>4603</v>
      </c>
      <c r="D495" s="4">
        <v>30000</v>
      </c>
      <c r="E495" s="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>ROUND(E495/D495*100,0)</f>
        <v>0</v>
      </c>
      <c r="P495" s="14">
        <f t="shared" si="7"/>
        <v>0</v>
      </c>
      <c r="Q495" s="7" t="s">
        <v>8307</v>
      </c>
      <c r="R495" t="s">
        <v>8313</v>
      </c>
      <c r="S495" s="6">
        <f>(((J495/60)/60)/24)+DATE(1970,1,1)</f>
        <v>42114.726134259254</v>
      </c>
      <c r="T495" s="6">
        <f>(((I495/60)/60)/24)+DATE(1970,1,1)</f>
        <v>42144.726134259254</v>
      </c>
      <c r="U495">
        <f>YEAR(S495)</f>
        <v>2015</v>
      </c>
    </row>
    <row r="496" spans="1:21" ht="48" x14ac:dyDescent="0.2">
      <c r="A496">
        <v>494</v>
      </c>
      <c r="B496" s="2" t="s">
        <v>495</v>
      </c>
      <c r="C496" s="2" t="s">
        <v>4604</v>
      </c>
      <c r="D496" s="4">
        <v>20000</v>
      </c>
      <c r="E496" s="5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>ROUND(E496/D496*100,0)</f>
        <v>0</v>
      </c>
      <c r="P496" s="14">
        <f t="shared" si="7"/>
        <v>10.33</v>
      </c>
      <c r="Q496" s="7" t="s">
        <v>8307</v>
      </c>
      <c r="R496" t="s">
        <v>8313</v>
      </c>
      <c r="S496" s="6">
        <f>(((J496/60)/60)/24)+DATE(1970,1,1)</f>
        <v>41799.830613425926</v>
      </c>
      <c r="T496" s="6">
        <f>(((I496/60)/60)/24)+DATE(1970,1,1)</f>
        <v>41823.125</v>
      </c>
      <c r="U496">
        <f>YEAR(S496)</f>
        <v>2014</v>
      </c>
    </row>
    <row r="497" spans="1:21" ht="48" x14ac:dyDescent="0.2">
      <c r="A497">
        <v>495</v>
      </c>
      <c r="B497" s="2" t="s">
        <v>496</v>
      </c>
      <c r="C497" s="2" t="s">
        <v>4605</v>
      </c>
      <c r="D497" s="4">
        <v>7000</v>
      </c>
      <c r="E497" s="5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>ROUND(E497/D497*100,0)</f>
        <v>0</v>
      </c>
      <c r="P497" s="14">
        <f t="shared" si="7"/>
        <v>0</v>
      </c>
      <c r="Q497" s="7" t="s">
        <v>8307</v>
      </c>
      <c r="R497" t="s">
        <v>8313</v>
      </c>
      <c r="S497" s="6">
        <f>(((J497/60)/60)/24)+DATE(1970,1,1)</f>
        <v>42171.827604166669</v>
      </c>
      <c r="T497" s="6">
        <f>(((I497/60)/60)/24)+DATE(1970,1,1)</f>
        <v>42201.827604166669</v>
      </c>
      <c r="U497">
        <f>YEAR(S497)</f>
        <v>2015</v>
      </c>
    </row>
    <row r="498" spans="1:21" ht="32" x14ac:dyDescent="0.2">
      <c r="A498">
        <v>496</v>
      </c>
      <c r="B498" s="2" t="s">
        <v>497</v>
      </c>
      <c r="C498" s="2" t="s">
        <v>4606</v>
      </c>
      <c r="D498" s="4">
        <v>60000</v>
      </c>
      <c r="E498" s="5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>ROUND(E498/D498*100,0)</f>
        <v>0</v>
      </c>
      <c r="P498" s="14">
        <f t="shared" si="7"/>
        <v>1</v>
      </c>
      <c r="Q498" s="7" t="s">
        <v>8307</v>
      </c>
      <c r="R498" t="s">
        <v>8313</v>
      </c>
      <c r="S498" s="6">
        <f>(((J498/60)/60)/24)+DATE(1970,1,1)</f>
        <v>41620.93141203704</v>
      </c>
      <c r="T498" s="6">
        <f>(((I498/60)/60)/24)+DATE(1970,1,1)</f>
        <v>41680.93141203704</v>
      </c>
      <c r="U498">
        <f>YEAR(S498)</f>
        <v>2013</v>
      </c>
    </row>
    <row r="499" spans="1:21" ht="16" x14ac:dyDescent="0.2">
      <c r="A499">
        <v>497</v>
      </c>
      <c r="B499" s="2" t="s">
        <v>498</v>
      </c>
      <c r="C499" s="2" t="s">
        <v>4607</v>
      </c>
      <c r="D499" s="4">
        <v>4480</v>
      </c>
      <c r="E499" s="5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>ROUND(E499/D499*100,0)</f>
        <v>1</v>
      </c>
      <c r="P499" s="14">
        <f t="shared" si="7"/>
        <v>10</v>
      </c>
      <c r="Q499" s="7" t="s">
        <v>8307</v>
      </c>
      <c r="R499" t="s">
        <v>8313</v>
      </c>
      <c r="S499" s="6">
        <f>(((J499/60)/60)/24)+DATE(1970,1,1)</f>
        <v>41945.037789351853</v>
      </c>
      <c r="T499" s="6">
        <f>(((I499/60)/60)/24)+DATE(1970,1,1)</f>
        <v>41998.208333333328</v>
      </c>
      <c r="U499">
        <f>YEAR(S499)</f>
        <v>2014</v>
      </c>
    </row>
    <row r="500" spans="1:21" ht="48" x14ac:dyDescent="0.2">
      <c r="A500">
        <v>498</v>
      </c>
      <c r="B500" s="2" t="s">
        <v>499</v>
      </c>
      <c r="C500" s="2" t="s">
        <v>4608</v>
      </c>
      <c r="D500" s="4">
        <v>65108</v>
      </c>
      <c r="E500" s="5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>ROUND(E500/D500*100,0)</f>
        <v>5</v>
      </c>
      <c r="P500" s="14">
        <f t="shared" si="7"/>
        <v>136.09</v>
      </c>
      <c r="Q500" s="7" t="s">
        <v>8307</v>
      </c>
      <c r="R500" t="s">
        <v>8313</v>
      </c>
      <c r="S500" s="6">
        <f>(((J500/60)/60)/24)+DATE(1970,1,1)</f>
        <v>40858.762141203704</v>
      </c>
      <c r="T500" s="6">
        <f>(((I500/60)/60)/24)+DATE(1970,1,1)</f>
        <v>40900.762141203704</v>
      </c>
      <c r="U500">
        <f>YEAR(S500)</f>
        <v>2011</v>
      </c>
    </row>
    <row r="501" spans="1:21" ht="64" x14ac:dyDescent="0.2">
      <c r="A501">
        <v>499</v>
      </c>
      <c r="B501" s="2" t="s">
        <v>500</v>
      </c>
      <c r="C501" s="2" t="s">
        <v>4609</v>
      </c>
      <c r="D501" s="4">
        <v>20000</v>
      </c>
      <c r="E501" s="5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>ROUND(E501/D501*100,0)</f>
        <v>10</v>
      </c>
      <c r="P501" s="14">
        <f t="shared" si="7"/>
        <v>73.459999999999994</v>
      </c>
      <c r="Q501" s="7" t="s">
        <v>8307</v>
      </c>
      <c r="R501" t="s">
        <v>8313</v>
      </c>
      <c r="S501" s="6">
        <f>(((J501/60)/60)/24)+DATE(1970,1,1)</f>
        <v>40043.895462962959</v>
      </c>
      <c r="T501" s="6">
        <f>(((I501/60)/60)/24)+DATE(1970,1,1)</f>
        <v>40098.874305555553</v>
      </c>
      <c r="U501">
        <f>YEAR(S501)</f>
        <v>2009</v>
      </c>
    </row>
    <row r="502" spans="1:21" ht="64" x14ac:dyDescent="0.2">
      <c r="A502">
        <v>500</v>
      </c>
      <c r="B502" s="2" t="s">
        <v>501</v>
      </c>
      <c r="C502" s="2" t="s">
        <v>4610</v>
      </c>
      <c r="D502" s="4">
        <v>6500</v>
      </c>
      <c r="E502" s="5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>ROUND(E502/D502*100,0)</f>
        <v>3</v>
      </c>
      <c r="P502" s="14">
        <f t="shared" si="7"/>
        <v>53.75</v>
      </c>
      <c r="Q502" s="7" t="s">
        <v>8307</v>
      </c>
      <c r="R502" t="s">
        <v>8313</v>
      </c>
      <c r="S502" s="6">
        <f>(((J502/60)/60)/24)+DATE(1970,1,1)</f>
        <v>40247.886006944449</v>
      </c>
      <c r="T502" s="6">
        <f>(((I502/60)/60)/24)+DATE(1970,1,1)</f>
        <v>40306.927777777775</v>
      </c>
      <c r="U502">
        <f>YEAR(S502)</f>
        <v>2010</v>
      </c>
    </row>
    <row r="503" spans="1:21" ht="48" x14ac:dyDescent="0.2">
      <c r="A503">
        <v>501</v>
      </c>
      <c r="B503" s="2" t="s">
        <v>502</v>
      </c>
      <c r="C503" s="2" t="s">
        <v>4611</v>
      </c>
      <c r="D503" s="4">
        <v>10000</v>
      </c>
      <c r="E503" s="5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>ROUND(E503/D503*100,0)</f>
        <v>0</v>
      </c>
      <c r="P503" s="14">
        <f t="shared" si="7"/>
        <v>0</v>
      </c>
      <c r="Q503" s="7" t="s">
        <v>8307</v>
      </c>
      <c r="R503" t="s">
        <v>8313</v>
      </c>
      <c r="S503" s="6">
        <f>(((J503/60)/60)/24)+DATE(1970,1,1)</f>
        <v>40703.234386574077</v>
      </c>
      <c r="T503" s="6">
        <f>(((I503/60)/60)/24)+DATE(1970,1,1)</f>
        <v>40733.234386574077</v>
      </c>
      <c r="U503">
        <f>YEAR(S503)</f>
        <v>2011</v>
      </c>
    </row>
    <row r="504" spans="1:21" ht="48" x14ac:dyDescent="0.2">
      <c r="A504">
        <v>502</v>
      </c>
      <c r="B504" s="2" t="s">
        <v>503</v>
      </c>
      <c r="C504" s="2" t="s">
        <v>4612</v>
      </c>
      <c r="D504" s="4">
        <v>20000</v>
      </c>
      <c r="E504" s="5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>ROUND(E504/D504*100,0)</f>
        <v>1</v>
      </c>
      <c r="P504" s="14">
        <f t="shared" si="7"/>
        <v>57.5</v>
      </c>
      <c r="Q504" s="7" t="s">
        <v>8307</v>
      </c>
      <c r="R504" t="s">
        <v>8313</v>
      </c>
      <c r="S504" s="6">
        <f>(((J504/60)/60)/24)+DATE(1970,1,1)</f>
        <v>40956.553530092591</v>
      </c>
      <c r="T504" s="6">
        <f>(((I504/60)/60)/24)+DATE(1970,1,1)</f>
        <v>40986.511863425927</v>
      </c>
      <c r="U504">
        <f>YEAR(S504)</f>
        <v>2012</v>
      </c>
    </row>
    <row r="505" spans="1:21" ht="48" x14ac:dyDescent="0.2">
      <c r="A505">
        <v>503</v>
      </c>
      <c r="B505" s="2" t="s">
        <v>504</v>
      </c>
      <c r="C505" s="2" t="s">
        <v>4613</v>
      </c>
      <c r="D505" s="4">
        <v>6500</v>
      </c>
      <c r="E505" s="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>ROUND(E505/D505*100,0)</f>
        <v>2</v>
      </c>
      <c r="P505" s="14">
        <f t="shared" si="7"/>
        <v>12.67</v>
      </c>
      <c r="Q505" s="7" t="s">
        <v>8307</v>
      </c>
      <c r="R505" t="s">
        <v>8313</v>
      </c>
      <c r="S505" s="6">
        <f>(((J505/60)/60)/24)+DATE(1970,1,1)</f>
        <v>41991.526655092588</v>
      </c>
      <c r="T505" s="6">
        <f>(((I505/60)/60)/24)+DATE(1970,1,1)</f>
        <v>42021.526655092588</v>
      </c>
      <c r="U505">
        <f>YEAR(S505)</f>
        <v>2014</v>
      </c>
    </row>
    <row r="506" spans="1:21" ht="48" x14ac:dyDescent="0.2">
      <c r="A506">
        <v>504</v>
      </c>
      <c r="B506" s="2" t="s">
        <v>505</v>
      </c>
      <c r="C506" s="2" t="s">
        <v>4614</v>
      </c>
      <c r="D506" s="4">
        <v>24500</v>
      </c>
      <c r="E506" s="5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>ROUND(E506/D506*100,0)</f>
        <v>1</v>
      </c>
      <c r="P506" s="14">
        <f t="shared" si="7"/>
        <v>67</v>
      </c>
      <c r="Q506" s="7" t="s">
        <v>8307</v>
      </c>
      <c r="R506" t="s">
        <v>8313</v>
      </c>
      <c r="S506" s="6">
        <f>(((J506/60)/60)/24)+DATE(1970,1,1)</f>
        <v>40949.98364583333</v>
      </c>
      <c r="T506" s="6">
        <f>(((I506/60)/60)/24)+DATE(1970,1,1)</f>
        <v>41009.941979166666</v>
      </c>
      <c r="U506">
        <f>YEAR(S506)</f>
        <v>2012</v>
      </c>
    </row>
    <row r="507" spans="1:21" ht="48" x14ac:dyDescent="0.2">
      <c r="A507">
        <v>505</v>
      </c>
      <c r="B507" s="2" t="s">
        <v>506</v>
      </c>
      <c r="C507" s="2" t="s">
        <v>4615</v>
      </c>
      <c r="D507" s="4">
        <v>12000</v>
      </c>
      <c r="E507" s="5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>ROUND(E507/D507*100,0)</f>
        <v>0</v>
      </c>
      <c r="P507" s="14">
        <f t="shared" si="7"/>
        <v>3.71</v>
      </c>
      <c r="Q507" s="7" t="s">
        <v>8307</v>
      </c>
      <c r="R507" t="s">
        <v>8313</v>
      </c>
      <c r="S507" s="6">
        <f>(((J507/60)/60)/24)+DATE(1970,1,1)</f>
        <v>42318.098217592589</v>
      </c>
      <c r="T507" s="6">
        <f>(((I507/60)/60)/24)+DATE(1970,1,1)</f>
        <v>42363.098217592589</v>
      </c>
      <c r="U507">
        <f>YEAR(S507)</f>
        <v>2015</v>
      </c>
    </row>
    <row r="508" spans="1:21" ht="48" x14ac:dyDescent="0.2">
      <c r="A508">
        <v>506</v>
      </c>
      <c r="B508" s="2" t="s">
        <v>507</v>
      </c>
      <c r="C508" s="2" t="s">
        <v>4616</v>
      </c>
      <c r="D508" s="4">
        <v>200000</v>
      </c>
      <c r="E508" s="5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>ROUND(E508/D508*100,0)</f>
        <v>0</v>
      </c>
      <c r="P508" s="14">
        <f t="shared" si="7"/>
        <v>250</v>
      </c>
      <c r="Q508" s="7" t="s">
        <v>8307</v>
      </c>
      <c r="R508" t="s">
        <v>8313</v>
      </c>
      <c r="S508" s="6">
        <f>(((J508/60)/60)/24)+DATE(1970,1,1)</f>
        <v>41466.552314814813</v>
      </c>
      <c r="T508" s="6">
        <f>(((I508/60)/60)/24)+DATE(1970,1,1)</f>
        <v>41496.552314814813</v>
      </c>
      <c r="U508">
        <f>YEAR(S508)</f>
        <v>2013</v>
      </c>
    </row>
    <row r="509" spans="1:21" ht="48" x14ac:dyDescent="0.2">
      <c r="A509">
        <v>507</v>
      </c>
      <c r="B509" s="2" t="s">
        <v>508</v>
      </c>
      <c r="C509" s="2" t="s">
        <v>4617</v>
      </c>
      <c r="D509" s="4">
        <v>20000</v>
      </c>
      <c r="E509" s="5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>ROUND(E509/D509*100,0)</f>
        <v>3</v>
      </c>
      <c r="P509" s="14">
        <f t="shared" si="7"/>
        <v>64</v>
      </c>
      <c r="Q509" s="7" t="s">
        <v>8307</v>
      </c>
      <c r="R509" t="s">
        <v>8313</v>
      </c>
      <c r="S509" s="6">
        <f>(((J509/60)/60)/24)+DATE(1970,1,1)</f>
        <v>41156.958993055552</v>
      </c>
      <c r="T509" s="6">
        <f>(((I509/60)/60)/24)+DATE(1970,1,1)</f>
        <v>41201.958993055552</v>
      </c>
      <c r="U509">
        <f>YEAR(S509)</f>
        <v>2012</v>
      </c>
    </row>
    <row r="510" spans="1:21" ht="48" x14ac:dyDescent="0.2">
      <c r="A510">
        <v>508</v>
      </c>
      <c r="B510" s="2" t="s">
        <v>509</v>
      </c>
      <c r="C510" s="2" t="s">
        <v>4618</v>
      </c>
      <c r="D510" s="4">
        <v>50000</v>
      </c>
      <c r="E510" s="5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>ROUND(E510/D510*100,0)</f>
        <v>1</v>
      </c>
      <c r="P510" s="14">
        <f t="shared" si="7"/>
        <v>133.33000000000001</v>
      </c>
      <c r="Q510" s="7" t="s">
        <v>8307</v>
      </c>
      <c r="R510" t="s">
        <v>8313</v>
      </c>
      <c r="S510" s="6">
        <f>(((J510/60)/60)/24)+DATE(1970,1,1)</f>
        <v>40995.024317129632</v>
      </c>
      <c r="T510" s="6">
        <f>(((I510/60)/60)/24)+DATE(1970,1,1)</f>
        <v>41054.593055555553</v>
      </c>
      <c r="U510">
        <f>YEAR(S510)</f>
        <v>2012</v>
      </c>
    </row>
    <row r="511" spans="1:21" ht="48" x14ac:dyDescent="0.2">
      <c r="A511">
        <v>509</v>
      </c>
      <c r="B511" s="2" t="s">
        <v>510</v>
      </c>
      <c r="C511" s="2" t="s">
        <v>4619</v>
      </c>
      <c r="D511" s="4">
        <v>5000</v>
      </c>
      <c r="E511" s="5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>ROUND(E511/D511*100,0)</f>
        <v>0</v>
      </c>
      <c r="P511" s="14">
        <f t="shared" si="7"/>
        <v>10</v>
      </c>
      <c r="Q511" s="7" t="s">
        <v>8307</v>
      </c>
      <c r="R511" t="s">
        <v>8313</v>
      </c>
      <c r="S511" s="6">
        <f>(((J511/60)/60)/24)+DATE(1970,1,1)</f>
        <v>42153.631597222222</v>
      </c>
      <c r="T511" s="6">
        <f>(((I511/60)/60)/24)+DATE(1970,1,1)</f>
        <v>42183.631597222222</v>
      </c>
      <c r="U511">
        <f>YEAR(S511)</f>
        <v>2015</v>
      </c>
    </row>
    <row r="512" spans="1:21" ht="48" x14ac:dyDescent="0.2">
      <c r="A512">
        <v>510</v>
      </c>
      <c r="B512" s="2" t="s">
        <v>511</v>
      </c>
      <c r="C512" s="2" t="s">
        <v>4620</v>
      </c>
      <c r="D512" s="4">
        <v>14000</v>
      </c>
      <c r="E512" s="5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>ROUND(E512/D512*100,0)</f>
        <v>0</v>
      </c>
      <c r="P512" s="14">
        <f t="shared" si="7"/>
        <v>0</v>
      </c>
      <c r="Q512" s="7" t="s">
        <v>8307</v>
      </c>
      <c r="R512" t="s">
        <v>8313</v>
      </c>
      <c r="S512" s="6">
        <f>(((J512/60)/60)/24)+DATE(1970,1,1)</f>
        <v>42400.176377314812</v>
      </c>
      <c r="T512" s="6">
        <f>(((I512/60)/60)/24)+DATE(1970,1,1)</f>
        <v>42430.176377314812</v>
      </c>
      <c r="U512">
        <f>YEAR(S512)</f>
        <v>2016</v>
      </c>
    </row>
    <row r="513" spans="1:21" ht="48" x14ac:dyDescent="0.2">
      <c r="A513">
        <v>511</v>
      </c>
      <c r="B513" s="2" t="s">
        <v>512</v>
      </c>
      <c r="C513" s="2" t="s">
        <v>4621</v>
      </c>
      <c r="D513" s="4">
        <v>5000</v>
      </c>
      <c r="E513" s="5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>ROUND(E513/D513*100,0)</f>
        <v>3</v>
      </c>
      <c r="P513" s="14">
        <f t="shared" si="7"/>
        <v>30</v>
      </c>
      <c r="Q513" s="7" t="s">
        <v>8307</v>
      </c>
      <c r="R513" t="s">
        <v>8313</v>
      </c>
      <c r="S513" s="6">
        <f>(((J513/60)/60)/24)+DATE(1970,1,1)</f>
        <v>41340.303032407406</v>
      </c>
      <c r="T513" s="6">
        <f>(((I513/60)/60)/24)+DATE(1970,1,1)</f>
        <v>41370.261365740742</v>
      </c>
      <c r="U513">
        <f>YEAR(S513)</f>
        <v>2013</v>
      </c>
    </row>
    <row r="514" spans="1:21" ht="48" x14ac:dyDescent="0.2">
      <c r="A514">
        <v>512</v>
      </c>
      <c r="B514" s="2" t="s">
        <v>513</v>
      </c>
      <c r="C514" s="2" t="s">
        <v>4622</v>
      </c>
      <c r="D514" s="4">
        <v>8000</v>
      </c>
      <c r="E514" s="5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>ROUND(E514/D514*100,0)</f>
        <v>0</v>
      </c>
      <c r="P514" s="14">
        <f t="shared" si="7"/>
        <v>5.5</v>
      </c>
      <c r="Q514" s="7" t="s">
        <v>8307</v>
      </c>
      <c r="R514" t="s">
        <v>8313</v>
      </c>
      <c r="S514" s="6">
        <f>(((J514/60)/60)/24)+DATE(1970,1,1)</f>
        <v>42649.742210648154</v>
      </c>
      <c r="T514" s="6">
        <f>(((I514/60)/60)/24)+DATE(1970,1,1)</f>
        <v>42694.783877314811</v>
      </c>
      <c r="U514">
        <f>YEAR(S514)</f>
        <v>2016</v>
      </c>
    </row>
    <row r="515" spans="1:21" ht="32" x14ac:dyDescent="0.2">
      <c r="A515">
        <v>513</v>
      </c>
      <c r="B515" s="2" t="s">
        <v>514</v>
      </c>
      <c r="C515" s="2" t="s">
        <v>4623</v>
      </c>
      <c r="D515" s="4">
        <v>50000</v>
      </c>
      <c r="E515" s="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>ROUND(E515/D515*100,0)</f>
        <v>14</v>
      </c>
      <c r="P515" s="14">
        <f t="shared" ref="P515:P578" si="8">IFERROR(ROUND(E515/L515,2),0)</f>
        <v>102.38</v>
      </c>
      <c r="Q515" s="7" t="s">
        <v>8307</v>
      </c>
      <c r="R515" t="s">
        <v>8313</v>
      </c>
      <c r="S515" s="6">
        <f>(((J515/60)/60)/24)+DATE(1970,1,1)</f>
        <v>42552.653993055559</v>
      </c>
      <c r="T515" s="6">
        <f>(((I515/60)/60)/24)+DATE(1970,1,1)</f>
        <v>42597.291666666672</v>
      </c>
      <c r="U515">
        <f>YEAR(S515)</f>
        <v>2016</v>
      </c>
    </row>
    <row r="516" spans="1:21" ht="48" x14ac:dyDescent="0.2">
      <c r="A516">
        <v>514</v>
      </c>
      <c r="B516" s="2" t="s">
        <v>515</v>
      </c>
      <c r="C516" s="2" t="s">
        <v>4624</v>
      </c>
      <c r="D516" s="4">
        <v>1500</v>
      </c>
      <c r="E516" s="5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>ROUND(E516/D516*100,0)</f>
        <v>3</v>
      </c>
      <c r="P516" s="14">
        <f t="shared" si="8"/>
        <v>16.670000000000002</v>
      </c>
      <c r="Q516" s="7" t="s">
        <v>8307</v>
      </c>
      <c r="R516" t="s">
        <v>8313</v>
      </c>
      <c r="S516" s="6">
        <f>(((J516/60)/60)/24)+DATE(1970,1,1)</f>
        <v>41830.613969907405</v>
      </c>
      <c r="T516" s="6">
        <f>(((I516/60)/60)/24)+DATE(1970,1,1)</f>
        <v>41860.613969907405</v>
      </c>
      <c r="U516">
        <f>YEAR(S516)</f>
        <v>2014</v>
      </c>
    </row>
    <row r="517" spans="1:21" ht="48" x14ac:dyDescent="0.2">
      <c r="A517">
        <v>515</v>
      </c>
      <c r="B517" s="2" t="s">
        <v>516</v>
      </c>
      <c r="C517" s="2" t="s">
        <v>4625</v>
      </c>
      <c r="D517" s="4">
        <v>97000</v>
      </c>
      <c r="E517" s="5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>ROUND(E517/D517*100,0)</f>
        <v>25</v>
      </c>
      <c r="P517" s="14">
        <f t="shared" si="8"/>
        <v>725.03</v>
      </c>
      <c r="Q517" s="7" t="s">
        <v>8307</v>
      </c>
      <c r="R517" t="s">
        <v>8313</v>
      </c>
      <c r="S517" s="6">
        <f>(((J517/60)/60)/24)+DATE(1970,1,1)</f>
        <v>42327.490752314814</v>
      </c>
      <c r="T517" s="6">
        <f>(((I517/60)/60)/24)+DATE(1970,1,1)</f>
        <v>42367.490752314814</v>
      </c>
      <c r="U517">
        <f>YEAR(S517)</f>
        <v>2015</v>
      </c>
    </row>
    <row r="518" spans="1:21" ht="32" x14ac:dyDescent="0.2">
      <c r="A518">
        <v>516</v>
      </c>
      <c r="B518" s="2" t="s">
        <v>517</v>
      </c>
      <c r="C518" s="2" t="s">
        <v>4626</v>
      </c>
      <c r="D518" s="4">
        <v>5000</v>
      </c>
      <c r="E518" s="5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>ROUND(E518/D518*100,0)</f>
        <v>0</v>
      </c>
      <c r="P518" s="14">
        <f t="shared" si="8"/>
        <v>0</v>
      </c>
      <c r="Q518" s="7" t="s">
        <v>8307</v>
      </c>
      <c r="R518" t="s">
        <v>8313</v>
      </c>
      <c r="S518" s="6">
        <f>(((J518/60)/60)/24)+DATE(1970,1,1)</f>
        <v>42091.778703703705</v>
      </c>
      <c r="T518" s="6">
        <f>(((I518/60)/60)/24)+DATE(1970,1,1)</f>
        <v>42151.778703703705</v>
      </c>
      <c r="U518">
        <f>YEAR(S518)</f>
        <v>2015</v>
      </c>
    </row>
    <row r="519" spans="1:21" ht="48" x14ac:dyDescent="0.2">
      <c r="A519">
        <v>517</v>
      </c>
      <c r="B519" s="2" t="s">
        <v>518</v>
      </c>
      <c r="C519" s="2" t="s">
        <v>4627</v>
      </c>
      <c r="D519" s="4">
        <v>15000</v>
      </c>
      <c r="E519" s="5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>ROUND(E519/D519*100,0)</f>
        <v>1</v>
      </c>
      <c r="P519" s="14">
        <f t="shared" si="8"/>
        <v>68.33</v>
      </c>
      <c r="Q519" s="7" t="s">
        <v>8307</v>
      </c>
      <c r="R519" t="s">
        <v>8313</v>
      </c>
      <c r="S519" s="6">
        <f>(((J519/60)/60)/24)+DATE(1970,1,1)</f>
        <v>42738.615289351852</v>
      </c>
      <c r="T519" s="6">
        <f>(((I519/60)/60)/24)+DATE(1970,1,1)</f>
        <v>42768.615289351852</v>
      </c>
      <c r="U519">
        <f>YEAR(S519)</f>
        <v>2017</v>
      </c>
    </row>
    <row r="520" spans="1:21" ht="48" x14ac:dyDescent="0.2">
      <c r="A520">
        <v>518</v>
      </c>
      <c r="B520" s="2" t="s">
        <v>519</v>
      </c>
      <c r="C520" s="2" t="s">
        <v>4628</v>
      </c>
      <c r="D520" s="4">
        <v>7175</v>
      </c>
      <c r="E520" s="5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>ROUND(E520/D520*100,0)</f>
        <v>0</v>
      </c>
      <c r="P520" s="14">
        <f t="shared" si="8"/>
        <v>0</v>
      </c>
      <c r="Q520" s="7" t="s">
        <v>8307</v>
      </c>
      <c r="R520" t="s">
        <v>8313</v>
      </c>
      <c r="S520" s="6">
        <f>(((J520/60)/60)/24)+DATE(1970,1,1)</f>
        <v>42223.616018518514</v>
      </c>
      <c r="T520" s="6">
        <f>(((I520/60)/60)/24)+DATE(1970,1,1)</f>
        <v>42253.615277777775</v>
      </c>
      <c r="U520">
        <f>YEAR(S520)</f>
        <v>2015</v>
      </c>
    </row>
    <row r="521" spans="1:21" ht="48" x14ac:dyDescent="0.2">
      <c r="A521">
        <v>519</v>
      </c>
      <c r="B521" s="2" t="s">
        <v>520</v>
      </c>
      <c r="C521" s="2" t="s">
        <v>4629</v>
      </c>
      <c r="D521" s="4">
        <v>12001</v>
      </c>
      <c r="E521" s="5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>ROUND(E521/D521*100,0)</f>
        <v>23</v>
      </c>
      <c r="P521" s="14">
        <f t="shared" si="8"/>
        <v>39.229999999999997</v>
      </c>
      <c r="Q521" s="7" t="s">
        <v>8307</v>
      </c>
      <c r="R521" t="s">
        <v>8313</v>
      </c>
      <c r="S521" s="6">
        <f>(((J521/60)/60)/24)+DATE(1970,1,1)</f>
        <v>41218.391446759262</v>
      </c>
      <c r="T521" s="6">
        <f>(((I521/60)/60)/24)+DATE(1970,1,1)</f>
        <v>41248.391446759262</v>
      </c>
      <c r="U521">
        <f>YEAR(S521)</f>
        <v>2012</v>
      </c>
    </row>
    <row r="522" spans="1:21" ht="48" x14ac:dyDescent="0.2">
      <c r="A522">
        <v>520</v>
      </c>
      <c r="B522" s="2" t="s">
        <v>521</v>
      </c>
      <c r="C522" s="2" t="s">
        <v>4630</v>
      </c>
      <c r="D522" s="4">
        <v>5000</v>
      </c>
      <c r="E522" s="5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>ROUND(E522/D522*100,0)</f>
        <v>102</v>
      </c>
      <c r="P522" s="14">
        <f t="shared" si="8"/>
        <v>150.15</v>
      </c>
      <c r="Q522" s="7" t="s">
        <v>8314</v>
      </c>
      <c r="R522" t="s">
        <v>8315</v>
      </c>
      <c r="S522" s="6">
        <f>(((J522/60)/60)/24)+DATE(1970,1,1)</f>
        <v>42318.702094907407</v>
      </c>
      <c r="T522" s="6">
        <f>(((I522/60)/60)/24)+DATE(1970,1,1)</f>
        <v>42348.702094907407</v>
      </c>
      <c r="U522">
        <f>YEAR(S522)</f>
        <v>2015</v>
      </c>
    </row>
    <row r="523" spans="1:21" ht="48" x14ac:dyDescent="0.2">
      <c r="A523">
        <v>521</v>
      </c>
      <c r="B523" s="2" t="s">
        <v>522</v>
      </c>
      <c r="C523" s="2" t="s">
        <v>4631</v>
      </c>
      <c r="D523" s="4">
        <v>5000</v>
      </c>
      <c r="E523" s="5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>ROUND(E523/D523*100,0)</f>
        <v>105</v>
      </c>
      <c r="P523" s="14">
        <f t="shared" si="8"/>
        <v>93.43</v>
      </c>
      <c r="Q523" s="7" t="s">
        <v>8314</v>
      </c>
      <c r="R523" t="s">
        <v>8315</v>
      </c>
      <c r="S523" s="6">
        <f>(((J523/60)/60)/24)+DATE(1970,1,1)</f>
        <v>42646.092812499999</v>
      </c>
      <c r="T523" s="6">
        <f>(((I523/60)/60)/24)+DATE(1970,1,1)</f>
        <v>42675.207638888889</v>
      </c>
      <c r="U523">
        <f>YEAR(S523)</f>
        <v>2016</v>
      </c>
    </row>
    <row r="524" spans="1:21" ht="48" x14ac:dyDescent="0.2">
      <c r="A524">
        <v>522</v>
      </c>
      <c r="B524" s="2" t="s">
        <v>523</v>
      </c>
      <c r="C524" s="2" t="s">
        <v>4632</v>
      </c>
      <c r="D524" s="4">
        <v>3000</v>
      </c>
      <c r="E524" s="5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>ROUND(E524/D524*100,0)</f>
        <v>115</v>
      </c>
      <c r="P524" s="14">
        <f t="shared" si="8"/>
        <v>110.97</v>
      </c>
      <c r="Q524" s="7" t="s">
        <v>8314</v>
      </c>
      <c r="R524" t="s">
        <v>8315</v>
      </c>
      <c r="S524" s="6">
        <f>(((J524/60)/60)/24)+DATE(1970,1,1)</f>
        <v>42430.040798611109</v>
      </c>
      <c r="T524" s="6">
        <f>(((I524/60)/60)/24)+DATE(1970,1,1)</f>
        <v>42449.999131944445</v>
      </c>
      <c r="U524">
        <f>YEAR(S524)</f>
        <v>2016</v>
      </c>
    </row>
    <row r="525" spans="1:21" ht="48" x14ac:dyDescent="0.2">
      <c r="A525">
        <v>523</v>
      </c>
      <c r="B525" s="2" t="s">
        <v>524</v>
      </c>
      <c r="C525" s="2" t="s">
        <v>4633</v>
      </c>
      <c r="D525" s="4">
        <v>5000</v>
      </c>
      <c r="E525" s="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>ROUND(E525/D525*100,0)</f>
        <v>121</v>
      </c>
      <c r="P525" s="14">
        <f t="shared" si="8"/>
        <v>71.790000000000006</v>
      </c>
      <c r="Q525" s="7" t="s">
        <v>8314</v>
      </c>
      <c r="R525" t="s">
        <v>8315</v>
      </c>
      <c r="S525" s="6">
        <f>(((J525/60)/60)/24)+DATE(1970,1,1)</f>
        <v>42238.13282407407</v>
      </c>
      <c r="T525" s="6">
        <f>(((I525/60)/60)/24)+DATE(1970,1,1)</f>
        <v>42268.13282407407</v>
      </c>
      <c r="U525">
        <f>YEAR(S525)</f>
        <v>2015</v>
      </c>
    </row>
    <row r="526" spans="1:21" ht="48" x14ac:dyDescent="0.2">
      <c r="A526">
        <v>524</v>
      </c>
      <c r="B526" s="2" t="s">
        <v>525</v>
      </c>
      <c r="C526" s="2" t="s">
        <v>4634</v>
      </c>
      <c r="D526" s="4">
        <v>3500</v>
      </c>
      <c r="E526" s="5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>ROUND(E526/D526*100,0)</f>
        <v>109</v>
      </c>
      <c r="P526" s="14">
        <f t="shared" si="8"/>
        <v>29.26</v>
      </c>
      <c r="Q526" s="7" t="s">
        <v>8314</v>
      </c>
      <c r="R526" t="s">
        <v>8315</v>
      </c>
      <c r="S526" s="6">
        <f>(((J526/60)/60)/24)+DATE(1970,1,1)</f>
        <v>42492.717233796298</v>
      </c>
      <c r="T526" s="6">
        <f>(((I526/60)/60)/24)+DATE(1970,1,1)</f>
        <v>42522.717233796298</v>
      </c>
      <c r="U526">
        <f>YEAR(S526)</f>
        <v>2016</v>
      </c>
    </row>
    <row r="527" spans="1:21" ht="48" x14ac:dyDescent="0.2">
      <c r="A527">
        <v>525</v>
      </c>
      <c r="B527" s="2" t="s">
        <v>526</v>
      </c>
      <c r="C527" s="2" t="s">
        <v>4635</v>
      </c>
      <c r="D527" s="4">
        <v>12000</v>
      </c>
      <c r="E527" s="5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>ROUND(E527/D527*100,0)</f>
        <v>100</v>
      </c>
      <c r="P527" s="14">
        <f t="shared" si="8"/>
        <v>1000</v>
      </c>
      <c r="Q527" s="7" t="s">
        <v>8314</v>
      </c>
      <c r="R527" t="s">
        <v>8315</v>
      </c>
      <c r="S527" s="6">
        <f>(((J527/60)/60)/24)+DATE(1970,1,1)</f>
        <v>41850.400937500002</v>
      </c>
      <c r="T527" s="6">
        <f>(((I527/60)/60)/24)+DATE(1970,1,1)</f>
        <v>41895.400937500002</v>
      </c>
      <c r="U527">
        <f>YEAR(S527)</f>
        <v>2014</v>
      </c>
    </row>
    <row r="528" spans="1:21" ht="48" x14ac:dyDescent="0.2">
      <c r="A528">
        <v>526</v>
      </c>
      <c r="B528" s="2" t="s">
        <v>527</v>
      </c>
      <c r="C528" s="2" t="s">
        <v>4636</v>
      </c>
      <c r="D528" s="4">
        <v>1500</v>
      </c>
      <c r="E528" s="5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>ROUND(E528/D528*100,0)</f>
        <v>114</v>
      </c>
      <c r="P528" s="14">
        <f t="shared" si="8"/>
        <v>74.349999999999994</v>
      </c>
      <c r="Q528" s="7" t="s">
        <v>8314</v>
      </c>
      <c r="R528" t="s">
        <v>8315</v>
      </c>
      <c r="S528" s="6">
        <f>(((J528/60)/60)/24)+DATE(1970,1,1)</f>
        <v>42192.591944444444</v>
      </c>
      <c r="T528" s="6">
        <f>(((I528/60)/60)/24)+DATE(1970,1,1)</f>
        <v>42223.708333333328</v>
      </c>
      <c r="U528">
        <f>YEAR(S528)</f>
        <v>2015</v>
      </c>
    </row>
    <row r="529" spans="1:21" ht="48" x14ac:dyDescent="0.2">
      <c r="A529">
        <v>527</v>
      </c>
      <c r="B529" s="2" t="s">
        <v>528</v>
      </c>
      <c r="C529" s="2" t="s">
        <v>4637</v>
      </c>
      <c r="D529" s="4">
        <v>10000</v>
      </c>
      <c r="E529" s="5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>ROUND(E529/D529*100,0)</f>
        <v>101</v>
      </c>
      <c r="P529" s="14">
        <f t="shared" si="8"/>
        <v>63.83</v>
      </c>
      <c r="Q529" s="7" t="s">
        <v>8314</v>
      </c>
      <c r="R529" t="s">
        <v>8315</v>
      </c>
      <c r="S529" s="6">
        <f>(((J529/60)/60)/24)+DATE(1970,1,1)</f>
        <v>42753.205625000002</v>
      </c>
      <c r="T529" s="6">
        <f>(((I529/60)/60)/24)+DATE(1970,1,1)</f>
        <v>42783.670138888891</v>
      </c>
      <c r="U529">
        <f>YEAR(S529)</f>
        <v>2017</v>
      </c>
    </row>
    <row r="530" spans="1:21" ht="16" x14ac:dyDescent="0.2">
      <c r="A530">
        <v>528</v>
      </c>
      <c r="B530" s="2" t="s">
        <v>529</v>
      </c>
      <c r="C530" s="2" t="s">
        <v>4638</v>
      </c>
      <c r="D530" s="4">
        <v>1150</v>
      </c>
      <c r="E530" s="5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>ROUND(E530/D530*100,0)</f>
        <v>116</v>
      </c>
      <c r="P530" s="14">
        <f t="shared" si="8"/>
        <v>44.33</v>
      </c>
      <c r="Q530" s="7" t="s">
        <v>8314</v>
      </c>
      <c r="R530" t="s">
        <v>8315</v>
      </c>
      <c r="S530" s="6">
        <f>(((J530/60)/60)/24)+DATE(1970,1,1)</f>
        <v>42155.920219907406</v>
      </c>
      <c r="T530" s="6">
        <f>(((I530/60)/60)/24)+DATE(1970,1,1)</f>
        <v>42176.888888888891</v>
      </c>
      <c r="U530">
        <f>YEAR(S530)</f>
        <v>2015</v>
      </c>
    </row>
    <row r="531" spans="1:21" ht="48" x14ac:dyDescent="0.2">
      <c r="A531">
        <v>529</v>
      </c>
      <c r="B531" s="2" t="s">
        <v>530</v>
      </c>
      <c r="C531" s="2" t="s">
        <v>4639</v>
      </c>
      <c r="D531" s="4">
        <v>1200</v>
      </c>
      <c r="E531" s="5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>ROUND(E531/D531*100,0)</f>
        <v>130</v>
      </c>
      <c r="P531" s="14">
        <f t="shared" si="8"/>
        <v>86.94</v>
      </c>
      <c r="Q531" s="7" t="s">
        <v>8314</v>
      </c>
      <c r="R531" t="s">
        <v>8315</v>
      </c>
      <c r="S531" s="6">
        <f>(((J531/60)/60)/24)+DATE(1970,1,1)</f>
        <v>42725.031180555554</v>
      </c>
      <c r="T531" s="6">
        <f>(((I531/60)/60)/24)+DATE(1970,1,1)</f>
        <v>42746.208333333328</v>
      </c>
      <c r="U531">
        <f>YEAR(S531)</f>
        <v>2016</v>
      </c>
    </row>
    <row r="532" spans="1:21" ht="48" x14ac:dyDescent="0.2">
      <c r="A532">
        <v>530</v>
      </c>
      <c r="B532" s="2" t="s">
        <v>531</v>
      </c>
      <c r="C532" s="2" t="s">
        <v>4640</v>
      </c>
      <c r="D532" s="4">
        <v>3405</v>
      </c>
      <c r="E532" s="5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>ROUND(E532/D532*100,0)</f>
        <v>108</v>
      </c>
      <c r="P532" s="14">
        <f t="shared" si="8"/>
        <v>126.55</v>
      </c>
      <c r="Q532" s="7" t="s">
        <v>8314</v>
      </c>
      <c r="R532" t="s">
        <v>8315</v>
      </c>
      <c r="S532" s="6">
        <f>(((J532/60)/60)/24)+DATE(1970,1,1)</f>
        <v>42157.591064814813</v>
      </c>
      <c r="T532" s="6">
        <f>(((I532/60)/60)/24)+DATE(1970,1,1)</f>
        <v>42179.083333333328</v>
      </c>
      <c r="U532">
        <f>YEAR(S532)</f>
        <v>2015</v>
      </c>
    </row>
    <row r="533" spans="1:21" ht="48" x14ac:dyDescent="0.2">
      <c r="A533">
        <v>531</v>
      </c>
      <c r="B533" s="2" t="s">
        <v>532</v>
      </c>
      <c r="C533" s="2" t="s">
        <v>4641</v>
      </c>
      <c r="D533" s="4">
        <v>4000</v>
      </c>
      <c r="E533" s="5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>ROUND(E533/D533*100,0)</f>
        <v>100</v>
      </c>
      <c r="P533" s="14">
        <f t="shared" si="8"/>
        <v>129.03</v>
      </c>
      <c r="Q533" s="7" t="s">
        <v>8314</v>
      </c>
      <c r="R533" t="s">
        <v>8315</v>
      </c>
      <c r="S533" s="6">
        <f>(((J533/60)/60)/24)+DATE(1970,1,1)</f>
        <v>42676.065150462964</v>
      </c>
      <c r="T533" s="6">
        <f>(((I533/60)/60)/24)+DATE(1970,1,1)</f>
        <v>42721.290972222225</v>
      </c>
      <c r="U533">
        <f>YEAR(S533)</f>
        <v>2016</v>
      </c>
    </row>
    <row r="534" spans="1:21" ht="48" x14ac:dyDescent="0.2">
      <c r="A534">
        <v>532</v>
      </c>
      <c r="B534" s="2" t="s">
        <v>533</v>
      </c>
      <c r="C534" s="2" t="s">
        <v>4642</v>
      </c>
      <c r="D534" s="4">
        <v>10000</v>
      </c>
      <c r="E534" s="5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>ROUND(E534/D534*100,0)</f>
        <v>123</v>
      </c>
      <c r="P534" s="14">
        <f t="shared" si="8"/>
        <v>71.239999999999995</v>
      </c>
      <c r="Q534" s="7" t="s">
        <v>8314</v>
      </c>
      <c r="R534" t="s">
        <v>8315</v>
      </c>
      <c r="S534" s="6">
        <f>(((J534/60)/60)/24)+DATE(1970,1,1)</f>
        <v>42473.007037037038</v>
      </c>
      <c r="T534" s="6">
        <f>(((I534/60)/60)/24)+DATE(1970,1,1)</f>
        <v>42503.007037037038</v>
      </c>
      <c r="U534">
        <f>YEAR(S534)</f>
        <v>2016</v>
      </c>
    </row>
    <row r="535" spans="1:21" ht="48" x14ac:dyDescent="0.2">
      <c r="A535">
        <v>533</v>
      </c>
      <c r="B535" s="2" t="s">
        <v>534</v>
      </c>
      <c r="C535" s="2" t="s">
        <v>4643</v>
      </c>
      <c r="D535" s="4">
        <v>2000</v>
      </c>
      <c r="E535" s="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>ROUND(E535/D535*100,0)</f>
        <v>100</v>
      </c>
      <c r="P535" s="14">
        <f t="shared" si="8"/>
        <v>117.88</v>
      </c>
      <c r="Q535" s="7" t="s">
        <v>8314</v>
      </c>
      <c r="R535" t="s">
        <v>8315</v>
      </c>
      <c r="S535" s="6">
        <f>(((J535/60)/60)/24)+DATE(1970,1,1)</f>
        <v>42482.43478009259</v>
      </c>
      <c r="T535" s="6">
        <f>(((I535/60)/60)/24)+DATE(1970,1,1)</f>
        <v>42506.43478009259</v>
      </c>
      <c r="U535">
        <f>YEAR(S535)</f>
        <v>2016</v>
      </c>
    </row>
    <row r="536" spans="1:21" ht="48" x14ac:dyDescent="0.2">
      <c r="A536">
        <v>534</v>
      </c>
      <c r="B536" s="2" t="s">
        <v>535</v>
      </c>
      <c r="C536" s="2" t="s">
        <v>4644</v>
      </c>
      <c r="D536" s="4">
        <v>15000</v>
      </c>
      <c r="E536" s="5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>ROUND(E536/D536*100,0)</f>
        <v>105</v>
      </c>
      <c r="P536" s="14">
        <f t="shared" si="8"/>
        <v>327.08</v>
      </c>
      <c r="Q536" s="7" t="s">
        <v>8314</v>
      </c>
      <c r="R536" t="s">
        <v>8315</v>
      </c>
      <c r="S536" s="6">
        <f>(((J536/60)/60)/24)+DATE(1970,1,1)</f>
        <v>42270.810995370368</v>
      </c>
      <c r="T536" s="6">
        <f>(((I536/60)/60)/24)+DATE(1970,1,1)</f>
        <v>42309.958333333328</v>
      </c>
      <c r="U536">
        <f>YEAR(S536)</f>
        <v>2015</v>
      </c>
    </row>
    <row r="537" spans="1:21" ht="32" x14ac:dyDescent="0.2">
      <c r="A537">
        <v>535</v>
      </c>
      <c r="B537" s="2" t="s">
        <v>536</v>
      </c>
      <c r="C537" s="2" t="s">
        <v>4645</v>
      </c>
      <c r="D537" s="4">
        <v>2000</v>
      </c>
      <c r="E537" s="5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>ROUND(E537/D537*100,0)</f>
        <v>103</v>
      </c>
      <c r="P537" s="14">
        <f t="shared" si="8"/>
        <v>34.75</v>
      </c>
      <c r="Q537" s="7" t="s">
        <v>8314</v>
      </c>
      <c r="R537" t="s">
        <v>8315</v>
      </c>
      <c r="S537" s="6">
        <f>(((J537/60)/60)/24)+DATE(1970,1,1)</f>
        <v>42711.545196759253</v>
      </c>
      <c r="T537" s="6">
        <f>(((I537/60)/60)/24)+DATE(1970,1,1)</f>
        <v>42741.545196759253</v>
      </c>
      <c r="U537">
        <f>YEAR(S537)</f>
        <v>2016</v>
      </c>
    </row>
    <row r="538" spans="1:21" ht="48" x14ac:dyDescent="0.2">
      <c r="A538">
        <v>536</v>
      </c>
      <c r="B538" s="2" t="s">
        <v>537</v>
      </c>
      <c r="C538" s="2" t="s">
        <v>4646</v>
      </c>
      <c r="D538" s="4">
        <v>3300</v>
      </c>
      <c r="E538" s="5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>ROUND(E538/D538*100,0)</f>
        <v>118</v>
      </c>
      <c r="P538" s="14">
        <f t="shared" si="8"/>
        <v>100.06</v>
      </c>
      <c r="Q538" s="7" t="s">
        <v>8314</v>
      </c>
      <c r="R538" t="s">
        <v>8315</v>
      </c>
      <c r="S538" s="6">
        <f>(((J538/60)/60)/24)+DATE(1970,1,1)</f>
        <v>42179.344988425932</v>
      </c>
      <c r="T538" s="6">
        <f>(((I538/60)/60)/24)+DATE(1970,1,1)</f>
        <v>42219.75</v>
      </c>
      <c r="U538">
        <f>YEAR(S538)</f>
        <v>2015</v>
      </c>
    </row>
    <row r="539" spans="1:21" ht="48" x14ac:dyDescent="0.2">
      <c r="A539">
        <v>537</v>
      </c>
      <c r="B539" s="2" t="s">
        <v>538</v>
      </c>
      <c r="C539" s="2" t="s">
        <v>4647</v>
      </c>
      <c r="D539" s="4">
        <v>2000</v>
      </c>
      <c r="E539" s="5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>ROUND(E539/D539*100,0)</f>
        <v>121</v>
      </c>
      <c r="P539" s="14">
        <f t="shared" si="8"/>
        <v>40.85</v>
      </c>
      <c r="Q539" s="7" t="s">
        <v>8314</v>
      </c>
      <c r="R539" t="s">
        <v>8315</v>
      </c>
      <c r="S539" s="6">
        <f>(((J539/60)/60)/24)+DATE(1970,1,1)</f>
        <v>42282.768414351856</v>
      </c>
      <c r="T539" s="6">
        <f>(((I539/60)/60)/24)+DATE(1970,1,1)</f>
        <v>42312.810081018513</v>
      </c>
      <c r="U539">
        <f>YEAR(S539)</f>
        <v>2015</v>
      </c>
    </row>
    <row r="540" spans="1:21" ht="48" x14ac:dyDescent="0.2">
      <c r="A540">
        <v>538</v>
      </c>
      <c r="B540" s="2" t="s">
        <v>539</v>
      </c>
      <c r="C540" s="2" t="s">
        <v>4648</v>
      </c>
      <c r="D540" s="4">
        <v>5000</v>
      </c>
      <c r="E540" s="5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>ROUND(E540/D540*100,0)</f>
        <v>302</v>
      </c>
      <c r="P540" s="14">
        <f t="shared" si="8"/>
        <v>252.02</v>
      </c>
      <c r="Q540" s="7" t="s">
        <v>8314</v>
      </c>
      <c r="R540" t="s">
        <v>8315</v>
      </c>
      <c r="S540" s="6">
        <f>(((J540/60)/60)/24)+DATE(1970,1,1)</f>
        <v>42473.794710648144</v>
      </c>
      <c r="T540" s="6">
        <f>(((I540/60)/60)/24)+DATE(1970,1,1)</f>
        <v>42503.794710648144</v>
      </c>
      <c r="U540">
        <f>YEAR(S540)</f>
        <v>2016</v>
      </c>
    </row>
    <row r="541" spans="1:21" ht="48" x14ac:dyDescent="0.2">
      <c r="A541">
        <v>539</v>
      </c>
      <c r="B541" s="2" t="s">
        <v>540</v>
      </c>
      <c r="C541" s="2" t="s">
        <v>4649</v>
      </c>
      <c r="D541" s="4">
        <v>500</v>
      </c>
      <c r="E541" s="5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>ROUND(E541/D541*100,0)</f>
        <v>101</v>
      </c>
      <c r="P541" s="14">
        <f t="shared" si="8"/>
        <v>25.16</v>
      </c>
      <c r="Q541" s="7" t="s">
        <v>8314</v>
      </c>
      <c r="R541" t="s">
        <v>8315</v>
      </c>
      <c r="S541" s="6">
        <f>(((J541/60)/60)/24)+DATE(1970,1,1)</f>
        <v>42535.049849537041</v>
      </c>
      <c r="T541" s="6">
        <f>(((I541/60)/60)/24)+DATE(1970,1,1)</f>
        <v>42556.049849537041</v>
      </c>
      <c r="U541">
        <f>YEAR(S541)</f>
        <v>2016</v>
      </c>
    </row>
    <row r="542" spans="1:21" ht="64" x14ac:dyDescent="0.2">
      <c r="A542">
        <v>540</v>
      </c>
      <c r="B542" s="2" t="s">
        <v>541</v>
      </c>
      <c r="C542" s="2" t="s">
        <v>4650</v>
      </c>
      <c r="D542" s="4">
        <v>15000</v>
      </c>
      <c r="E542" s="5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ROUND(E542/D542*100,0)</f>
        <v>0</v>
      </c>
      <c r="P542" s="14">
        <f t="shared" si="8"/>
        <v>1</v>
      </c>
      <c r="Q542" s="7" t="s">
        <v>8316</v>
      </c>
      <c r="R542" t="s">
        <v>8317</v>
      </c>
      <c r="S542" s="6">
        <f>(((J542/60)/60)/24)+DATE(1970,1,1)</f>
        <v>42009.817199074074</v>
      </c>
      <c r="T542" s="6">
        <f>(((I542/60)/60)/24)+DATE(1970,1,1)</f>
        <v>42039.817199074074</v>
      </c>
      <c r="U542">
        <f>YEAR(S542)</f>
        <v>2015</v>
      </c>
    </row>
    <row r="543" spans="1:21" ht="48" x14ac:dyDescent="0.2">
      <c r="A543">
        <v>541</v>
      </c>
      <c r="B543" s="2" t="s">
        <v>542</v>
      </c>
      <c r="C543" s="2" t="s">
        <v>4651</v>
      </c>
      <c r="D543" s="4">
        <v>4500</v>
      </c>
      <c r="E543" s="5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ROUND(E543/D543*100,0)</f>
        <v>1</v>
      </c>
      <c r="P543" s="14">
        <f t="shared" si="8"/>
        <v>25</v>
      </c>
      <c r="Q543" s="7" t="s">
        <v>8316</v>
      </c>
      <c r="R543" t="s">
        <v>8317</v>
      </c>
      <c r="S543" s="6">
        <f>(((J543/60)/60)/24)+DATE(1970,1,1)</f>
        <v>42276.046689814815</v>
      </c>
      <c r="T543" s="6">
        <f>(((I543/60)/60)/24)+DATE(1970,1,1)</f>
        <v>42306.046689814815</v>
      </c>
      <c r="U543">
        <f>YEAR(S543)</f>
        <v>2015</v>
      </c>
    </row>
    <row r="544" spans="1:21" ht="48" x14ac:dyDescent="0.2">
      <c r="A544">
        <v>542</v>
      </c>
      <c r="B544" s="2" t="s">
        <v>543</v>
      </c>
      <c r="C544" s="2" t="s">
        <v>4652</v>
      </c>
      <c r="D544" s="4">
        <v>250000</v>
      </c>
      <c r="E544" s="5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ROUND(E544/D544*100,0)</f>
        <v>0</v>
      </c>
      <c r="P544" s="14">
        <f t="shared" si="8"/>
        <v>1</v>
      </c>
      <c r="Q544" s="7" t="s">
        <v>8316</v>
      </c>
      <c r="R544" t="s">
        <v>8317</v>
      </c>
      <c r="S544" s="6">
        <f>(((J544/60)/60)/24)+DATE(1970,1,1)</f>
        <v>42433.737453703703</v>
      </c>
      <c r="T544" s="6">
        <f>(((I544/60)/60)/24)+DATE(1970,1,1)</f>
        <v>42493.695787037039</v>
      </c>
      <c r="U544">
        <f>YEAR(S544)</f>
        <v>2016</v>
      </c>
    </row>
    <row r="545" spans="1:21" ht="48" x14ac:dyDescent="0.2">
      <c r="A545">
        <v>543</v>
      </c>
      <c r="B545" s="2" t="s">
        <v>544</v>
      </c>
      <c r="C545" s="2" t="s">
        <v>4653</v>
      </c>
      <c r="D545" s="4">
        <v>22000</v>
      </c>
      <c r="E545" s="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ROUND(E545/D545*100,0)</f>
        <v>0</v>
      </c>
      <c r="P545" s="14">
        <f t="shared" si="8"/>
        <v>35</v>
      </c>
      <c r="Q545" s="7" t="s">
        <v>8316</v>
      </c>
      <c r="R545" t="s">
        <v>8317</v>
      </c>
      <c r="S545" s="6">
        <f>(((J545/60)/60)/24)+DATE(1970,1,1)</f>
        <v>41914.092152777775</v>
      </c>
      <c r="T545" s="6">
        <f>(((I545/60)/60)/24)+DATE(1970,1,1)</f>
        <v>41944.092152777775</v>
      </c>
      <c r="U545">
        <f>YEAR(S545)</f>
        <v>2014</v>
      </c>
    </row>
    <row r="546" spans="1:21" ht="48" x14ac:dyDescent="0.2">
      <c r="A546">
        <v>544</v>
      </c>
      <c r="B546" s="2" t="s">
        <v>545</v>
      </c>
      <c r="C546" s="2" t="s">
        <v>4654</v>
      </c>
      <c r="D546" s="4">
        <v>500</v>
      </c>
      <c r="E546" s="5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ROUND(E546/D546*100,0)</f>
        <v>1</v>
      </c>
      <c r="P546" s="14">
        <f t="shared" si="8"/>
        <v>3</v>
      </c>
      <c r="Q546" s="7" t="s">
        <v>8316</v>
      </c>
      <c r="R546" t="s">
        <v>8317</v>
      </c>
      <c r="S546" s="6">
        <f>(((J546/60)/60)/24)+DATE(1970,1,1)</f>
        <v>42525.656944444447</v>
      </c>
      <c r="T546" s="6">
        <f>(((I546/60)/60)/24)+DATE(1970,1,1)</f>
        <v>42555.656944444447</v>
      </c>
      <c r="U546">
        <f>YEAR(S546)</f>
        <v>2016</v>
      </c>
    </row>
    <row r="547" spans="1:21" ht="48" x14ac:dyDescent="0.2">
      <c r="A547">
        <v>545</v>
      </c>
      <c r="B547" s="2" t="s">
        <v>546</v>
      </c>
      <c r="C547" s="2" t="s">
        <v>4655</v>
      </c>
      <c r="D547" s="4">
        <v>50000</v>
      </c>
      <c r="E547" s="5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ROUND(E547/D547*100,0)</f>
        <v>27</v>
      </c>
      <c r="P547" s="14">
        <f t="shared" si="8"/>
        <v>402.71</v>
      </c>
      <c r="Q547" s="7" t="s">
        <v>8316</v>
      </c>
      <c r="R547" t="s">
        <v>8317</v>
      </c>
      <c r="S547" s="6">
        <f>(((J547/60)/60)/24)+DATE(1970,1,1)</f>
        <v>42283.592465277776</v>
      </c>
      <c r="T547" s="6">
        <f>(((I547/60)/60)/24)+DATE(1970,1,1)</f>
        <v>42323.634131944447</v>
      </c>
      <c r="U547">
        <f>YEAR(S547)</f>
        <v>2015</v>
      </c>
    </row>
    <row r="548" spans="1:21" ht="48" x14ac:dyDescent="0.2">
      <c r="A548">
        <v>546</v>
      </c>
      <c r="B548" s="2" t="s">
        <v>547</v>
      </c>
      <c r="C548" s="2" t="s">
        <v>4656</v>
      </c>
      <c r="D548" s="4">
        <v>60000</v>
      </c>
      <c r="E548" s="5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 s="14">
        <f t="shared" si="8"/>
        <v>26</v>
      </c>
      <c r="Q548" s="7" t="s">
        <v>8316</v>
      </c>
      <c r="R548" t="s">
        <v>8317</v>
      </c>
      <c r="S548" s="6">
        <f>(((J548/60)/60)/24)+DATE(1970,1,1)</f>
        <v>42249.667997685188</v>
      </c>
      <c r="T548" s="6">
        <f>(((I548/60)/60)/24)+DATE(1970,1,1)</f>
        <v>42294.667997685188</v>
      </c>
      <c r="U548">
        <f>YEAR(S548)</f>
        <v>2015</v>
      </c>
    </row>
    <row r="549" spans="1:21" ht="48" x14ac:dyDescent="0.2">
      <c r="A549">
        <v>547</v>
      </c>
      <c r="B549" s="2" t="s">
        <v>548</v>
      </c>
      <c r="C549" s="2" t="s">
        <v>4657</v>
      </c>
      <c r="D549" s="4">
        <v>7500</v>
      </c>
      <c r="E549" s="5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ROUND(E549/D549*100,0)</f>
        <v>0</v>
      </c>
      <c r="P549" s="14">
        <f t="shared" si="8"/>
        <v>0</v>
      </c>
      <c r="Q549" s="7" t="s">
        <v>8316</v>
      </c>
      <c r="R549" t="s">
        <v>8317</v>
      </c>
      <c r="S549" s="6">
        <f>(((J549/60)/60)/24)+DATE(1970,1,1)</f>
        <v>42380.696342592593</v>
      </c>
      <c r="T549" s="6">
        <f>(((I549/60)/60)/24)+DATE(1970,1,1)</f>
        <v>42410.696342592593</v>
      </c>
      <c r="U549">
        <f>YEAR(S549)</f>
        <v>2016</v>
      </c>
    </row>
    <row r="550" spans="1:21" ht="48" x14ac:dyDescent="0.2">
      <c r="A550">
        <v>548</v>
      </c>
      <c r="B550" s="2" t="s">
        <v>549</v>
      </c>
      <c r="C550" s="2" t="s">
        <v>4658</v>
      </c>
      <c r="D550" s="4">
        <v>10000</v>
      </c>
      <c r="E550" s="5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ROUND(E550/D550*100,0)</f>
        <v>0</v>
      </c>
      <c r="P550" s="14">
        <f t="shared" si="8"/>
        <v>9</v>
      </c>
      <c r="Q550" s="7" t="s">
        <v>8316</v>
      </c>
      <c r="R550" t="s">
        <v>8317</v>
      </c>
      <c r="S550" s="6">
        <f>(((J550/60)/60)/24)+DATE(1970,1,1)</f>
        <v>42276.903333333335</v>
      </c>
      <c r="T550" s="6">
        <f>(((I550/60)/60)/24)+DATE(1970,1,1)</f>
        <v>42306.903333333335</v>
      </c>
      <c r="U550">
        <f>YEAR(S550)</f>
        <v>2015</v>
      </c>
    </row>
    <row r="551" spans="1:21" ht="48" x14ac:dyDescent="0.2">
      <c r="A551">
        <v>549</v>
      </c>
      <c r="B551" s="2" t="s">
        <v>550</v>
      </c>
      <c r="C551" s="2" t="s">
        <v>4659</v>
      </c>
      <c r="D551" s="4">
        <v>2500</v>
      </c>
      <c r="E551" s="5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ROUND(E551/D551*100,0)</f>
        <v>3</v>
      </c>
      <c r="P551" s="14">
        <f t="shared" si="8"/>
        <v>8.5</v>
      </c>
      <c r="Q551" s="7" t="s">
        <v>8316</v>
      </c>
      <c r="R551" t="s">
        <v>8317</v>
      </c>
      <c r="S551" s="6">
        <f>(((J551/60)/60)/24)+DATE(1970,1,1)</f>
        <v>42163.636828703704</v>
      </c>
      <c r="T551" s="6">
        <f>(((I551/60)/60)/24)+DATE(1970,1,1)</f>
        <v>42193.636828703704</v>
      </c>
      <c r="U551">
        <f>YEAR(S551)</f>
        <v>2015</v>
      </c>
    </row>
    <row r="552" spans="1:21" ht="48" x14ac:dyDescent="0.2">
      <c r="A552">
        <v>550</v>
      </c>
      <c r="B552" s="2" t="s">
        <v>551</v>
      </c>
      <c r="C552" s="2" t="s">
        <v>4660</v>
      </c>
      <c r="D552" s="4">
        <v>5000</v>
      </c>
      <c r="E552" s="5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ROUND(E552/D552*100,0)</f>
        <v>1</v>
      </c>
      <c r="P552" s="14">
        <f t="shared" si="8"/>
        <v>8.75</v>
      </c>
      <c r="Q552" s="7" t="s">
        <v>8316</v>
      </c>
      <c r="R552" t="s">
        <v>8317</v>
      </c>
      <c r="S552" s="6">
        <f>(((J552/60)/60)/24)+DATE(1970,1,1)</f>
        <v>42753.678761574076</v>
      </c>
      <c r="T552" s="6">
        <f>(((I552/60)/60)/24)+DATE(1970,1,1)</f>
        <v>42766.208333333328</v>
      </c>
      <c r="U552">
        <f>YEAR(S552)</f>
        <v>2017</v>
      </c>
    </row>
    <row r="553" spans="1:21" ht="48" x14ac:dyDescent="0.2">
      <c r="A553">
        <v>551</v>
      </c>
      <c r="B553" s="2" t="s">
        <v>552</v>
      </c>
      <c r="C553" s="2" t="s">
        <v>4661</v>
      </c>
      <c r="D553" s="4">
        <v>75000</v>
      </c>
      <c r="E553" s="5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ROUND(E553/D553*100,0)</f>
        <v>5</v>
      </c>
      <c r="P553" s="14">
        <f t="shared" si="8"/>
        <v>135.04</v>
      </c>
      <c r="Q553" s="7" t="s">
        <v>8316</v>
      </c>
      <c r="R553" t="s">
        <v>8317</v>
      </c>
      <c r="S553" s="6">
        <f>(((J553/60)/60)/24)+DATE(1970,1,1)</f>
        <v>42173.275740740741</v>
      </c>
      <c r="T553" s="6">
        <f>(((I553/60)/60)/24)+DATE(1970,1,1)</f>
        <v>42217.745138888888</v>
      </c>
      <c r="U553">
        <f>YEAR(S553)</f>
        <v>2015</v>
      </c>
    </row>
    <row r="554" spans="1:21" ht="48" x14ac:dyDescent="0.2">
      <c r="A554">
        <v>552</v>
      </c>
      <c r="B554" s="2" t="s">
        <v>553</v>
      </c>
      <c r="C554" s="2" t="s">
        <v>4662</v>
      </c>
      <c r="D554" s="4">
        <v>45000</v>
      </c>
      <c r="E554" s="5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ROUND(E554/D554*100,0)</f>
        <v>0</v>
      </c>
      <c r="P554" s="14">
        <f t="shared" si="8"/>
        <v>0</v>
      </c>
      <c r="Q554" s="7" t="s">
        <v>8316</v>
      </c>
      <c r="R554" t="s">
        <v>8317</v>
      </c>
      <c r="S554" s="6">
        <f>(((J554/60)/60)/24)+DATE(1970,1,1)</f>
        <v>42318.616851851853</v>
      </c>
      <c r="T554" s="6">
        <f>(((I554/60)/60)/24)+DATE(1970,1,1)</f>
        <v>42378.616851851853</v>
      </c>
      <c r="U554">
        <f>YEAR(S554)</f>
        <v>2015</v>
      </c>
    </row>
    <row r="555" spans="1:21" ht="48" x14ac:dyDescent="0.2">
      <c r="A555">
        <v>553</v>
      </c>
      <c r="B555" s="2" t="s">
        <v>554</v>
      </c>
      <c r="C555" s="2" t="s">
        <v>4663</v>
      </c>
      <c r="D555" s="4">
        <v>25000</v>
      </c>
      <c r="E555" s="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ROUND(E555/D555*100,0)</f>
        <v>0</v>
      </c>
      <c r="P555" s="14">
        <f t="shared" si="8"/>
        <v>20.5</v>
      </c>
      <c r="Q555" s="7" t="s">
        <v>8316</v>
      </c>
      <c r="R555" t="s">
        <v>8317</v>
      </c>
      <c r="S555" s="6">
        <f>(((J555/60)/60)/24)+DATE(1970,1,1)</f>
        <v>41927.71980324074</v>
      </c>
      <c r="T555" s="6">
        <f>(((I555/60)/60)/24)+DATE(1970,1,1)</f>
        <v>41957.761469907404</v>
      </c>
      <c r="U555">
        <f>YEAR(S555)</f>
        <v>2014</v>
      </c>
    </row>
    <row r="556" spans="1:21" ht="48" x14ac:dyDescent="0.2">
      <c r="A556">
        <v>554</v>
      </c>
      <c r="B556" s="2" t="s">
        <v>555</v>
      </c>
      <c r="C556" s="2" t="s">
        <v>4664</v>
      </c>
      <c r="D556" s="4">
        <v>3870</v>
      </c>
      <c r="E556" s="5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ROUND(E556/D556*100,0)</f>
        <v>37</v>
      </c>
      <c r="P556" s="14">
        <f t="shared" si="8"/>
        <v>64.36</v>
      </c>
      <c r="Q556" s="7" t="s">
        <v>8316</v>
      </c>
      <c r="R556" t="s">
        <v>8317</v>
      </c>
      <c r="S556" s="6">
        <f>(((J556/60)/60)/24)+DATE(1970,1,1)</f>
        <v>41901.684861111113</v>
      </c>
      <c r="T556" s="6">
        <f>(((I556/60)/60)/24)+DATE(1970,1,1)</f>
        <v>41931.684861111113</v>
      </c>
      <c r="U556">
        <f>YEAR(S556)</f>
        <v>2014</v>
      </c>
    </row>
    <row r="557" spans="1:21" ht="48" x14ac:dyDescent="0.2">
      <c r="A557">
        <v>555</v>
      </c>
      <c r="B557" s="2" t="s">
        <v>556</v>
      </c>
      <c r="C557" s="2" t="s">
        <v>4665</v>
      </c>
      <c r="D557" s="4">
        <v>7500</v>
      </c>
      <c r="E557" s="5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ROUND(E557/D557*100,0)</f>
        <v>0</v>
      </c>
      <c r="P557" s="14">
        <f t="shared" si="8"/>
        <v>0</v>
      </c>
      <c r="Q557" s="7" t="s">
        <v>8316</v>
      </c>
      <c r="R557" t="s">
        <v>8317</v>
      </c>
      <c r="S557" s="6">
        <f>(((J557/60)/60)/24)+DATE(1970,1,1)</f>
        <v>42503.353506944448</v>
      </c>
      <c r="T557" s="6">
        <f>(((I557/60)/60)/24)+DATE(1970,1,1)</f>
        <v>42533.353506944448</v>
      </c>
      <c r="U557">
        <f>YEAR(S557)</f>
        <v>2016</v>
      </c>
    </row>
    <row r="558" spans="1:21" ht="32" x14ac:dyDescent="0.2">
      <c r="A558">
        <v>556</v>
      </c>
      <c r="B558" s="2" t="s">
        <v>557</v>
      </c>
      <c r="C558" s="2" t="s">
        <v>4666</v>
      </c>
      <c r="D558" s="4">
        <v>8000</v>
      </c>
      <c r="E558" s="5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ROUND(E558/D558*100,0)</f>
        <v>3</v>
      </c>
      <c r="P558" s="14">
        <f t="shared" si="8"/>
        <v>200</v>
      </c>
      <c r="Q558" s="7" t="s">
        <v>8316</v>
      </c>
      <c r="R558" t="s">
        <v>8317</v>
      </c>
      <c r="S558" s="6">
        <f>(((J558/60)/60)/24)+DATE(1970,1,1)</f>
        <v>42345.860150462962</v>
      </c>
      <c r="T558" s="6">
        <f>(((I558/60)/60)/24)+DATE(1970,1,1)</f>
        <v>42375.860150462962</v>
      </c>
      <c r="U558">
        <f>YEAR(S558)</f>
        <v>2015</v>
      </c>
    </row>
    <row r="559" spans="1:21" ht="48" x14ac:dyDescent="0.2">
      <c r="A559">
        <v>557</v>
      </c>
      <c r="B559" s="2" t="s">
        <v>558</v>
      </c>
      <c r="C559" s="2" t="s">
        <v>4667</v>
      </c>
      <c r="D559" s="4">
        <v>150000</v>
      </c>
      <c r="E559" s="5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ROUND(E559/D559*100,0)</f>
        <v>1</v>
      </c>
      <c r="P559" s="14">
        <f t="shared" si="8"/>
        <v>68.3</v>
      </c>
      <c r="Q559" s="7" t="s">
        <v>8316</v>
      </c>
      <c r="R559" t="s">
        <v>8317</v>
      </c>
      <c r="S559" s="6">
        <f>(((J559/60)/60)/24)+DATE(1970,1,1)</f>
        <v>42676.942164351851</v>
      </c>
      <c r="T559" s="6">
        <f>(((I559/60)/60)/24)+DATE(1970,1,1)</f>
        <v>42706.983831018515</v>
      </c>
      <c r="U559">
        <f>YEAR(S559)</f>
        <v>2016</v>
      </c>
    </row>
    <row r="560" spans="1:21" ht="48" x14ac:dyDescent="0.2">
      <c r="A560">
        <v>558</v>
      </c>
      <c r="B560" s="2" t="s">
        <v>559</v>
      </c>
      <c r="C560" s="2" t="s">
        <v>4668</v>
      </c>
      <c r="D560" s="4">
        <v>750</v>
      </c>
      <c r="E560" s="5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ROUND(E560/D560*100,0)</f>
        <v>0</v>
      </c>
      <c r="P560" s="14">
        <f t="shared" si="8"/>
        <v>0</v>
      </c>
      <c r="Q560" s="7" t="s">
        <v>8316</v>
      </c>
      <c r="R560" t="s">
        <v>8317</v>
      </c>
      <c r="S560" s="6">
        <f>(((J560/60)/60)/24)+DATE(1970,1,1)</f>
        <v>42057.883159722223</v>
      </c>
      <c r="T560" s="6">
        <f>(((I560/60)/60)/24)+DATE(1970,1,1)</f>
        <v>42087.841493055559</v>
      </c>
      <c r="U560">
        <f>YEAR(S560)</f>
        <v>2015</v>
      </c>
    </row>
    <row r="561" spans="1:21" ht="48" x14ac:dyDescent="0.2">
      <c r="A561">
        <v>559</v>
      </c>
      <c r="B561" s="2" t="s">
        <v>560</v>
      </c>
      <c r="C561" s="2" t="s">
        <v>4669</v>
      </c>
      <c r="D561" s="4">
        <v>240000</v>
      </c>
      <c r="E561" s="5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ROUND(E561/D561*100,0)</f>
        <v>0</v>
      </c>
      <c r="P561" s="14">
        <f t="shared" si="8"/>
        <v>50</v>
      </c>
      <c r="Q561" s="7" t="s">
        <v>8316</v>
      </c>
      <c r="R561" t="s">
        <v>8317</v>
      </c>
      <c r="S561" s="6">
        <f>(((J561/60)/60)/24)+DATE(1970,1,1)</f>
        <v>42321.283101851848</v>
      </c>
      <c r="T561" s="6">
        <f>(((I561/60)/60)/24)+DATE(1970,1,1)</f>
        <v>42351.283101851848</v>
      </c>
      <c r="U561">
        <f>YEAR(S561)</f>
        <v>2015</v>
      </c>
    </row>
    <row r="562" spans="1:21" ht="48" x14ac:dyDescent="0.2">
      <c r="A562">
        <v>560</v>
      </c>
      <c r="B562" s="2" t="s">
        <v>561</v>
      </c>
      <c r="C562" s="2" t="s">
        <v>4670</v>
      </c>
      <c r="D562" s="4">
        <v>100000</v>
      </c>
      <c r="E562" s="5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ROUND(E562/D562*100,0)</f>
        <v>0</v>
      </c>
      <c r="P562" s="14">
        <f t="shared" si="8"/>
        <v>4</v>
      </c>
      <c r="Q562" s="7" t="s">
        <v>8316</v>
      </c>
      <c r="R562" t="s">
        <v>8317</v>
      </c>
      <c r="S562" s="6">
        <f>(((J562/60)/60)/24)+DATE(1970,1,1)</f>
        <v>41960.771354166667</v>
      </c>
      <c r="T562" s="6">
        <f>(((I562/60)/60)/24)+DATE(1970,1,1)</f>
        <v>41990.771354166667</v>
      </c>
      <c r="U562">
        <f>YEAR(S562)</f>
        <v>2014</v>
      </c>
    </row>
    <row r="563" spans="1:21" ht="48" x14ac:dyDescent="0.2">
      <c r="A563">
        <v>561</v>
      </c>
      <c r="B563" s="2" t="s">
        <v>562</v>
      </c>
      <c r="C563" s="2" t="s">
        <v>4671</v>
      </c>
      <c r="D563" s="4">
        <v>15000</v>
      </c>
      <c r="E563" s="5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ROUND(E563/D563*100,0)</f>
        <v>0</v>
      </c>
      <c r="P563" s="14">
        <f t="shared" si="8"/>
        <v>27.5</v>
      </c>
      <c r="Q563" s="7" t="s">
        <v>8316</v>
      </c>
      <c r="R563" t="s">
        <v>8317</v>
      </c>
      <c r="S563" s="6">
        <f>(((J563/60)/60)/24)+DATE(1970,1,1)</f>
        <v>42268.658715277779</v>
      </c>
      <c r="T563" s="6">
        <f>(((I563/60)/60)/24)+DATE(1970,1,1)</f>
        <v>42303.658715277779</v>
      </c>
      <c r="U563">
        <f>YEAR(S563)</f>
        <v>2015</v>
      </c>
    </row>
    <row r="564" spans="1:21" ht="48" x14ac:dyDescent="0.2">
      <c r="A564">
        <v>562</v>
      </c>
      <c r="B564" s="2" t="s">
        <v>563</v>
      </c>
      <c r="C564" s="2" t="s">
        <v>4672</v>
      </c>
      <c r="D564" s="4">
        <v>50000</v>
      </c>
      <c r="E564" s="5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ROUND(E564/D564*100,0)</f>
        <v>0</v>
      </c>
      <c r="P564" s="14">
        <f t="shared" si="8"/>
        <v>0</v>
      </c>
      <c r="Q564" s="7" t="s">
        <v>8316</v>
      </c>
      <c r="R564" t="s">
        <v>8317</v>
      </c>
      <c r="S564" s="6">
        <f>(((J564/60)/60)/24)+DATE(1970,1,1)</f>
        <v>42692.389062500006</v>
      </c>
      <c r="T564" s="6">
        <f>(((I564/60)/60)/24)+DATE(1970,1,1)</f>
        <v>42722.389062500006</v>
      </c>
      <c r="U564">
        <f>YEAR(S564)</f>
        <v>2016</v>
      </c>
    </row>
    <row r="565" spans="1:21" ht="48" x14ac:dyDescent="0.2">
      <c r="A565">
        <v>563</v>
      </c>
      <c r="B565" s="2" t="s">
        <v>564</v>
      </c>
      <c r="C565" s="2" t="s">
        <v>4673</v>
      </c>
      <c r="D565" s="4">
        <v>75000</v>
      </c>
      <c r="E565" s="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ROUND(E565/D565*100,0)</f>
        <v>0</v>
      </c>
      <c r="P565" s="14">
        <f t="shared" si="8"/>
        <v>34</v>
      </c>
      <c r="Q565" s="7" t="s">
        <v>8316</v>
      </c>
      <c r="R565" t="s">
        <v>8317</v>
      </c>
      <c r="S565" s="6">
        <f>(((J565/60)/60)/24)+DATE(1970,1,1)</f>
        <v>42022.069988425923</v>
      </c>
      <c r="T565" s="6">
        <f>(((I565/60)/60)/24)+DATE(1970,1,1)</f>
        <v>42052.069988425923</v>
      </c>
      <c r="U565">
        <f>YEAR(S565)</f>
        <v>2015</v>
      </c>
    </row>
    <row r="566" spans="1:21" ht="48" x14ac:dyDescent="0.2">
      <c r="A566">
        <v>564</v>
      </c>
      <c r="B566" s="2" t="s">
        <v>565</v>
      </c>
      <c r="C566" s="2" t="s">
        <v>4674</v>
      </c>
      <c r="D566" s="4">
        <v>18000</v>
      </c>
      <c r="E566" s="5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ROUND(E566/D566*100,0)</f>
        <v>0</v>
      </c>
      <c r="P566" s="14">
        <f t="shared" si="8"/>
        <v>1</v>
      </c>
      <c r="Q566" s="7" t="s">
        <v>8316</v>
      </c>
      <c r="R566" t="s">
        <v>8317</v>
      </c>
      <c r="S566" s="6">
        <f>(((J566/60)/60)/24)+DATE(1970,1,1)</f>
        <v>42411.942997685182</v>
      </c>
      <c r="T566" s="6">
        <f>(((I566/60)/60)/24)+DATE(1970,1,1)</f>
        <v>42441.942997685182</v>
      </c>
      <c r="U566">
        <f>YEAR(S566)</f>
        <v>2016</v>
      </c>
    </row>
    <row r="567" spans="1:21" ht="48" x14ac:dyDescent="0.2">
      <c r="A567">
        <v>565</v>
      </c>
      <c r="B567" s="2" t="s">
        <v>566</v>
      </c>
      <c r="C567" s="2" t="s">
        <v>4675</v>
      </c>
      <c r="D567" s="4">
        <v>25000</v>
      </c>
      <c r="E567" s="5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ROUND(E567/D567*100,0)</f>
        <v>0</v>
      </c>
      <c r="P567" s="14">
        <f t="shared" si="8"/>
        <v>0</v>
      </c>
      <c r="Q567" s="7" t="s">
        <v>8316</v>
      </c>
      <c r="R567" t="s">
        <v>8317</v>
      </c>
      <c r="S567" s="6">
        <f>(((J567/60)/60)/24)+DATE(1970,1,1)</f>
        <v>42165.785289351858</v>
      </c>
      <c r="T567" s="6">
        <f>(((I567/60)/60)/24)+DATE(1970,1,1)</f>
        <v>42195.785289351858</v>
      </c>
      <c r="U567">
        <f>YEAR(S567)</f>
        <v>2015</v>
      </c>
    </row>
    <row r="568" spans="1:21" ht="48" x14ac:dyDescent="0.2">
      <c r="A568">
        <v>566</v>
      </c>
      <c r="B568" s="2" t="s">
        <v>567</v>
      </c>
      <c r="C568" s="2" t="s">
        <v>4676</v>
      </c>
      <c r="D568" s="4">
        <v>5000</v>
      </c>
      <c r="E568" s="5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ROUND(E568/D568*100,0)</f>
        <v>0</v>
      </c>
      <c r="P568" s="14">
        <f t="shared" si="8"/>
        <v>1</v>
      </c>
      <c r="Q568" s="7" t="s">
        <v>8316</v>
      </c>
      <c r="R568" t="s">
        <v>8317</v>
      </c>
      <c r="S568" s="6">
        <f>(((J568/60)/60)/24)+DATE(1970,1,1)</f>
        <v>42535.68440972222</v>
      </c>
      <c r="T568" s="6">
        <f>(((I568/60)/60)/24)+DATE(1970,1,1)</f>
        <v>42565.68440972222</v>
      </c>
      <c r="U568">
        <f>YEAR(S568)</f>
        <v>2016</v>
      </c>
    </row>
    <row r="569" spans="1:21" ht="48" x14ac:dyDescent="0.2">
      <c r="A569">
        <v>567</v>
      </c>
      <c r="B569" s="2" t="s">
        <v>568</v>
      </c>
      <c r="C569" s="2" t="s">
        <v>4677</v>
      </c>
      <c r="D569" s="4">
        <v>10000</v>
      </c>
      <c r="E569" s="5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ROUND(E569/D569*100,0)</f>
        <v>0</v>
      </c>
      <c r="P569" s="14">
        <f t="shared" si="8"/>
        <v>0</v>
      </c>
      <c r="Q569" s="7" t="s">
        <v>8316</v>
      </c>
      <c r="R569" t="s">
        <v>8317</v>
      </c>
      <c r="S569" s="6">
        <f>(((J569/60)/60)/24)+DATE(1970,1,1)</f>
        <v>41975.842523148152</v>
      </c>
      <c r="T569" s="6">
        <f>(((I569/60)/60)/24)+DATE(1970,1,1)</f>
        <v>42005.842523148152</v>
      </c>
      <c r="U569">
        <f>YEAR(S569)</f>
        <v>2014</v>
      </c>
    </row>
    <row r="570" spans="1:21" ht="64" x14ac:dyDescent="0.2">
      <c r="A570">
        <v>568</v>
      </c>
      <c r="B570" s="2" t="s">
        <v>569</v>
      </c>
      <c r="C570" s="2" t="s">
        <v>4678</v>
      </c>
      <c r="D570" s="4">
        <v>24500</v>
      </c>
      <c r="E570" s="5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ROUND(E570/D570*100,0)</f>
        <v>1</v>
      </c>
      <c r="P570" s="14">
        <f t="shared" si="8"/>
        <v>49</v>
      </c>
      <c r="Q570" s="7" t="s">
        <v>8316</v>
      </c>
      <c r="R570" t="s">
        <v>8317</v>
      </c>
      <c r="S570" s="6">
        <f>(((J570/60)/60)/24)+DATE(1970,1,1)</f>
        <v>42348.9215625</v>
      </c>
      <c r="T570" s="6">
        <f>(((I570/60)/60)/24)+DATE(1970,1,1)</f>
        <v>42385.458333333328</v>
      </c>
      <c r="U570">
        <f>YEAR(S570)</f>
        <v>2015</v>
      </c>
    </row>
    <row r="571" spans="1:21" ht="48" x14ac:dyDescent="0.2">
      <c r="A571">
        <v>569</v>
      </c>
      <c r="B571" s="2" t="s">
        <v>570</v>
      </c>
      <c r="C571" s="2" t="s">
        <v>4679</v>
      </c>
      <c r="D571" s="4">
        <v>2500</v>
      </c>
      <c r="E571" s="5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ROUND(E571/D571*100,0)</f>
        <v>1</v>
      </c>
      <c r="P571" s="14">
        <f t="shared" si="8"/>
        <v>20</v>
      </c>
      <c r="Q571" s="7" t="s">
        <v>8316</v>
      </c>
      <c r="R571" t="s">
        <v>8317</v>
      </c>
      <c r="S571" s="6">
        <f>(((J571/60)/60)/24)+DATE(1970,1,1)</f>
        <v>42340.847361111111</v>
      </c>
      <c r="T571" s="6">
        <f>(((I571/60)/60)/24)+DATE(1970,1,1)</f>
        <v>42370.847361111111</v>
      </c>
      <c r="U571">
        <f>YEAR(S571)</f>
        <v>2015</v>
      </c>
    </row>
    <row r="572" spans="1:21" ht="32" x14ac:dyDescent="0.2">
      <c r="A572">
        <v>570</v>
      </c>
      <c r="B572" s="2" t="s">
        <v>571</v>
      </c>
      <c r="C572" s="2" t="s">
        <v>4680</v>
      </c>
      <c r="D572" s="4">
        <v>85000</v>
      </c>
      <c r="E572" s="5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ROUND(E572/D572*100,0)</f>
        <v>0</v>
      </c>
      <c r="P572" s="14">
        <f t="shared" si="8"/>
        <v>142</v>
      </c>
      <c r="Q572" s="7" t="s">
        <v>8316</v>
      </c>
      <c r="R572" t="s">
        <v>8317</v>
      </c>
      <c r="S572" s="6">
        <f>(((J572/60)/60)/24)+DATE(1970,1,1)</f>
        <v>42388.798252314817</v>
      </c>
      <c r="T572" s="6">
        <f>(((I572/60)/60)/24)+DATE(1970,1,1)</f>
        <v>42418.798252314817</v>
      </c>
      <c r="U572">
        <f>YEAR(S572)</f>
        <v>2016</v>
      </c>
    </row>
    <row r="573" spans="1:21" ht="48" x14ac:dyDescent="0.2">
      <c r="A573">
        <v>571</v>
      </c>
      <c r="B573" s="2" t="s">
        <v>572</v>
      </c>
      <c r="C573" s="2" t="s">
        <v>4681</v>
      </c>
      <c r="D573" s="4">
        <v>25000</v>
      </c>
      <c r="E573" s="5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ROUND(E573/D573*100,0)</f>
        <v>0</v>
      </c>
      <c r="P573" s="14">
        <f t="shared" si="8"/>
        <v>53</v>
      </c>
      <c r="Q573" s="7" t="s">
        <v>8316</v>
      </c>
      <c r="R573" t="s">
        <v>8317</v>
      </c>
      <c r="S573" s="6">
        <f>(((J573/60)/60)/24)+DATE(1970,1,1)</f>
        <v>42192.816238425927</v>
      </c>
      <c r="T573" s="6">
        <f>(((I573/60)/60)/24)+DATE(1970,1,1)</f>
        <v>42212.165972222225</v>
      </c>
      <c r="U573">
        <f>YEAR(S573)</f>
        <v>2015</v>
      </c>
    </row>
    <row r="574" spans="1:21" ht="48" x14ac:dyDescent="0.2">
      <c r="A574">
        <v>572</v>
      </c>
      <c r="B574" s="2" t="s">
        <v>573</v>
      </c>
      <c r="C574" s="2" t="s">
        <v>4682</v>
      </c>
      <c r="D574" s="4">
        <v>2500</v>
      </c>
      <c r="E574" s="5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ROUND(E574/D574*100,0)</f>
        <v>0</v>
      </c>
      <c r="P574" s="14">
        <f t="shared" si="8"/>
        <v>0</v>
      </c>
      <c r="Q574" s="7" t="s">
        <v>8316</v>
      </c>
      <c r="R574" t="s">
        <v>8317</v>
      </c>
      <c r="S574" s="6">
        <f>(((J574/60)/60)/24)+DATE(1970,1,1)</f>
        <v>42282.71629629629</v>
      </c>
      <c r="T574" s="6">
        <f>(((I574/60)/60)/24)+DATE(1970,1,1)</f>
        <v>42312.757962962962</v>
      </c>
      <c r="U574">
        <f>YEAR(S574)</f>
        <v>2015</v>
      </c>
    </row>
    <row r="575" spans="1:21" ht="48" x14ac:dyDescent="0.2">
      <c r="A575">
        <v>573</v>
      </c>
      <c r="B575" s="2" t="s">
        <v>574</v>
      </c>
      <c r="C575" s="2" t="s">
        <v>4683</v>
      </c>
      <c r="D575" s="4">
        <v>88888</v>
      </c>
      <c r="E575" s="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ROUND(E575/D575*100,0)</f>
        <v>0</v>
      </c>
      <c r="P575" s="14">
        <f t="shared" si="8"/>
        <v>38.44</v>
      </c>
      <c r="Q575" s="7" t="s">
        <v>8316</v>
      </c>
      <c r="R575" t="s">
        <v>8317</v>
      </c>
      <c r="S575" s="6">
        <f>(((J575/60)/60)/24)+DATE(1970,1,1)</f>
        <v>41963.050127314811</v>
      </c>
      <c r="T575" s="6">
        <f>(((I575/60)/60)/24)+DATE(1970,1,1)</f>
        <v>42022.05</v>
      </c>
      <c r="U575">
        <f>YEAR(S575)</f>
        <v>2014</v>
      </c>
    </row>
    <row r="576" spans="1:21" ht="48" x14ac:dyDescent="0.2">
      <c r="A576">
        <v>574</v>
      </c>
      <c r="B576" s="2" t="s">
        <v>575</v>
      </c>
      <c r="C576" s="2" t="s">
        <v>4684</v>
      </c>
      <c r="D576" s="4">
        <v>11180</v>
      </c>
      <c r="E576" s="5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ROUND(E576/D576*100,0)</f>
        <v>1</v>
      </c>
      <c r="P576" s="14">
        <f t="shared" si="8"/>
        <v>20</v>
      </c>
      <c r="Q576" s="7" t="s">
        <v>8316</v>
      </c>
      <c r="R576" t="s">
        <v>8317</v>
      </c>
      <c r="S576" s="6">
        <f>(((J576/60)/60)/24)+DATE(1970,1,1)</f>
        <v>42632.443368055552</v>
      </c>
      <c r="T576" s="6">
        <f>(((I576/60)/60)/24)+DATE(1970,1,1)</f>
        <v>42662.443368055552</v>
      </c>
      <c r="U576">
        <f>YEAR(S576)</f>
        <v>2016</v>
      </c>
    </row>
    <row r="577" spans="1:21" ht="48" x14ac:dyDescent="0.2">
      <c r="A577">
        <v>575</v>
      </c>
      <c r="B577" s="2" t="s">
        <v>576</v>
      </c>
      <c r="C577" s="2" t="s">
        <v>4685</v>
      </c>
      <c r="D577" s="4">
        <v>60000</v>
      </c>
      <c r="E577" s="5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ROUND(E577/D577*100,0)</f>
        <v>0</v>
      </c>
      <c r="P577" s="14">
        <f t="shared" si="8"/>
        <v>64.75</v>
      </c>
      <c r="Q577" s="7" t="s">
        <v>8316</v>
      </c>
      <c r="R577" t="s">
        <v>8317</v>
      </c>
      <c r="S577" s="6">
        <f>(((J577/60)/60)/24)+DATE(1970,1,1)</f>
        <v>42138.692627314813</v>
      </c>
      <c r="T577" s="6">
        <f>(((I577/60)/60)/24)+DATE(1970,1,1)</f>
        <v>42168.692627314813</v>
      </c>
      <c r="U577">
        <f>YEAR(S577)</f>
        <v>2015</v>
      </c>
    </row>
    <row r="578" spans="1:21" ht="48" x14ac:dyDescent="0.2">
      <c r="A578">
        <v>576</v>
      </c>
      <c r="B578" s="2" t="s">
        <v>577</v>
      </c>
      <c r="C578" s="2" t="s">
        <v>4686</v>
      </c>
      <c r="D578" s="4">
        <v>80000</v>
      </c>
      <c r="E578" s="5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ROUND(E578/D578*100,0)</f>
        <v>0</v>
      </c>
      <c r="P578" s="14">
        <f t="shared" si="8"/>
        <v>1</v>
      </c>
      <c r="Q578" s="7" t="s">
        <v>8316</v>
      </c>
      <c r="R578" t="s">
        <v>8317</v>
      </c>
      <c r="S578" s="6">
        <f>(((J578/60)/60)/24)+DATE(1970,1,1)</f>
        <v>42031.471666666665</v>
      </c>
      <c r="T578" s="6">
        <f>(((I578/60)/60)/24)+DATE(1970,1,1)</f>
        <v>42091.43</v>
      </c>
      <c r="U578">
        <f>YEAR(S578)</f>
        <v>2015</v>
      </c>
    </row>
    <row r="579" spans="1:21" ht="48" x14ac:dyDescent="0.2">
      <c r="A579">
        <v>577</v>
      </c>
      <c r="B579" s="2" t="s">
        <v>578</v>
      </c>
      <c r="C579" s="2" t="s">
        <v>4687</v>
      </c>
      <c r="D579" s="4">
        <v>5000</v>
      </c>
      <c r="E579" s="5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ROUND(E579/D579*100,0)</f>
        <v>0</v>
      </c>
      <c r="P579" s="14">
        <f t="shared" ref="P579:P642" si="9">IFERROR(ROUND(E579/L579,2),0)</f>
        <v>10</v>
      </c>
      <c r="Q579" s="7" t="s">
        <v>8316</v>
      </c>
      <c r="R579" t="s">
        <v>8317</v>
      </c>
      <c r="S579" s="6">
        <f>(((J579/60)/60)/24)+DATE(1970,1,1)</f>
        <v>42450.589143518519</v>
      </c>
      <c r="T579" s="6">
        <f>(((I579/60)/60)/24)+DATE(1970,1,1)</f>
        <v>42510.589143518519</v>
      </c>
      <c r="U579">
        <f>YEAR(S579)</f>
        <v>2016</v>
      </c>
    </row>
    <row r="580" spans="1:21" ht="32" x14ac:dyDescent="0.2">
      <c r="A580">
        <v>578</v>
      </c>
      <c r="B580" s="2" t="s">
        <v>579</v>
      </c>
      <c r="C580" s="2" t="s">
        <v>4688</v>
      </c>
      <c r="D580" s="4">
        <v>125000</v>
      </c>
      <c r="E580" s="5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ROUND(E580/D580*100,0)</f>
        <v>0</v>
      </c>
      <c r="P580" s="14">
        <f t="shared" si="9"/>
        <v>2</v>
      </c>
      <c r="Q580" s="7" t="s">
        <v>8316</v>
      </c>
      <c r="R580" t="s">
        <v>8317</v>
      </c>
      <c r="S580" s="6">
        <f>(((J580/60)/60)/24)+DATE(1970,1,1)</f>
        <v>42230.578622685185</v>
      </c>
      <c r="T580" s="6">
        <f>(((I580/60)/60)/24)+DATE(1970,1,1)</f>
        <v>42254.578622685185</v>
      </c>
      <c r="U580">
        <f>YEAR(S580)</f>
        <v>2015</v>
      </c>
    </row>
    <row r="581" spans="1:21" ht="32" x14ac:dyDescent="0.2">
      <c r="A581">
        <v>579</v>
      </c>
      <c r="B581" s="2" t="s">
        <v>580</v>
      </c>
      <c r="C581" s="2" t="s">
        <v>4689</v>
      </c>
      <c r="D581" s="4">
        <v>12000</v>
      </c>
      <c r="E581" s="5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ROUND(E581/D581*100,0)</f>
        <v>1</v>
      </c>
      <c r="P581" s="14">
        <f t="shared" si="9"/>
        <v>35</v>
      </c>
      <c r="Q581" s="7" t="s">
        <v>8316</v>
      </c>
      <c r="R581" t="s">
        <v>8317</v>
      </c>
      <c r="S581" s="6">
        <f>(((J581/60)/60)/24)+DATE(1970,1,1)</f>
        <v>41968.852118055554</v>
      </c>
      <c r="T581" s="6">
        <f>(((I581/60)/60)/24)+DATE(1970,1,1)</f>
        <v>41998.852118055554</v>
      </c>
      <c r="U581">
        <f>YEAR(S581)</f>
        <v>2014</v>
      </c>
    </row>
    <row r="582" spans="1:21" ht="48" x14ac:dyDescent="0.2">
      <c r="A582">
        <v>580</v>
      </c>
      <c r="B582" s="2" t="s">
        <v>581</v>
      </c>
      <c r="C582" s="2" t="s">
        <v>4690</v>
      </c>
      <c r="D582" s="4">
        <v>3000</v>
      </c>
      <c r="E582" s="5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ROUND(E582/D582*100,0)</f>
        <v>0</v>
      </c>
      <c r="P582" s="14">
        <f t="shared" si="9"/>
        <v>1</v>
      </c>
      <c r="Q582" s="7" t="s">
        <v>8316</v>
      </c>
      <c r="R582" t="s">
        <v>8317</v>
      </c>
      <c r="S582" s="6">
        <f>(((J582/60)/60)/24)+DATE(1970,1,1)</f>
        <v>42605.908182870371</v>
      </c>
      <c r="T582" s="6">
        <f>(((I582/60)/60)/24)+DATE(1970,1,1)</f>
        <v>42635.908182870371</v>
      </c>
      <c r="U582">
        <f>YEAR(S582)</f>
        <v>2016</v>
      </c>
    </row>
    <row r="583" spans="1:21" ht="48" x14ac:dyDescent="0.2">
      <c r="A583">
        <v>581</v>
      </c>
      <c r="B583" s="2" t="s">
        <v>582</v>
      </c>
      <c r="C583" s="2" t="s">
        <v>4691</v>
      </c>
      <c r="D583" s="4">
        <v>400</v>
      </c>
      <c r="E583" s="5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ROUND(E583/D583*100,0)</f>
        <v>0</v>
      </c>
      <c r="P583" s="14">
        <f t="shared" si="9"/>
        <v>0</v>
      </c>
      <c r="Q583" s="7" t="s">
        <v>8316</v>
      </c>
      <c r="R583" t="s">
        <v>8317</v>
      </c>
      <c r="S583" s="6">
        <f>(((J583/60)/60)/24)+DATE(1970,1,1)</f>
        <v>42188.012777777782</v>
      </c>
      <c r="T583" s="6">
        <f>(((I583/60)/60)/24)+DATE(1970,1,1)</f>
        <v>42218.012777777782</v>
      </c>
      <c r="U583">
        <f>YEAR(S583)</f>
        <v>2015</v>
      </c>
    </row>
    <row r="584" spans="1:21" ht="48" x14ac:dyDescent="0.2">
      <c r="A584">
        <v>582</v>
      </c>
      <c r="B584" s="2" t="s">
        <v>583</v>
      </c>
      <c r="C584" s="2" t="s">
        <v>4692</v>
      </c>
      <c r="D584" s="4">
        <v>100000</v>
      </c>
      <c r="E584" s="5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ROUND(E584/D584*100,0)</f>
        <v>0</v>
      </c>
      <c r="P584" s="14">
        <f t="shared" si="9"/>
        <v>0</v>
      </c>
      <c r="Q584" s="7" t="s">
        <v>8316</v>
      </c>
      <c r="R584" t="s">
        <v>8317</v>
      </c>
      <c r="S584" s="6">
        <f>(((J584/60)/60)/24)+DATE(1970,1,1)</f>
        <v>42055.739803240736</v>
      </c>
      <c r="T584" s="6">
        <f>(((I584/60)/60)/24)+DATE(1970,1,1)</f>
        <v>42078.75</v>
      </c>
      <c r="U584">
        <f>YEAR(S584)</f>
        <v>2015</v>
      </c>
    </row>
    <row r="585" spans="1:21" ht="32" x14ac:dyDescent="0.2">
      <c r="A585">
        <v>583</v>
      </c>
      <c r="B585" s="2" t="s">
        <v>584</v>
      </c>
      <c r="C585" s="2" t="s">
        <v>4693</v>
      </c>
      <c r="D585" s="4">
        <v>9000</v>
      </c>
      <c r="E585" s="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 s="14">
        <f t="shared" si="9"/>
        <v>1</v>
      </c>
      <c r="Q585" s="7" t="s">
        <v>8316</v>
      </c>
      <c r="R585" t="s">
        <v>8317</v>
      </c>
      <c r="S585" s="6">
        <f>(((J585/60)/60)/24)+DATE(1970,1,1)</f>
        <v>42052.93850694444</v>
      </c>
      <c r="T585" s="6">
        <f>(((I585/60)/60)/24)+DATE(1970,1,1)</f>
        <v>42082.896840277783</v>
      </c>
      <c r="U585">
        <f>YEAR(S585)</f>
        <v>2015</v>
      </c>
    </row>
    <row r="586" spans="1:21" ht="32" x14ac:dyDescent="0.2">
      <c r="A586">
        <v>584</v>
      </c>
      <c r="B586" s="2" t="s">
        <v>585</v>
      </c>
      <c r="C586" s="2" t="s">
        <v>4694</v>
      </c>
      <c r="D586" s="4">
        <v>1000</v>
      </c>
      <c r="E586" s="5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ROUND(E586/D586*100,0)</f>
        <v>1</v>
      </c>
      <c r="P586" s="14">
        <f t="shared" si="9"/>
        <v>5</v>
      </c>
      <c r="Q586" s="7" t="s">
        <v>8316</v>
      </c>
      <c r="R586" t="s">
        <v>8317</v>
      </c>
      <c r="S586" s="6">
        <f>(((J586/60)/60)/24)+DATE(1970,1,1)</f>
        <v>42049.716620370367</v>
      </c>
      <c r="T586" s="6">
        <f>(((I586/60)/60)/24)+DATE(1970,1,1)</f>
        <v>42079.674953703703</v>
      </c>
      <c r="U586">
        <f>YEAR(S586)</f>
        <v>2015</v>
      </c>
    </row>
    <row r="587" spans="1:21" ht="48" x14ac:dyDescent="0.2">
      <c r="A587">
        <v>585</v>
      </c>
      <c r="B587" s="2" t="s">
        <v>586</v>
      </c>
      <c r="C587" s="2" t="s">
        <v>4695</v>
      </c>
      <c r="D587" s="4">
        <v>9000</v>
      </c>
      <c r="E587" s="5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ROUND(E587/D587*100,0)</f>
        <v>0</v>
      </c>
      <c r="P587" s="14">
        <f t="shared" si="9"/>
        <v>0</v>
      </c>
      <c r="Q587" s="7" t="s">
        <v>8316</v>
      </c>
      <c r="R587" t="s">
        <v>8317</v>
      </c>
      <c r="S587" s="6">
        <f>(((J587/60)/60)/24)+DATE(1970,1,1)</f>
        <v>42283.3909375</v>
      </c>
      <c r="T587" s="6">
        <f>(((I587/60)/60)/24)+DATE(1970,1,1)</f>
        <v>42339</v>
      </c>
      <c r="U587">
        <f>YEAR(S587)</f>
        <v>2015</v>
      </c>
    </row>
    <row r="588" spans="1:21" ht="48" x14ac:dyDescent="0.2">
      <c r="A588">
        <v>586</v>
      </c>
      <c r="B588" s="2" t="s">
        <v>587</v>
      </c>
      <c r="C588" s="2" t="s">
        <v>4696</v>
      </c>
      <c r="D588" s="4">
        <v>10000</v>
      </c>
      <c r="E588" s="5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ROUND(E588/D588*100,0)</f>
        <v>1</v>
      </c>
      <c r="P588" s="14">
        <f t="shared" si="9"/>
        <v>14</v>
      </c>
      <c r="Q588" s="7" t="s">
        <v>8316</v>
      </c>
      <c r="R588" t="s">
        <v>8317</v>
      </c>
      <c r="S588" s="6">
        <f>(((J588/60)/60)/24)+DATE(1970,1,1)</f>
        <v>42020.854247685187</v>
      </c>
      <c r="T588" s="6">
        <f>(((I588/60)/60)/24)+DATE(1970,1,1)</f>
        <v>42050.854247685187</v>
      </c>
      <c r="U588">
        <f>YEAR(S588)</f>
        <v>2015</v>
      </c>
    </row>
    <row r="589" spans="1:21" ht="80" x14ac:dyDescent="0.2">
      <c r="A589">
        <v>587</v>
      </c>
      <c r="B589" s="2" t="s">
        <v>588</v>
      </c>
      <c r="C589" s="2" t="s">
        <v>4697</v>
      </c>
      <c r="D589" s="4">
        <v>30000</v>
      </c>
      <c r="E589" s="5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ROUND(E589/D589*100,0)</f>
        <v>9</v>
      </c>
      <c r="P589" s="14">
        <f t="shared" si="9"/>
        <v>389.29</v>
      </c>
      <c r="Q589" s="7" t="s">
        <v>8316</v>
      </c>
      <c r="R589" t="s">
        <v>8317</v>
      </c>
      <c r="S589" s="6">
        <f>(((J589/60)/60)/24)+DATE(1970,1,1)</f>
        <v>42080.757326388892</v>
      </c>
      <c r="T589" s="6">
        <f>(((I589/60)/60)/24)+DATE(1970,1,1)</f>
        <v>42110.757326388892</v>
      </c>
      <c r="U589">
        <f>YEAR(S589)</f>
        <v>2015</v>
      </c>
    </row>
    <row r="590" spans="1:21" ht="48" x14ac:dyDescent="0.2">
      <c r="A590">
        <v>588</v>
      </c>
      <c r="B590" s="2" t="s">
        <v>589</v>
      </c>
      <c r="C590" s="2" t="s">
        <v>4698</v>
      </c>
      <c r="D590" s="4">
        <v>9000</v>
      </c>
      <c r="E590" s="5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ROUND(E590/D590*100,0)</f>
        <v>3</v>
      </c>
      <c r="P590" s="14">
        <f t="shared" si="9"/>
        <v>150.5</v>
      </c>
      <c r="Q590" s="7" t="s">
        <v>8316</v>
      </c>
      <c r="R590" t="s">
        <v>8317</v>
      </c>
      <c r="S590" s="6">
        <f>(((J590/60)/60)/24)+DATE(1970,1,1)</f>
        <v>42631.769513888896</v>
      </c>
      <c r="T590" s="6">
        <f>(((I590/60)/60)/24)+DATE(1970,1,1)</f>
        <v>42691.811180555553</v>
      </c>
      <c r="U590">
        <f>YEAR(S590)</f>
        <v>2016</v>
      </c>
    </row>
    <row r="591" spans="1:21" ht="16" x14ac:dyDescent="0.2">
      <c r="A591">
        <v>589</v>
      </c>
      <c r="B591" s="2" t="s">
        <v>590</v>
      </c>
      <c r="C591" s="2" t="s">
        <v>4699</v>
      </c>
      <c r="D591" s="4">
        <v>7500</v>
      </c>
      <c r="E591" s="5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ROUND(E591/D591*100,0)</f>
        <v>0</v>
      </c>
      <c r="P591" s="14">
        <f t="shared" si="9"/>
        <v>1</v>
      </c>
      <c r="Q591" s="7" t="s">
        <v>8316</v>
      </c>
      <c r="R591" t="s">
        <v>8317</v>
      </c>
      <c r="S591" s="6">
        <f>(((J591/60)/60)/24)+DATE(1970,1,1)</f>
        <v>42178.614571759259</v>
      </c>
      <c r="T591" s="6">
        <f>(((I591/60)/60)/24)+DATE(1970,1,1)</f>
        <v>42193.614571759259</v>
      </c>
      <c r="U591">
        <f>YEAR(S591)</f>
        <v>2015</v>
      </c>
    </row>
    <row r="592" spans="1:21" ht="48" x14ac:dyDescent="0.2">
      <c r="A592">
        <v>590</v>
      </c>
      <c r="B592" s="2" t="s">
        <v>591</v>
      </c>
      <c r="C592" s="2" t="s">
        <v>4700</v>
      </c>
      <c r="D592" s="4">
        <v>5000</v>
      </c>
      <c r="E592" s="5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ROUND(E592/D592*100,0)</f>
        <v>4</v>
      </c>
      <c r="P592" s="14">
        <f t="shared" si="9"/>
        <v>24.78</v>
      </c>
      <c r="Q592" s="7" t="s">
        <v>8316</v>
      </c>
      <c r="R592" t="s">
        <v>8317</v>
      </c>
      <c r="S592" s="6">
        <f>(((J592/60)/60)/24)+DATE(1970,1,1)</f>
        <v>42377.554756944446</v>
      </c>
      <c r="T592" s="6">
        <f>(((I592/60)/60)/24)+DATE(1970,1,1)</f>
        <v>42408.542361111111</v>
      </c>
      <c r="U592">
        <f>YEAR(S592)</f>
        <v>2016</v>
      </c>
    </row>
    <row r="593" spans="1:21" ht="48" x14ac:dyDescent="0.2">
      <c r="A593">
        <v>591</v>
      </c>
      <c r="B593" s="2" t="s">
        <v>592</v>
      </c>
      <c r="C593" s="2" t="s">
        <v>4701</v>
      </c>
      <c r="D593" s="4">
        <v>100000</v>
      </c>
      <c r="E593" s="5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ROUND(E593/D593*100,0)</f>
        <v>0</v>
      </c>
      <c r="P593" s="14">
        <f t="shared" si="9"/>
        <v>30.5</v>
      </c>
      <c r="Q593" s="7" t="s">
        <v>8316</v>
      </c>
      <c r="R593" t="s">
        <v>8317</v>
      </c>
      <c r="S593" s="6">
        <f>(((J593/60)/60)/24)+DATE(1970,1,1)</f>
        <v>42177.543171296296</v>
      </c>
      <c r="T593" s="6">
        <f>(((I593/60)/60)/24)+DATE(1970,1,1)</f>
        <v>42207.543171296296</v>
      </c>
      <c r="U593">
        <f>YEAR(S593)</f>
        <v>2015</v>
      </c>
    </row>
    <row r="594" spans="1:21" ht="48" x14ac:dyDescent="0.2">
      <c r="A594">
        <v>592</v>
      </c>
      <c r="B594" s="2" t="s">
        <v>593</v>
      </c>
      <c r="C594" s="2" t="s">
        <v>4702</v>
      </c>
      <c r="D594" s="4">
        <v>7500</v>
      </c>
      <c r="E594" s="5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ROUND(E594/D594*100,0)</f>
        <v>3</v>
      </c>
      <c r="P594" s="14">
        <f t="shared" si="9"/>
        <v>250</v>
      </c>
      <c r="Q594" s="7" t="s">
        <v>8316</v>
      </c>
      <c r="R594" t="s">
        <v>8317</v>
      </c>
      <c r="S594" s="6">
        <f>(((J594/60)/60)/24)+DATE(1970,1,1)</f>
        <v>41946.232175925928</v>
      </c>
      <c r="T594" s="6">
        <f>(((I594/60)/60)/24)+DATE(1970,1,1)</f>
        <v>41976.232175925921</v>
      </c>
      <c r="U594">
        <f>YEAR(S594)</f>
        <v>2014</v>
      </c>
    </row>
    <row r="595" spans="1:21" ht="48" x14ac:dyDescent="0.2">
      <c r="A595">
        <v>593</v>
      </c>
      <c r="B595" s="2" t="s">
        <v>594</v>
      </c>
      <c r="C595" s="2" t="s">
        <v>4703</v>
      </c>
      <c r="D595" s="4">
        <v>500</v>
      </c>
      <c r="E595" s="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ROUND(E595/D595*100,0)</f>
        <v>23</v>
      </c>
      <c r="P595" s="14">
        <f t="shared" si="9"/>
        <v>16.43</v>
      </c>
      <c r="Q595" s="7" t="s">
        <v>8316</v>
      </c>
      <c r="R595" t="s">
        <v>8317</v>
      </c>
      <c r="S595" s="6">
        <f>(((J595/60)/60)/24)+DATE(1970,1,1)</f>
        <v>42070.677604166667</v>
      </c>
      <c r="T595" s="6">
        <f>(((I595/60)/60)/24)+DATE(1970,1,1)</f>
        <v>42100.635937500003</v>
      </c>
      <c r="U595">
        <f>YEAR(S595)</f>
        <v>2015</v>
      </c>
    </row>
    <row r="596" spans="1:21" ht="32" x14ac:dyDescent="0.2">
      <c r="A596">
        <v>594</v>
      </c>
      <c r="B596" s="2" t="s">
        <v>595</v>
      </c>
      <c r="C596" s="2" t="s">
        <v>4704</v>
      </c>
      <c r="D596" s="4">
        <v>25000</v>
      </c>
      <c r="E596" s="5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ROUND(E596/D596*100,0)</f>
        <v>0</v>
      </c>
      <c r="P596" s="14">
        <f t="shared" si="9"/>
        <v>13</v>
      </c>
      <c r="Q596" s="7" t="s">
        <v>8316</v>
      </c>
      <c r="R596" t="s">
        <v>8317</v>
      </c>
      <c r="S596" s="6">
        <f>(((J596/60)/60)/24)+DATE(1970,1,1)</f>
        <v>42446.780162037037</v>
      </c>
      <c r="T596" s="6">
        <f>(((I596/60)/60)/24)+DATE(1970,1,1)</f>
        <v>42476.780162037037</v>
      </c>
      <c r="U596">
        <f>YEAR(S596)</f>
        <v>2016</v>
      </c>
    </row>
    <row r="597" spans="1:21" ht="48" x14ac:dyDescent="0.2">
      <c r="A597">
        <v>595</v>
      </c>
      <c r="B597" s="2" t="s">
        <v>596</v>
      </c>
      <c r="C597" s="2" t="s">
        <v>4705</v>
      </c>
      <c r="D597" s="4">
        <v>100000</v>
      </c>
      <c r="E597" s="5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ROUND(E597/D597*100,0)</f>
        <v>0</v>
      </c>
      <c r="P597" s="14">
        <f t="shared" si="9"/>
        <v>53.25</v>
      </c>
      <c r="Q597" s="7" t="s">
        <v>8316</v>
      </c>
      <c r="R597" t="s">
        <v>8317</v>
      </c>
      <c r="S597" s="6">
        <f>(((J597/60)/60)/24)+DATE(1970,1,1)</f>
        <v>42083.069884259254</v>
      </c>
      <c r="T597" s="6">
        <f>(((I597/60)/60)/24)+DATE(1970,1,1)</f>
        <v>42128.069884259254</v>
      </c>
      <c r="U597">
        <f>YEAR(S597)</f>
        <v>2015</v>
      </c>
    </row>
    <row r="598" spans="1:21" ht="32" x14ac:dyDescent="0.2">
      <c r="A598">
        <v>596</v>
      </c>
      <c r="B598" s="2" t="s">
        <v>597</v>
      </c>
      <c r="C598" s="2" t="s">
        <v>4706</v>
      </c>
      <c r="D598" s="4">
        <v>20000</v>
      </c>
      <c r="E598" s="5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ROUND(E598/D598*100,0)</f>
        <v>0</v>
      </c>
      <c r="P598" s="14">
        <f t="shared" si="9"/>
        <v>3</v>
      </c>
      <c r="Q598" s="7" t="s">
        <v>8316</v>
      </c>
      <c r="R598" t="s">
        <v>8317</v>
      </c>
      <c r="S598" s="6">
        <f>(((J598/60)/60)/24)+DATE(1970,1,1)</f>
        <v>42646.896898148145</v>
      </c>
      <c r="T598" s="6">
        <f>(((I598/60)/60)/24)+DATE(1970,1,1)</f>
        <v>42676.896898148145</v>
      </c>
      <c r="U598">
        <f>YEAR(S598)</f>
        <v>2016</v>
      </c>
    </row>
    <row r="599" spans="1:21" ht="48" x14ac:dyDescent="0.2">
      <c r="A599">
        <v>597</v>
      </c>
      <c r="B599" s="2" t="s">
        <v>598</v>
      </c>
      <c r="C599" s="2" t="s">
        <v>4707</v>
      </c>
      <c r="D599" s="4">
        <v>7500</v>
      </c>
      <c r="E599" s="5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ROUND(E599/D599*100,0)</f>
        <v>0</v>
      </c>
      <c r="P599" s="14">
        <f t="shared" si="9"/>
        <v>10</v>
      </c>
      <c r="Q599" s="7" t="s">
        <v>8316</v>
      </c>
      <c r="R599" t="s">
        <v>8317</v>
      </c>
      <c r="S599" s="6">
        <f>(((J599/60)/60)/24)+DATE(1970,1,1)</f>
        <v>42545.705266203702</v>
      </c>
      <c r="T599" s="6">
        <f>(((I599/60)/60)/24)+DATE(1970,1,1)</f>
        <v>42582.666666666672</v>
      </c>
      <c r="U599">
        <f>YEAR(S599)</f>
        <v>2016</v>
      </c>
    </row>
    <row r="600" spans="1:21" ht="32" x14ac:dyDescent="0.2">
      <c r="A600">
        <v>598</v>
      </c>
      <c r="B600" s="2" t="s">
        <v>599</v>
      </c>
      <c r="C600" s="2" t="s">
        <v>4708</v>
      </c>
      <c r="D600" s="4">
        <v>2500</v>
      </c>
      <c r="E600" s="5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ROUND(E600/D600*100,0)</f>
        <v>34</v>
      </c>
      <c r="P600" s="14">
        <f t="shared" si="9"/>
        <v>121.43</v>
      </c>
      <c r="Q600" s="7" t="s">
        <v>8316</v>
      </c>
      <c r="R600" t="s">
        <v>8317</v>
      </c>
      <c r="S600" s="6">
        <f>(((J600/60)/60)/24)+DATE(1970,1,1)</f>
        <v>41948.00209490741</v>
      </c>
      <c r="T600" s="6">
        <f>(((I600/60)/60)/24)+DATE(1970,1,1)</f>
        <v>41978.00209490741</v>
      </c>
      <c r="U600">
        <f>YEAR(S600)</f>
        <v>2014</v>
      </c>
    </row>
    <row r="601" spans="1:21" ht="48" x14ac:dyDescent="0.2">
      <c r="A601">
        <v>599</v>
      </c>
      <c r="B601" s="2" t="s">
        <v>600</v>
      </c>
      <c r="C601" s="2" t="s">
        <v>4709</v>
      </c>
      <c r="D601" s="4">
        <v>50000</v>
      </c>
      <c r="E601" s="5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ROUND(E601/D601*100,0)</f>
        <v>0</v>
      </c>
      <c r="P601" s="14">
        <f t="shared" si="9"/>
        <v>15.5</v>
      </c>
      <c r="Q601" s="7" t="s">
        <v>8316</v>
      </c>
      <c r="R601" t="s">
        <v>8317</v>
      </c>
      <c r="S601" s="6">
        <f>(((J601/60)/60)/24)+DATE(1970,1,1)</f>
        <v>42047.812523148154</v>
      </c>
      <c r="T601" s="6">
        <f>(((I601/60)/60)/24)+DATE(1970,1,1)</f>
        <v>42071.636111111111</v>
      </c>
      <c r="U601">
        <f>YEAR(S601)</f>
        <v>2015</v>
      </c>
    </row>
    <row r="602" spans="1:21" ht="32" x14ac:dyDescent="0.2">
      <c r="A602">
        <v>600</v>
      </c>
      <c r="B602" s="2" t="s">
        <v>601</v>
      </c>
      <c r="C602" s="2" t="s">
        <v>4710</v>
      </c>
      <c r="D602" s="4">
        <v>5000</v>
      </c>
      <c r="E602" s="5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ROUND(E602/D602*100,0)</f>
        <v>2</v>
      </c>
      <c r="P602" s="14">
        <f t="shared" si="9"/>
        <v>100</v>
      </c>
      <c r="Q602" s="7" t="s">
        <v>8316</v>
      </c>
      <c r="R602" t="s">
        <v>8317</v>
      </c>
      <c r="S602" s="6">
        <f>(((J602/60)/60)/24)+DATE(1970,1,1)</f>
        <v>42073.798171296294</v>
      </c>
      <c r="T602" s="6">
        <f>(((I602/60)/60)/24)+DATE(1970,1,1)</f>
        <v>42133.798171296294</v>
      </c>
      <c r="U602">
        <f>YEAR(S602)</f>
        <v>2015</v>
      </c>
    </row>
    <row r="603" spans="1:21" ht="48" x14ac:dyDescent="0.2">
      <c r="A603">
        <v>601</v>
      </c>
      <c r="B603" s="2" t="s">
        <v>602</v>
      </c>
      <c r="C603" s="2" t="s">
        <v>4711</v>
      </c>
      <c r="D603" s="4">
        <v>10000</v>
      </c>
      <c r="E603" s="5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ROUND(E603/D603*100,0)</f>
        <v>1</v>
      </c>
      <c r="P603" s="14">
        <f t="shared" si="9"/>
        <v>23.33</v>
      </c>
      <c r="Q603" s="7" t="s">
        <v>8316</v>
      </c>
      <c r="R603" t="s">
        <v>8317</v>
      </c>
      <c r="S603" s="6">
        <f>(((J603/60)/60)/24)+DATE(1970,1,1)</f>
        <v>41969.858090277776</v>
      </c>
      <c r="T603" s="6">
        <f>(((I603/60)/60)/24)+DATE(1970,1,1)</f>
        <v>41999.858090277776</v>
      </c>
      <c r="U603">
        <f>YEAR(S603)</f>
        <v>2014</v>
      </c>
    </row>
    <row r="604" spans="1:21" ht="48" x14ac:dyDescent="0.2">
      <c r="A604">
        <v>602</v>
      </c>
      <c r="B604" s="2" t="s">
        <v>603</v>
      </c>
      <c r="C604" s="2" t="s">
        <v>4712</v>
      </c>
      <c r="D604" s="4">
        <v>70000</v>
      </c>
      <c r="E604" s="5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ROUND(E604/D604*100,0)</f>
        <v>0</v>
      </c>
      <c r="P604" s="14">
        <f t="shared" si="9"/>
        <v>0</v>
      </c>
      <c r="Q604" s="7" t="s">
        <v>8316</v>
      </c>
      <c r="R604" t="s">
        <v>8317</v>
      </c>
      <c r="S604" s="6">
        <f>(((J604/60)/60)/24)+DATE(1970,1,1)</f>
        <v>42143.79415509259</v>
      </c>
      <c r="T604" s="6">
        <f>(((I604/60)/60)/24)+DATE(1970,1,1)</f>
        <v>42173.79415509259</v>
      </c>
      <c r="U604">
        <f>YEAR(S604)</f>
        <v>2015</v>
      </c>
    </row>
    <row r="605" spans="1:21" ht="48" x14ac:dyDescent="0.2">
      <c r="A605">
        <v>603</v>
      </c>
      <c r="B605" s="2" t="s">
        <v>604</v>
      </c>
      <c r="C605" s="2" t="s">
        <v>4713</v>
      </c>
      <c r="D605" s="4">
        <v>15000</v>
      </c>
      <c r="E605" s="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ROUND(E605/D605*100,0)</f>
        <v>4</v>
      </c>
      <c r="P605" s="14">
        <f t="shared" si="9"/>
        <v>45.39</v>
      </c>
      <c r="Q605" s="7" t="s">
        <v>8316</v>
      </c>
      <c r="R605" t="s">
        <v>8317</v>
      </c>
      <c r="S605" s="6">
        <f>(((J605/60)/60)/24)+DATE(1970,1,1)</f>
        <v>41835.639155092591</v>
      </c>
      <c r="T605" s="6">
        <f>(((I605/60)/60)/24)+DATE(1970,1,1)</f>
        <v>41865.639155092591</v>
      </c>
      <c r="U605">
        <f>YEAR(S605)</f>
        <v>2014</v>
      </c>
    </row>
    <row r="606" spans="1:21" ht="48" x14ac:dyDescent="0.2">
      <c r="A606">
        <v>604</v>
      </c>
      <c r="B606" s="2" t="s">
        <v>605</v>
      </c>
      <c r="C606" s="2" t="s">
        <v>4714</v>
      </c>
      <c r="D606" s="4">
        <v>1500</v>
      </c>
      <c r="E606" s="5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ROUND(E606/D606*100,0)</f>
        <v>0</v>
      </c>
      <c r="P606" s="14">
        <f t="shared" si="9"/>
        <v>0</v>
      </c>
      <c r="Q606" s="7" t="s">
        <v>8316</v>
      </c>
      <c r="R606" t="s">
        <v>8317</v>
      </c>
      <c r="S606" s="6">
        <f>(((J606/60)/60)/24)+DATE(1970,1,1)</f>
        <v>41849.035370370373</v>
      </c>
      <c r="T606" s="6">
        <f>(((I606/60)/60)/24)+DATE(1970,1,1)</f>
        <v>41879.035370370373</v>
      </c>
      <c r="U606">
        <f>YEAR(S606)</f>
        <v>2014</v>
      </c>
    </row>
    <row r="607" spans="1:21" ht="32" x14ac:dyDescent="0.2">
      <c r="A607">
        <v>605</v>
      </c>
      <c r="B607" s="2" t="s">
        <v>606</v>
      </c>
      <c r="C607" s="2" t="s">
        <v>4715</v>
      </c>
      <c r="D607" s="4">
        <v>5000</v>
      </c>
      <c r="E607" s="5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ROUND(E607/D607*100,0)</f>
        <v>3</v>
      </c>
      <c r="P607" s="14">
        <f t="shared" si="9"/>
        <v>16.38</v>
      </c>
      <c r="Q607" s="7" t="s">
        <v>8316</v>
      </c>
      <c r="R607" t="s">
        <v>8317</v>
      </c>
      <c r="S607" s="6">
        <f>(((J607/60)/60)/24)+DATE(1970,1,1)</f>
        <v>42194.357731481476</v>
      </c>
      <c r="T607" s="6">
        <f>(((I607/60)/60)/24)+DATE(1970,1,1)</f>
        <v>42239.357731481476</v>
      </c>
      <c r="U607">
        <f>YEAR(S607)</f>
        <v>2015</v>
      </c>
    </row>
    <row r="608" spans="1:21" ht="48" x14ac:dyDescent="0.2">
      <c r="A608">
        <v>606</v>
      </c>
      <c r="B608" s="2" t="s">
        <v>607</v>
      </c>
      <c r="C608" s="2" t="s">
        <v>4716</v>
      </c>
      <c r="D608" s="4">
        <v>5000</v>
      </c>
      <c r="E608" s="5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ROUND(E608/D608*100,0)</f>
        <v>0</v>
      </c>
      <c r="P608" s="14">
        <f t="shared" si="9"/>
        <v>10</v>
      </c>
      <c r="Q608" s="7" t="s">
        <v>8316</v>
      </c>
      <c r="R608" t="s">
        <v>8317</v>
      </c>
      <c r="S608" s="6">
        <f>(((J608/60)/60)/24)+DATE(1970,1,1)</f>
        <v>42102.650567129633</v>
      </c>
      <c r="T608" s="6">
        <f>(((I608/60)/60)/24)+DATE(1970,1,1)</f>
        <v>42148.625</v>
      </c>
      <c r="U608">
        <f>YEAR(S608)</f>
        <v>2015</v>
      </c>
    </row>
    <row r="609" spans="1:21" ht="48" x14ac:dyDescent="0.2">
      <c r="A609">
        <v>607</v>
      </c>
      <c r="B609" s="2" t="s">
        <v>608</v>
      </c>
      <c r="C609" s="2" t="s">
        <v>4717</v>
      </c>
      <c r="D609" s="4">
        <v>250</v>
      </c>
      <c r="E609" s="5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ROUND(E609/D609*100,0)</f>
        <v>0</v>
      </c>
      <c r="P609" s="14">
        <f t="shared" si="9"/>
        <v>0</v>
      </c>
      <c r="Q609" s="7" t="s">
        <v>8316</v>
      </c>
      <c r="R609" t="s">
        <v>8317</v>
      </c>
      <c r="S609" s="6">
        <f>(((J609/60)/60)/24)+DATE(1970,1,1)</f>
        <v>42300.825648148151</v>
      </c>
      <c r="T609" s="6">
        <f>(((I609/60)/60)/24)+DATE(1970,1,1)</f>
        <v>42330.867314814815</v>
      </c>
      <c r="U609">
        <f>YEAR(S609)</f>
        <v>2015</v>
      </c>
    </row>
    <row r="610" spans="1:21" ht="48" x14ac:dyDescent="0.2">
      <c r="A610">
        <v>608</v>
      </c>
      <c r="B610" s="2" t="s">
        <v>609</v>
      </c>
      <c r="C610" s="2" t="s">
        <v>4718</v>
      </c>
      <c r="D610" s="4">
        <v>150000</v>
      </c>
      <c r="E610" s="5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ROUND(E610/D610*100,0)</f>
        <v>1</v>
      </c>
      <c r="P610" s="14">
        <f t="shared" si="9"/>
        <v>292.2</v>
      </c>
      <c r="Q610" s="7" t="s">
        <v>8316</v>
      </c>
      <c r="R610" t="s">
        <v>8317</v>
      </c>
      <c r="S610" s="6">
        <f>(((J610/60)/60)/24)+DATE(1970,1,1)</f>
        <v>42140.921064814815</v>
      </c>
      <c r="T610" s="6">
        <f>(((I610/60)/60)/24)+DATE(1970,1,1)</f>
        <v>42170.921064814815</v>
      </c>
      <c r="U610">
        <f>YEAR(S610)</f>
        <v>2015</v>
      </c>
    </row>
    <row r="611" spans="1:21" ht="48" x14ac:dyDescent="0.2">
      <c r="A611">
        <v>609</v>
      </c>
      <c r="B611" s="2" t="s">
        <v>610</v>
      </c>
      <c r="C611" s="2" t="s">
        <v>4719</v>
      </c>
      <c r="D611" s="4">
        <v>780</v>
      </c>
      <c r="E611" s="5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ROUND(E611/D611*100,0)</f>
        <v>1</v>
      </c>
      <c r="P611" s="14">
        <f t="shared" si="9"/>
        <v>5</v>
      </c>
      <c r="Q611" s="7" t="s">
        <v>8316</v>
      </c>
      <c r="R611" t="s">
        <v>8317</v>
      </c>
      <c r="S611" s="6">
        <f>(((J611/60)/60)/24)+DATE(1970,1,1)</f>
        <v>42307.034074074079</v>
      </c>
      <c r="T611" s="6">
        <f>(((I611/60)/60)/24)+DATE(1970,1,1)</f>
        <v>42337.075740740736</v>
      </c>
      <c r="U611">
        <f>YEAR(S611)</f>
        <v>2015</v>
      </c>
    </row>
    <row r="612" spans="1:21" ht="48" x14ac:dyDescent="0.2">
      <c r="A612">
        <v>610</v>
      </c>
      <c r="B612" s="2" t="s">
        <v>611</v>
      </c>
      <c r="C612" s="2" t="s">
        <v>4720</v>
      </c>
      <c r="D612" s="4">
        <v>13803</v>
      </c>
      <c r="E612" s="5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ROUND(E612/D612*100,0)</f>
        <v>0</v>
      </c>
      <c r="P612" s="14">
        <f t="shared" si="9"/>
        <v>0</v>
      </c>
      <c r="Q612" s="7" t="s">
        <v>8316</v>
      </c>
      <c r="R612" t="s">
        <v>8317</v>
      </c>
      <c r="S612" s="6">
        <f>(((J612/60)/60)/24)+DATE(1970,1,1)</f>
        <v>42086.83085648148</v>
      </c>
      <c r="T612" s="6">
        <f>(((I612/60)/60)/24)+DATE(1970,1,1)</f>
        <v>42116.83085648148</v>
      </c>
      <c r="U612">
        <f>YEAR(S612)</f>
        <v>2015</v>
      </c>
    </row>
    <row r="613" spans="1:21" ht="48" x14ac:dyDescent="0.2">
      <c r="A613">
        <v>611</v>
      </c>
      <c r="B613" s="2" t="s">
        <v>612</v>
      </c>
      <c r="C613" s="2" t="s">
        <v>4721</v>
      </c>
      <c r="D613" s="4">
        <v>80000</v>
      </c>
      <c r="E613" s="5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ROUND(E613/D613*100,0)</f>
        <v>0</v>
      </c>
      <c r="P613" s="14">
        <f t="shared" si="9"/>
        <v>0</v>
      </c>
      <c r="Q613" s="7" t="s">
        <v>8316</v>
      </c>
      <c r="R613" t="s">
        <v>8317</v>
      </c>
      <c r="S613" s="6">
        <f>(((J613/60)/60)/24)+DATE(1970,1,1)</f>
        <v>42328.560613425929</v>
      </c>
      <c r="T613" s="6">
        <f>(((I613/60)/60)/24)+DATE(1970,1,1)</f>
        <v>42388.560613425929</v>
      </c>
      <c r="U613">
        <f>YEAR(S613)</f>
        <v>2015</v>
      </c>
    </row>
    <row r="614" spans="1:21" ht="32" x14ac:dyDescent="0.2">
      <c r="A614">
        <v>612</v>
      </c>
      <c r="B614" s="2" t="s">
        <v>613</v>
      </c>
      <c r="C614" s="2" t="s">
        <v>4722</v>
      </c>
      <c r="D614" s="4">
        <v>10000</v>
      </c>
      <c r="E614" s="5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ROUND(E614/D614*100,0)</f>
        <v>0</v>
      </c>
      <c r="P614" s="14">
        <f t="shared" si="9"/>
        <v>0</v>
      </c>
      <c r="Q614" s="7" t="s">
        <v>8316</v>
      </c>
      <c r="R614" t="s">
        <v>8317</v>
      </c>
      <c r="S614" s="6">
        <f>(((J614/60)/60)/24)+DATE(1970,1,1)</f>
        <v>42585.031782407401</v>
      </c>
      <c r="T614" s="6">
        <f>(((I614/60)/60)/24)+DATE(1970,1,1)</f>
        <v>42615.031782407401</v>
      </c>
      <c r="U614">
        <f>YEAR(S614)</f>
        <v>2016</v>
      </c>
    </row>
    <row r="615" spans="1:21" ht="48" x14ac:dyDescent="0.2">
      <c r="A615">
        <v>613</v>
      </c>
      <c r="B615" s="2" t="s">
        <v>614</v>
      </c>
      <c r="C615" s="2" t="s">
        <v>4723</v>
      </c>
      <c r="D615" s="4">
        <v>60000</v>
      </c>
      <c r="E615" s="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ROUND(E615/D615*100,0)</f>
        <v>21</v>
      </c>
      <c r="P615" s="14">
        <f t="shared" si="9"/>
        <v>105.93</v>
      </c>
      <c r="Q615" s="7" t="s">
        <v>8316</v>
      </c>
      <c r="R615" t="s">
        <v>8317</v>
      </c>
      <c r="S615" s="6">
        <f>(((J615/60)/60)/24)+DATE(1970,1,1)</f>
        <v>42247.496759259258</v>
      </c>
      <c r="T615" s="6">
        <f>(((I615/60)/60)/24)+DATE(1970,1,1)</f>
        <v>42278.207638888889</v>
      </c>
      <c r="U615">
        <f>YEAR(S615)</f>
        <v>2015</v>
      </c>
    </row>
    <row r="616" spans="1:21" ht="48" x14ac:dyDescent="0.2">
      <c r="A616">
        <v>614</v>
      </c>
      <c r="B616" s="2" t="s">
        <v>615</v>
      </c>
      <c r="C616" s="2" t="s">
        <v>4724</v>
      </c>
      <c r="D616" s="4">
        <v>10000</v>
      </c>
      <c r="E616" s="5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ROUND(E616/D616*100,0)</f>
        <v>0</v>
      </c>
      <c r="P616" s="14">
        <f t="shared" si="9"/>
        <v>0</v>
      </c>
      <c r="Q616" s="7" t="s">
        <v>8316</v>
      </c>
      <c r="R616" t="s">
        <v>8317</v>
      </c>
      <c r="S616" s="6">
        <f>(((J616/60)/60)/24)+DATE(1970,1,1)</f>
        <v>42515.061805555553</v>
      </c>
      <c r="T616" s="6">
        <f>(((I616/60)/60)/24)+DATE(1970,1,1)</f>
        <v>42545.061805555553</v>
      </c>
      <c r="U616">
        <f>YEAR(S616)</f>
        <v>2016</v>
      </c>
    </row>
    <row r="617" spans="1:21" ht="48" x14ac:dyDescent="0.2">
      <c r="A617">
        <v>615</v>
      </c>
      <c r="B617" s="2" t="s">
        <v>616</v>
      </c>
      <c r="C617" s="2" t="s">
        <v>4725</v>
      </c>
      <c r="D617" s="4">
        <v>515</v>
      </c>
      <c r="E617" s="5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ROUND(E617/D617*100,0)</f>
        <v>0</v>
      </c>
      <c r="P617" s="14">
        <f t="shared" si="9"/>
        <v>0</v>
      </c>
      <c r="Q617" s="7" t="s">
        <v>8316</v>
      </c>
      <c r="R617" t="s">
        <v>8317</v>
      </c>
      <c r="S617" s="6">
        <f>(((J617/60)/60)/24)+DATE(1970,1,1)</f>
        <v>42242.122210648144</v>
      </c>
      <c r="T617" s="6">
        <f>(((I617/60)/60)/24)+DATE(1970,1,1)</f>
        <v>42272.122210648144</v>
      </c>
      <c r="U617">
        <f>YEAR(S617)</f>
        <v>2015</v>
      </c>
    </row>
    <row r="618" spans="1:21" ht="48" x14ac:dyDescent="0.2">
      <c r="A618">
        <v>616</v>
      </c>
      <c r="B618" s="2" t="s">
        <v>617</v>
      </c>
      <c r="C618" s="2" t="s">
        <v>4726</v>
      </c>
      <c r="D618" s="4">
        <v>5000</v>
      </c>
      <c r="E618" s="5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ROUND(E618/D618*100,0)</f>
        <v>0</v>
      </c>
      <c r="P618" s="14">
        <f t="shared" si="9"/>
        <v>0</v>
      </c>
      <c r="Q618" s="7" t="s">
        <v>8316</v>
      </c>
      <c r="R618" t="s">
        <v>8317</v>
      </c>
      <c r="S618" s="6">
        <f>(((J618/60)/60)/24)+DATE(1970,1,1)</f>
        <v>42761.376238425932</v>
      </c>
      <c r="T618" s="6">
        <f>(((I618/60)/60)/24)+DATE(1970,1,1)</f>
        <v>42791.376238425932</v>
      </c>
      <c r="U618">
        <f>YEAR(S618)</f>
        <v>2017</v>
      </c>
    </row>
    <row r="619" spans="1:21" ht="48" x14ac:dyDescent="0.2">
      <c r="A619">
        <v>617</v>
      </c>
      <c r="B619" s="2" t="s">
        <v>618</v>
      </c>
      <c r="C619" s="2" t="s">
        <v>4727</v>
      </c>
      <c r="D619" s="4">
        <v>2000</v>
      </c>
      <c r="E619" s="5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ROUND(E619/D619*100,0)</f>
        <v>3</v>
      </c>
      <c r="P619" s="14">
        <f t="shared" si="9"/>
        <v>20</v>
      </c>
      <c r="Q619" s="7" t="s">
        <v>8316</v>
      </c>
      <c r="R619" t="s">
        <v>8317</v>
      </c>
      <c r="S619" s="6">
        <f>(((J619/60)/60)/24)+DATE(1970,1,1)</f>
        <v>42087.343090277776</v>
      </c>
      <c r="T619" s="6">
        <f>(((I619/60)/60)/24)+DATE(1970,1,1)</f>
        <v>42132.343090277776</v>
      </c>
      <c r="U619">
        <f>YEAR(S619)</f>
        <v>2015</v>
      </c>
    </row>
    <row r="620" spans="1:21" ht="48" x14ac:dyDescent="0.2">
      <c r="A620">
        <v>618</v>
      </c>
      <c r="B620" s="2" t="s">
        <v>619</v>
      </c>
      <c r="C620" s="2" t="s">
        <v>4728</v>
      </c>
      <c r="D620" s="4">
        <v>400</v>
      </c>
      <c r="E620" s="5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ROUND(E620/D620*100,0)</f>
        <v>0</v>
      </c>
      <c r="P620" s="14">
        <f t="shared" si="9"/>
        <v>0</v>
      </c>
      <c r="Q620" s="7" t="s">
        <v>8316</v>
      </c>
      <c r="R620" t="s">
        <v>8317</v>
      </c>
      <c r="S620" s="6">
        <f>(((J620/60)/60)/24)+DATE(1970,1,1)</f>
        <v>42317.810219907406</v>
      </c>
      <c r="T620" s="6">
        <f>(((I620/60)/60)/24)+DATE(1970,1,1)</f>
        <v>42347.810219907406</v>
      </c>
      <c r="U620">
        <f>YEAR(S620)</f>
        <v>2015</v>
      </c>
    </row>
    <row r="621" spans="1:21" ht="32" x14ac:dyDescent="0.2">
      <c r="A621">
        <v>619</v>
      </c>
      <c r="B621" s="2" t="s">
        <v>620</v>
      </c>
      <c r="C621" s="2" t="s">
        <v>4729</v>
      </c>
      <c r="D621" s="4">
        <v>2500000</v>
      </c>
      <c r="E621" s="5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ROUND(E621/D621*100,0)</f>
        <v>0</v>
      </c>
      <c r="P621" s="14">
        <f t="shared" si="9"/>
        <v>1</v>
      </c>
      <c r="Q621" s="7" t="s">
        <v>8316</v>
      </c>
      <c r="R621" t="s">
        <v>8317</v>
      </c>
      <c r="S621" s="6">
        <f>(((J621/60)/60)/24)+DATE(1970,1,1)</f>
        <v>41908.650347222225</v>
      </c>
      <c r="T621" s="6">
        <f>(((I621/60)/60)/24)+DATE(1970,1,1)</f>
        <v>41968.692013888889</v>
      </c>
      <c r="U621">
        <f>YEAR(S621)</f>
        <v>2014</v>
      </c>
    </row>
    <row r="622" spans="1:21" ht="48" x14ac:dyDescent="0.2">
      <c r="A622">
        <v>620</v>
      </c>
      <c r="B622" s="2" t="s">
        <v>621</v>
      </c>
      <c r="C622" s="2" t="s">
        <v>4730</v>
      </c>
      <c r="D622" s="4">
        <v>30000</v>
      </c>
      <c r="E622" s="5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ROUND(E622/D622*100,0)</f>
        <v>1</v>
      </c>
      <c r="P622" s="14">
        <f t="shared" si="9"/>
        <v>300</v>
      </c>
      <c r="Q622" s="7" t="s">
        <v>8316</v>
      </c>
      <c r="R622" t="s">
        <v>8317</v>
      </c>
      <c r="S622" s="6">
        <f>(((J622/60)/60)/24)+DATE(1970,1,1)</f>
        <v>41831.716874999998</v>
      </c>
      <c r="T622" s="6">
        <f>(((I622/60)/60)/24)+DATE(1970,1,1)</f>
        <v>41876.716874999998</v>
      </c>
      <c r="U622">
        <f>YEAR(S622)</f>
        <v>2014</v>
      </c>
    </row>
    <row r="623" spans="1:21" ht="48" x14ac:dyDescent="0.2">
      <c r="A623">
        <v>621</v>
      </c>
      <c r="B623" s="2" t="s">
        <v>622</v>
      </c>
      <c r="C623" s="2" t="s">
        <v>4731</v>
      </c>
      <c r="D623" s="4">
        <v>25000</v>
      </c>
      <c r="E623" s="5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ROUND(E623/D623*100,0)</f>
        <v>1</v>
      </c>
      <c r="P623" s="14">
        <f t="shared" si="9"/>
        <v>87</v>
      </c>
      <c r="Q623" s="7" t="s">
        <v>8316</v>
      </c>
      <c r="R623" t="s">
        <v>8317</v>
      </c>
      <c r="S623" s="6">
        <f>(((J623/60)/60)/24)+DATE(1970,1,1)</f>
        <v>42528.987696759257</v>
      </c>
      <c r="T623" s="6">
        <f>(((I623/60)/60)/24)+DATE(1970,1,1)</f>
        <v>42558.987696759257</v>
      </c>
      <c r="U623">
        <f>YEAR(S623)</f>
        <v>2016</v>
      </c>
    </row>
    <row r="624" spans="1:21" ht="48" x14ac:dyDescent="0.2">
      <c r="A624">
        <v>622</v>
      </c>
      <c r="B624" s="2" t="s">
        <v>623</v>
      </c>
      <c r="C624" s="2" t="s">
        <v>4732</v>
      </c>
      <c r="D624" s="4">
        <v>6000</v>
      </c>
      <c r="E624" s="5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ROUND(E624/D624*100,0)</f>
        <v>6</v>
      </c>
      <c r="P624" s="14">
        <f t="shared" si="9"/>
        <v>37.89</v>
      </c>
      <c r="Q624" s="7" t="s">
        <v>8316</v>
      </c>
      <c r="R624" t="s">
        <v>8317</v>
      </c>
      <c r="S624" s="6">
        <f>(((J624/60)/60)/24)+DATE(1970,1,1)</f>
        <v>42532.774745370371</v>
      </c>
      <c r="T624" s="6">
        <f>(((I624/60)/60)/24)+DATE(1970,1,1)</f>
        <v>42552.774745370371</v>
      </c>
      <c r="U624">
        <f>YEAR(S624)</f>
        <v>2016</v>
      </c>
    </row>
    <row r="625" spans="1:21" ht="48" x14ac:dyDescent="0.2">
      <c r="A625">
        <v>623</v>
      </c>
      <c r="B625" s="2" t="s">
        <v>624</v>
      </c>
      <c r="C625" s="2" t="s">
        <v>4733</v>
      </c>
      <c r="D625" s="4">
        <v>75000</v>
      </c>
      <c r="E625" s="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ROUND(E625/D625*100,0)</f>
        <v>0</v>
      </c>
      <c r="P625" s="14">
        <f t="shared" si="9"/>
        <v>0</v>
      </c>
      <c r="Q625" s="7" t="s">
        <v>8316</v>
      </c>
      <c r="R625" t="s">
        <v>8317</v>
      </c>
      <c r="S625" s="6">
        <f>(((J625/60)/60)/24)+DATE(1970,1,1)</f>
        <v>42122.009224537032</v>
      </c>
      <c r="T625" s="6">
        <f>(((I625/60)/60)/24)+DATE(1970,1,1)</f>
        <v>42152.009224537032</v>
      </c>
      <c r="U625">
        <f>YEAR(S625)</f>
        <v>2015</v>
      </c>
    </row>
    <row r="626" spans="1:21" ht="48" x14ac:dyDescent="0.2">
      <c r="A626">
        <v>624</v>
      </c>
      <c r="B626" s="2" t="s">
        <v>625</v>
      </c>
      <c r="C626" s="2" t="s">
        <v>4734</v>
      </c>
      <c r="D626" s="4">
        <v>5000</v>
      </c>
      <c r="E626" s="5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ROUND(E626/D626*100,0)</f>
        <v>0</v>
      </c>
      <c r="P626" s="14">
        <f t="shared" si="9"/>
        <v>0</v>
      </c>
      <c r="Q626" s="7" t="s">
        <v>8316</v>
      </c>
      <c r="R626" t="s">
        <v>8317</v>
      </c>
      <c r="S626" s="6">
        <f>(((J626/60)/60)/24)+DATE(1970,1,1)</f>
        <v>42108.988900462966</v>
      </c>
      <c r="T626" s="6">
        <f>(((I626/60)/60)/24)+DATE(1970,1,1)</f>
        <v>42138.988900462966</v>
      </c>
      <c r="U626">
        <f>YEAR(S626)</f>
        <v>2015</v>
      </c>
    </row>
    <row r="627" spans="1:21" ht="48" x14ac:dyDescent="0.2">
      <c r="A627">
        <v>625</v>
      </c>
      <c r="B627" s="2" t="s">
        <v>626</v>
      </c>
      <c r="C627" s="2" t="s">
        <v>4735</v>
      </c>
      <c r="D627" s="4">
        <v>25000</v>
      </c>
      <c r="E627" s="5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ROUND(E627/D627*100,0)</f>
        <v>0</v>
      </c>
      <c r="P627" s="14">
        <f t="shared" si="9"/>
        <v>0</v>
      </c>
      <c r="Q627" s="7" t="s">
        <v>8316</v>
      </c>
      <c r="R627" t="s">
        <v>8317</v>
      </c>
      <c r="S627" s="6">
        <f>(((J627/60)/60)/24)+DATE(1970,1,1)</f>
        <v>42790.895567129628</v>
      </c>
      <c r="T627" s="6">
        <f>(((I627/60)/60)/24)+DATE(1970,1,1)</f>
        <v>42820.853900462964</v>
      </c>
      <c r="U627">
        <f>YEAR(S627)</f>
        <v>2017</v>
      </c>
    </row>
    <row r="628" spans="1:21" ht="48" x14ac:dyDescent="0.2">
      <c r="A628">
        <v>626</v>
      </c>
      <c r="B628" s="2" t="s">
        <v>627</v>
      </c>
      <c r="C628" s="2" t="s">
        <v>4736</v>
      </c>
      <c r="D628" s="4">
        <v>25000</v>
      </c>
      <c r="E628" s="5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ROUND(E628/D628*100,0)</f>
        <v>17</v>
      </c>
      <c r="P628" s="14">
        <f t="shared" si="9"/>
        <v>111.41</v>
      </c>
      <c r="Q628" s="7" t="s">
        <v>8316</v>
      </c>
      <c r="R628" t="s">
        <v>8317</v>
      </c>
      <c r="S628" s="6">
        <f>(((J628/60)/60)/24)+DATE(1970,1,1)</f>
        <v>42198.559479166666</v>
      </c>
      <c r="T628" s="6">
        <f>(((I628/60)/60)/24)+DATE(1970,1,1)</f>
        <v>42231.556944444441</v>
      </c>
      <c r="U628">
        <f>YEAR(S628)</f>
        <v>2015</v>
      </c>
    </row>
    <row r="629" spans="1:21" ht="48" x14ac:dyDescent="0.2">
      <c r="A629">
        <v>627</v>
      </c>
      <c r="B629" s="2" t="s">
        <v>628</v>
      </c>
      <c r="C629" s="2" t="s">
        <v>4737</v>
      </c>
      <c r="D629" s="4">
        <v>450000</v>
      </c>
      <c r="E629" s="5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ROUND(E629/D629*100,0)</f>
        <v>0</v>
      </c>
      <c r="P629" s="14">
        <f t="shared" si="9"/>
        <v>90</v>
      </c>
      <c r="Q629" s="7" t="s">
        <v>8316</v>
      </c>
      <c r="R629" t="s">
        <v>8317</v>
      </c>
      <c r="S629" s="6">
        <f>(((J629/60)/60)/24)+DATE(1970,1,1)</f>
        <v>42384.306840277779</v>
      </c>
      <c r="T629" s="6">
        <f>(((I629/60)/60)/24)+DATE(1970,1,1)</f>
        <v>42443.958333333328</v>
      </c>
      <c r="U629">
        <f>YEAR(S629)</f>
        <v>2016</v>
      </c>
    </row>
    <row r="630" spans="1:21" ht="48" x14ac:dyDescent="0.2">
      <c r="A630">
        <v>628</v>
      </c>
      <c r="B630" s="2" t="s">
        <v>629</v>
      </c>
      <c r="C630" s="2" t="s">
        <v>4738</v>
      </c>
      <c r="D630" s="4">
        <v>5000</v>
      </c>
      <c r="E630" s="5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ROUND(E630/D630*100,0)</f>
        <v>0</v>
      </c>
      <c r="P630" s="14">
        <f t="shared" si="9"/>
        <v>0</v>
      </c>
      <c r="Q630" s="7" t="s">
        <v>8316</v>
      </c>
      <c r="R630" t="s">
        <v>8317</v>
      </c>
      <c r="S630" s="6">
        <f>(((J630/60)/60)/24)+DATE(1970,1,1)</f>
        <v>41803.692789351851</v>
      </c>
      <c r="T630" s="6">
        <f>(((I630/60)/60)/24)+DATE(1970,1,1)</f>
        <v>41833.692789351851</v>
      </c>
      <c r="U630">
        <f>YEAR(S630)</f>
        <v>2014</v>
      </c>
    </row>
    <row r="631" spans="1:21" ht="48" x14ac:dyDescent="0.2">
      <c r="A631">
        <v>629</v>
      </c>
      <c r="B631" s="2" t="s">
        <v>630</v>
      </c>
      <c r="C631" s="2" t="s">
        <v>4739</v>
      </c>
      <c r="D631" s="4">
        <v>200000</v>
      </c>
      <c r="E631" s="5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ROUND(E631/D631*100,0)</f>
        <v>0</v>
      </c>
      <c r="P631" s="14">
        <f t="shared" si="9"/>
        <v>116.67</v>
      </c>
      <c r="Q631" s="7" t="s">
        <v>8316</v>
      </c>
      <c r="R631" t="s">
        <v>8317</v>
      </c>
      <c r="S631" s="6">
        <f>(((J631/60)/60)/24)+DATE(1970,1,1)</f>
        <v>42474.637824074074</v>
      </c>
      <c r="T631" s="6">
        <f>(((I631/60)/60)/24)+DATE(1970,1,1)</f>
        <v>42504.637824074074</v>
      </c>
      <c r="U631">
        <f>YEAR(S631)</f>
        <v>2016</v>
      </c>
    </row>
    <row r="632" spans="1:21" ht="48" x14ac:dyDescent="0.2">
      <c r="A632">
        <v>630</v>
      </c>
      <c r="B632" s="2" t="s">
        <v>631</v>
      </c>
      <c r="C632" s="2" t="s">
        <v>4740</v>
      </c>
      <c r="D632" s="4">
        <v>11999</v>
      </c>
      <c r="E632" s="5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ROUND(E632/D632*100,0)</f>
        <v>0</v>
      </c>
      <c r="P632" s="14">
        <f t="shared" si="9"/>
        <v>10</v>
      </c>
      <c r="Q632" s="7" t="s">
        <v>8316</v>
      </c>
      <c r="R632" t="s">
        <v>8317</v>
      </c>
      <c r="S632" s="6">
        <f>(((J632/60)/60)/24)+DATE(1970,1,1)</f>
        <v>42223.619456018518</v>
      </c>
      <c r="T632" s="6">
        <f>(((I632/60)/60)/24)+DATE(1970,1,1)</f>
        <v>42253.215277777781</v>
      </c>
      <c r="U632">
        <f>YEAR(S632)</f>
        <v>2015</v>
      </c>
    </row>
    <row r="633" spans="1:21" ht="32" x14ac:dyDescent="0.2">
      <c r="A633">
        <v>631</v>
      </c>
      <c r="B633" s="2" t="s">
        <v>632</v>
      </c>
      <c r="C633" s="2" t="s">
        <v>4741</v>
      </c>
      <c r="D633" s="4">
        <v>50000</v>
      </c>
      <c r="E633" s="5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ROUND(E633/D633*100,0)</f>
        <v>1</v>
      </c>
      <c r="P633" s="14">
        <f t="shared" si="9"/>
        <v>76.67</v>
      </c>
      <c r="Q633" s="7" t="s">
        <v>8316</v>
      </c>
      <c r="R633" t="s">
        <v>8317</v>
      </c>
      <c r="S633" s="6">
        <f>(((J633/60)/60)/24)+DATE(1970,1,1)</f>
        <v>42489.772326388891</v>
      </c>
      <c r="T633" s="6">
        <f>(((I633/60)/60)/24)+DATE(1970,1,1)</f>
        <v>42518.772326388891</v>
      </c>
      <c r="U633">
        <f>YEAR(S633)</f>
        <v>2016</v>
      </c>
    </row>
    <row r="634" spans="1:21" ht="32" x14ac:dyDescent="0.2">
      <c r="A634">
        <v>632</v>
      </c>
      <c r="B634" s="2" t="s">
        <v>633</v>
      </c>
      <c r="C634" s="2" t="s">
        <v>4742</v>
      </c>
      <c r="D634" s="4">
        <v>20000</v>
      </c>
      <c r="E634" s="5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ROUND(E634/D634*100,0)</f>
        <v>0</v>
      </c>
      <c r="P634" s="14">
        <f t="shared" si="9"/>
        <v>0</v>
      </c>
      <c r="Q634" s="7" t="s">
        <v>8316</v>
      </c>
      <c r="R634" t="s">
        <v>8317</v>
      </c>
      <c r="S634" s="6">
        <f>(((J634/60)/60)/24)+DATE(1970,1,1)</f>
        <v>42303.659317129626</v>
      </c>
      <c r="T634" s="6">
        <f>(((I634/60)/60)/24)+DATE(1970,1,1)</f>
        <v>42333.700983796298</v>
      </c>
      <c r="U634">
        <f>YEAR(S634)</f>
        <v>2015</v>
      </c>
    </row>
    <row r="635" spans="1:21" ht="48" x14ac:dyDescent="0.2">
      <c r="A635">
        <v>633</v>
      </c>
      <c r="B635" s="2" t="s">
        <v>634</v>
      </c>
      <c r="C635" s="2" t="s">
        <v>4743</v>
      </c>
      <c r="D635" s="4">
        <v>10000</v>
      </c>
      <c r="E635" s="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ROUND(E635/D635*100,0)</f>
        <v>12</v>
      </c>
      <c r="P635" s="14">
        <f t="shared" si="9"/>
        <v>49.8</v>
      </c>
      <c r="Q635" s="7" t="s">
        <v>8316</v>
      </c>
      <c r="R635" t="s">
        <v>8317</v>
      </c>
      <c r="S635" s="6">
        <f>(((J635/60)/60)/24)+DATE(1970,1,1)</f>
        <v>42507.29932870371</v>
      </c>
      <c r="T635" s="6">
        <f>(((I635/60)/60)/24)+DATE(1970,1,1)</f>
        <v>42538.958333333328</v>
      </c>
      <c r="U635">
        <f>YEAR(S635)</f>
        <v>2016</v>
      </c>
    </row>
    <row r="636" spans="1:21" ht="32" x14ac:dyDescent="0.2">
      <c r="A636">
        <v>634</v>
      </c>
      <c r="B636" s="2" t="s">
        <v>635</v>
      </c>
      <c r="C636" s="2" t="s">
        <v>4744</v>
      </c>
      <c r="D636" s="4">
        <v>5000</v>
      </c>
      <c r="E636" s="5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ROUND(E636/D636*100,0)</f>
        <v>0</v>
      </c>
      <c r="P636" s="14">
        <f t="shared" si="9"/>
        <v>1</v>
      </c>
      <c r="Q636" s="7" t="s">
        <v>8316</v>
      </c>
      <c r="R636" t="s">
        <v>8317</v>
      </c>
      <c r="S636" s="6">
        <f>(((J636/60)/60)/24)+DATE(1970,1,1)</f>
        <v>42031.928576388891</v>
      </c>
      <c r="T636" s="6">
        <f>(((I636/60)/60)/24)+DATE(1970,1,1)</f>
        <v>42061.928576388891</v>
      </c>
      <c r="U636">
        <f>YEAR(S636)</f>
        <v>2015</v>
      </c>
    </row>
    <row r="637" spans="1:21" ht="32" x14ac:dyDescent="0.2">
      <c r="A637">
        <v>635</v>
      </c>
      <c r="B637" s="2" t="s">
        <v>636</v>
      </c>
      <c r="C637" s="2" t="s">
        <v>4745</v>
      </c>
      <c r="D637" s="4">
        <v>25000</v>
      </c>
      <c r="E637" s="5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ROUND(E637/D637*100,0)</f>
        <v>0</v>
      </c>
      <c r="P637" s="14">
        <f t="shared" si="9"/>
        <v>2</v>
      </c>
      <c r="Q637" s="7" t="s">
        <v>8316</v>
      </c>
      <c r="R637" t="s">
        <v>8317</v>
      </c>
      <c r="S637" s="6">
        <f>(((J637/60)/60)/24)+DATE(1970,1,1)</f>
        <v>42076.092152777783</v>
      </c>
      <c r="T637" s="6">
        <f>(((I637/60)/60)/24)+DATE(1970,1,1)</f>
        <v>42106.092152777783</v>
      </c>
      <c r="U637">
        <f>YEAR(S637)</f>
        <v>2015</v>
      </c>
    </row>
    <row r="638" spans="1:21" ht="32" x14ac:dyDescent="0.2">
      <c r="A638">
        <v>636</v>
      </c>
      <c r="B638" s="2" t="s">
        <v>637</v>
      </c>
      <c r="C638" s="2" t="s">
        <v>4746</v>
      </c>
      <c r="D638" s="4">
        <v>2000</v>
      </c>
      <c r="E638" s="5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ROUND(E638/D638*100,0)</f>
        <v>0</v>
      </c>
      <c r="P638" s="14">
        <f t="shared" si="9"/>
        <v>4</v>
      </c>
      <c r="Q638" s="7" t="s">
        <v>8316</v>
      </c>
      <c r="R638" t="s">
        <v>8317</v>
      </c>
      <c r="S638" s="6">
        <f>(((J638/60)/60)/24)+DATE(1970,1,1)</f>
        <v>42131.455439814818</v>
      </c>
      <c r="T638" s="6">
        <f>(((I638/60)/60)/24)+DATE(1970,1,1)</f>
        <v>42161.44930555555</v>
      </c>
      <c r="U638">
        <f>YEAR(S638)</f>
        <v>2015</v>
      </c>
    </row>
    <row r="639" spans="1:21" ht="48" x14ac:dyDescent="0.2">
      <c r="A639">
        <v>637</v>
      </c>
      <c r="B639" s="2" t="s">
        <v>638</v>
      </c>
      <c r="C639" s="2" t="s">
        <v>4747</v>
      </c>
      <c r="D639" s="4">
        <v>100000</v>
      </c>
      <c r="E639" s="5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ROUND(E639/D639*100,0)</f>
        <v>0</v>
      </c>
      <c r="P639" s="14">
        <f t="shared" si="9"/>
        <v>0</v>
      </c>
      <c r="Q639" s="7" t="s">
        <v>8316</v>
      </c>
      <c r="R639" t="s">
        <v>8317</v>
      </c>
      <c r="S639" s="6">
        <f>(((J639/60)/60)/24)+DATE(1970,1,1)</f>
        <v>42762.962013888886</v>
      </c>
      <c r="T639" s="6">
        <f>(((I639/60)/60)/24)+DATE(1970,1,1)</f>
        <v>42791.961111111115</v>
      </c>
      <c r="U639">
        <f>YEAR(S639)</f>
        <v>2017</v>
      </c>
    </row>
    <row r="640" spans="1:21" ht="16" x14ac:dyDescent="0.2">
      <c r="A640">
        <v>638</v>
      </c>
      <c r="B640" s="2" t="s">
        <v>639</v>
      </c>
      <c r="C640" s="2" t="s">
        <v>4748</v>
      </c>
      <c r="D640" s="4">
        <v>200000</v>
      </c>
      <c r="E640" s="5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ROUND(E640/D640*100,0)</f>
        <v>0</v>
      </c>
      <c r="P640" s="14">
        <f t="shared" si="9"/>
        <v>3</v>
      </c>
      <c r="Q640" s="7" t="s">
        <v>8316</v>
      </c>
      <c r="R640" t="s">
        <v>8317</v>
      </c>
      <c r="S640" s="6">
        <f>(((J640/60)/60)/24)+DATE(1970,1,1)</f>
        <v>42759.593310185184</v>
      </c>
      <c r="T640" s="6">
        <f>(((I640/60)/60)/24)+DATE(1970,1,1)</f>
        <v>42819.55164351852</v>
      </c>
      <c r="U640">
        <f>YEAR(S640)</f>
        <v>2017</v>
      </c>
    </row>
    <row r="641" spans="1:21" ht="32" x14ac:dyDescent="0.2">
      <c r="A641">
        <v>639</v>
      </c>
      <c r="B641" s="2" t="s">
        <v>640</v>
      </c>
      <c r="C641" s="2" t="s">
        <v>4749</v>
      </c>
      <c r="D641" s="4">
        <v>1000000</v>
      </c>
      <c r="E641" s="5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ROUND(E641/D641*100,0)</f>
        <v>0</v>
      </c>
      <c r="P641" s="14">
        <f t="shared" si="9"/>
        <v>1</v>
      </c>
      <c r="Q641" s="7" t="s">
        <v>8316</v>
      </c>
      <c r="R641" t="s">
        <v>8317</v>
      </c>
      <c r="S641" s="6">
        <f>(((J641/60)/60)/24)+DATE(1970,1,1)</f>
        <v>41865.583275462966</v>
      </c>
      <c r="T641" s="6">
        <f>(((I641/60)/60)/24)+DATE(1970,1,1)</f>
        <v>41925.583275462966</v>
      </c>
      <c r="U641">
        <f>YEAR(S641)</f>
        <v>2014</v>
      </c>
    </row>
    <row r="642" spans="1:21" ht="48" x14ac:dyDescent="0.2">
      <c r="A642">
        <v>640</v>
      </c>
      <c r="B642" s="2" t="s">
        <v>641</v>
      </c>
      <c r="C642" s="2" t="s">
        <v>4750</v>
      </c>
      <c r="D642" s="4">
        <v>70</v>
      </c>
      <c r="E642" s="5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ROUND(E642/D642*100,0)</f>
        <v>144</v>
      </c>
      <c r="P642" s="14">
        <f t="shared" si="9"/>
        <v>50.5</v>
      </c>
      <c r="Q642" s="7" t="s">
        <v>8316</v>
      </c>
      <c r="R642" t="s">
        <v>8318</v>
      </c>
      <c r="S642" s="6">
        <f>(((J642/60)/60)/24)+DATE(1970,1,1)</f>
        <v>42683.420312500006</v>
      </c>
      <c r="T642" s="6">
        <f>(((I642/60)/60)/24)+DATE(1970,1,1)</f>
        <v>42698.958333333328</v>
      </c>
      <c r="U642">
        <f>YEAR(S642)</f>
        <v>2016</v>
      </c>
    </row>
    <row r="643" spans="1:21" ht="48" x14ac:dyDescent="0.2">
      <c r="A643">
        <v>641</v>
      </c>
      <c r="B643" s="2" t="s">
        <v>642</v>
      </c>
      <c r="C643" s="2" t="s">
        <v>4751</v>
      </c>
      <c r="D643" s="4">
        <v>40000</v>
      </c>
      <c r="E643" s="5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ROUND(E643/D643*100,0)</f>
        <v>119</v>
      </c>
      <c r="P643" s="14">
        <f t="shared" ref="P643:P706" si="10">IFERROR(ROUND(E643/L643,2),0)</f>
        <v>151.32</v>
      </c>
      <c r="Q643" s="7" t="s">
        <v>8316</v>
      </c>
      <c r="R643" t="s">
        <v>8318</v>
      </c>
      <c r="S643" s="6">
        <f>(((J643/60)/60)/24)+DATE(1970,1,1)</f>
        <v>42199.57</v>
      </c>
      <c r="T643" s="6">
        <f>(((I643/60)/60)/24)+DATE(1970,1,1)</f>
        <v>42229.57</v>
      </c>
      <c r="U643">
        <f>YEAR(S643)</f>
        <v>2015</v>
      </c>
    </row>
    <row r="644" spans="1:21" ht="48" x14ac:dyDescent="0.2">
      <c r="A644">
        <v>642</v>
      </c>
      <c r="B644" s="2" t="s">
        <v>643</v>
      </c>
      <c r="C644" s="2" t="s">
        <v>4752</v>
      </c>
      <c r="D644" s="4">
        <v>20000</v>
      </c>
      <c r="E644" s="5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ROUND(E644/D644*100,0)</f>
        <v>1460</v>
      </c>
      <c r="P644" s="14">
        <f t="shared" si="10"/>
        <v>134.36000000000001</v>
      </c>
      <c r="Q644" s="7" t="s">
        <v>8316</v>
      </c>
      <c r="R644" t="s">
        <v>8318</v>
      </c>
      <c r="S644" s="6">
        <f>(((J644/60)/60)/24)+DATE(1970,1,1)</f>
        <v>42199.651319444441</v>
      </c>
      <c r="T644" s="6">
        <f>(((I644/60)/60)/24)+DATE(1970,1,1)</f>
        <v>42235.651319444441</v>
      </c>
      <c r="U644">
        <f>YEAR(S644)</f>
        <v>2015</v>
      </c>
    </row>
    <row r="645" spans="1:21" ht="32" x14ac:dyDescent="0.2">
      <c r="A645">
        <v>643</v>
      </c>
      <c r="B645" s="2" t="s">
        <v>644</v>
      </c>
      <c r="C645" s="2" t="s">
        <v>4753</v>
      </c>
      <c r="D645" s="4">
        <v>25000</v>
      </c>
      <c r="E645" s="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ROUND(E645/D645*100,0)</f>
        <v>106</v>
      </c>
      <c r="P645" s="14">
        <f t="shared" si="10"/>
        <v>174.03</v>
      </c>
      <c r="Q645" s="7" t="s">
        <v>8316</v>
      </c>
      <c r="R645" t="s">
        <v>8318</v>
      </c>
      <c r="S645" s="6">
        <f>(((J645/60)/60)/24)+DATE(1970,1,1)</f>
        <v>42100.642071759255</v>
      </c>
      <c r="T645" s="6">
        <f>(((I645/60)/60)/24)+DATE(1970,1,1)</f>
        <v>42155.642071759255</v>
      </c>
      <c r="U645">
        <f>YEAR(S645)</f>
        <v>2015</v>
      </c>
    </row>
    <row r="646" spans="1:21" ht="48" x14ac:dyDescent="0.2">
      <c r="A646">
        <v>644</v>
      </c>
      <c r="B646" s="2" t="s">
        <v>645</v>
      </c>
      <c r="C646" s="2" t="s">
        <v>4754</v>
      </c>
      <c r="D646" s="4">
        <v>25000</v>
      </c>
      <c r="E646" s="5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ROUND(E646/D646*100,0)</f>
        <v>300</v>
      </c>
      <c r="P646" s="14">
        <f t="shared" si="10"/>
        <v>73.489999999999995</v>
      </c>
      <c r="Q646" s="7" t="s">
        <v>8316</v>
      </c>
      <c r="R646" t="s">
        <v>8318</v>
      </c>
      <c r="S646" s="6">
        <f>(((J646/60)/60)/24)+DATE(1970,1,1)</f>
        <v>41898.665960648148</v>
      </c>
      <c r="T646" s="6">
        <f>(((I646/60)/60)/24)+DATE(1970,1,1)</f>
        <v>41941.041666666664</v>
      </c>
      <c r="U646">
        <f>YEAR(S646)</f>
        <v>2014</v>
      </c>
    </row>
    <row r="647" spans="1:21" ht="32" x14ac:dyDescent="0.2">
      <c r="A647">
        <v>645</v>
      </c>
      <c r="B647" s="2" t="s">
        <v>646</v>
      </c>
      <c r="C647" s="2" t="s">
        <v>4755</v>
      </c>
      <c r="D647" s="4">
        <v>2000</v>
      </c>
      <c r="E647" s="5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ROUND(E647/D647*100,0)</f>
        <v>279</v>
      </c>
      <c r="P647" s="14">
        <f t="shared" si="10"/>
        <v>23.52</v>
      </c>
      <c r="Q647" s="7" t="s">
        <v>8316</v>
      </c>
      <c r="R647" t="s">
        <v>8318</v>
      </c>
      <c r="S647" s="6">
        <f>(((J647/60)/60)/24)+DATE(1970,1,1)</f>
        <v>42564.026319444441</v>
      </c>
      <c r="T647" s="6">
        <f>(((I647/60)/60)/24)+DATE(1970,1,1)</f>
        <v>42594.026319444441</v>
      </c>
      <c r="U647">
        <f>YEAR(S647)</f>
        <v>2016</v>
      </c>
    </row>
    <row r="648" spans="1:21" ht="48" x14ac:dyDescent="0.2">
      <c r="A648">
        <v>646</v>
      </c>
      <c r="B648" s="2" t="s">
        <v>647</v>
      </c>
      <c r="C648" s="2" t="s">
        <v>4756</v>
      </c>
      <c r="D648" s="4">
        <v>800</v>
      </c>
      <c r="E648" s="5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ROUND(E648/D648*100,0)</f>
        <v>132</v>
      </c>
      <c r="P648" s="14">
        <f t="shared" si="10"/>
        <v>39.07</v>
      </c>
      <c r="Q648" s="7" t="s">
        <v>8316</v>
      </c>
      <c r="R648" t="s">
        <v>8318</v>
      </c>
      <c r="S648" s="6">
        <f>(((J648/60)/60)/24)+DATE(1970,1,1)</f>
        <v>41832.852627314816</v>
      </c>
      <c r="T648" s="6">
        <f>(((I648/60)/60)/24)+DATE(1970,1,1)</f>
        <v>41862.852627314816</v>
      </c>
      <c r="U648">
        <f>YEAR(S648)</f>
        <v>2014</v>
      </c>
    </row>
    <row r="649" spans="1:21" ht="48" x14ac:dyDescent="0.2">
      <c r="A649">
        <v>647</v>
      </c>
      <c r="B649" s="2" t="s">
        <v>648</v>
      </c>
      <c r="C649" s="2" t="s">
        <v>4757</v>
      </c>
      <c r="D649" s="4">
        <v>2000</v>
      </c>
      <c r="E649" s="5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ROUND(E649/D649*100,0)</f>
        <v>107</v>
      </c>
      <c r="P649" s="14">
        <f t="shared" si="10"/>
        <v>125.94</v>
      </c>
      <c r="Q649" s="7" t="s">
        <v>8316</v>
      </c>
      <c r="R649" t="s">
        <v>8318</v>
      </c>
      <c r="S649" s="6">
        <f>(((J649/60)/60)/24)+DATE(1970,1,1)</f>
        <v>42416.767928240741</v>
      </c>
      <c r="T649" s="6">
        <f>(((I649/60)/60)/24)+DATE(1970,1,1)</f>
        <v>42446.726261574076</v>
      </c>
      <c r="U649">
        <f>YEAR(S649)</f>
        <v>2016</v>
      </c>
    </row>
    <row r="650" spans="1:21" ht="32" x14ac:dyDescent="0.2">
      <c r="A650">
        <v>648</v>
      </c>
      <c r="B650" s="2" t="s">
        <v>649</v>
      </c>
      <c r="C650" s="2" t="s">
        <v>4758</v>
      </c>
      <c r="D650" s="4">
        <v>35000</v>
      </c>
      <c r="E650" s="5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ROUND(E650/D650*100,0)</f>
        <v>127</v>
      </c>
      <c r="P650" s="14">
        <f t="shared" si="10"/>
        <v>1644</v>
      </c>
      <c r="Q650" s="7" t="s">
        <v>8316</v>
      </c>
      <c r="R650" t="s">
        <v>8318</v>
      </c>
      <c r="S650" s="6">
        <f>(((J650/60)/60)/24)+DATE(1970,1,1)</f>
        <v>41891.693379629629</v>
      </c>
      <c r="T650" s="6">
        <f>(((I650/60)/60)/24)+DATE(1970,1,1)</f>
        <v>41926.693379629629</v>
      </c>
      <c r="U650">
        <f>YEAR(S650)</f>
        <v>2014</v>
      </c>
    </row>
    <row r="651" spans="1:21" ht="48" x14ac:dyDescent="0.2">
      <c r="A651">
        <v>649</v>
      </c>
      <c r="B651" s="2" t="s">
        <v>650</v>
      </c>
      <c r="C651" s="2" t="s">
        <v>4759</v>
      </c>
      <c r="D651" s="4">
        <v>2500</v>
      </c>
      <c r="E651" s="5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ROUND(E651/D651*100,0)</f>
        <v>140</v>
      </c>
      <c r="P651" s="14">
        <f t="shared" si="10"/>
        <v>42.67</v>
      </c>
      <c r="Q651" s="7" t="s">
        <v>8316</v>
      </c>
      <c r="R651" t="s">
        <v>8318</v>
      </c>
      <c r="S651" s="6">
        <f>(((J651/60)/60)/24)+DATE(1970,1,1)</f>
        <v>41877.912187499998</v>
      </c>
      <c r="T651" s="6">
        <f>(((I651/60)/60)/24)+DATE(1970,1,1)</f>
        <v>41898.912187499998</v>
      </c>
      <c r="U651">
        <f>YEAR(S651)</f>
        <v>2014</v>
      </c>
    </row>
    <row r="652" spans="1:21" ht="48" x14ac:dyDescent="0.2">
      <c r="A652">
        <v>650</v>
      </c>
      <c r="B652" s="2" t="s">
        <v>651</v>
      </c>
      <c r="C652" s="2" t="s">
        <v>4760</v>
      </c>
      <c r="D652" s="4">
        <v>1500</v>
      </c>
      <c r="E652" s="5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ROUND(E652/D652*100,0)</f>
        <v>112</v>
      </c>
      <c r="P652" s="14">
        <f t="shared" si="10"/>
        <v>35.130000000000003</v>
      </c>
      <c r="Q652" s="7" t="s">
        <v>8316</v>
      </c>
      <c r="R652" t="s">
        <v>8318</v>
      </c>
      <c r="S652" s="6">
        <f>(((J652/60)/60)/24)+DATE(1970,1,1)</f>
        <v>41932.036851851852</v>
      </c>
      <c r="T652" s="6">
        <f>(((I652/60)/60)/24)+DATE(1970,1,1)</f>
        <v>41992.078518518523</v>
      </c>
      <c r="U652">
        <f>YEAR(S652)</f>
        <v>2014</v>
      </c>
    </row>
    <row r="653" spans="1:21" ht="48" x14ac:dyDescent="0.2">
      <c r="A653">
        <v>651</v>
      </c>
      <c r="B653" s="2" t="s">
        <v>652</v>
      </c>
      <c r="C653" s="2" t="s">
        <v>4761</v>
      </c>
      <c r="D653" s="4">
        <v>25000</v>
      </c>
      <c r="E653" s="5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ROUND(E653/D653*100,0)</f>
        <v>101</v>
      </c>
      <c r="P653" s="14">
        <f t="shared" si="10"/>
        <v>239.35</v>
      </c>
      <c r="Q653" s="7" t="s">
        <v>8316</v>
      </c>
      <c r="R653" t="s">
        <v>8318</v>
      </c>
      <c r="S653" s="6">
        <f>(((J653/60)/60)/24)+DATE(1970,1,1)</f>
        <v>41956.017488425925</v>
      </c>
      <c r="T653" s="6">
        <f>(((I653/60)/60)/24)+DATE(1970,1,1)</f>
        <v>41986.017488425925</v>
      </c>
      <c r="U653">
        <f>YEAR(S653)</f>
        <v>2014</v>
      </c>
    </row>
    <row r="654" spans="1:21" ht="48" x14ac:dyDescent="0.2">
      <c r="A654">
        <v>652</v>
      </c>
      <c r="B654" s="2" t="s">
        <v>653</v>
      </c>
      <c r="C654" s="2" t="s">
        <v>4762</v>
      </c>
      <c r="D654" s="4">
        <v>3000</v>
      </c>
      <c r="E654" s="5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ROUND(E654/D654*100,0)</f>
        <v>100</v>
      </c>
      <c r="P654" s="14">
        <f t="shared" si="10"/>
        <v>107.64</v>
      </c>
      <c r="Q654" s="7" t="s">
        <v>8316</v>
      </c>
      <c r="R654" t="s">
        <v>8318</v>
      </c>
      <c r="S654" s="6">
        <f>(((J654/60)/60)/24)+DATE(1970,1,1)</f>
        <v>42675.690393518518</v>
      </c>
      <c r="T654" s="6">
        <f>(((I654/60)/60)/24)+DATE(1970,1,1)</f>
        <v>42705.732060185182</v>
      </c>
      <c r="U654">
        <f>YEAR(S654)</f>
        <v>2016</v>
      </c>
    </row>
    <row r="655" spans="1:21" ht="48" x14ac:dyDescent="0.2">
      <c r="A655">
        <v>653</v>
      </c>
      <c r="B655" s="2" t="s">
        <v>654</v>
      </c>
      <c r="C655" s="2" t="s">
        <v>4763</v>
      </c>
      <c r="D655" s="4">
        <v>75000</v>
      </c>
      <c r="E655" s="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ROUND(E655/D655*100,0)</f>
        <v>141</v>
      </c>
      <c r="P655" s="14">
        <f t="shared" si="10"/>
        <v>95.83</v>
      </c>
      <c r="Q655" s="7" t="s">
        <v>8316</v>
      </c>
      <c r="R655" t="s">
        <v>8318</v>
      </c>
      <c r="S655" s="6">
        <f>(((J655/60)/60)/24)+DATE(1970,1,1)</f>
        <v>42199.618518518517</v>
      </c>
      <c r="T655" s="6">
        <f>(((I655/60)/60)/24)+DATE(1970,1,1)</f>
        <v>42236.618518518517</v>
      </c>
      <c r="U655">
        <f>YEAR(S655)</f>
        <v>2015</v>
      </c>
    </row>
    <row r="656" spans="1:21" ht="48" x14ac:dyDescent="0.2">
      <c r="A656">
        <v>654</v>
      </c>
      <c r="B656" s="2" t="s">
        <v>655</v>
      </c>
      <c r="C656" s="2" t="s">
        <v>4764</v>
      </c>
      <c r="D656" s="4">
        <v>12000</v>
      </c>
      <c r="E656" s="5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ROUND(E656/D656*100,0)</f>
        <v>267</v>
      </c>
      <c r="P656" s="14">
        <f t="shared" si="10"/>
        <v>31.66</v>
      </c>
      <c r="Q656" s="7" t="s">
        <v>8316</v>
      </c>
      <c r="R656" t="s">
        <v>8318</v>
      </c>
      <c r="S656" s="6">
        <f>(((J656/60)/60)/24)+DATE(1970,1,1)</f>
        <v>42163.957326388889</v>
      </c>
      <c r="T656" s="6">
        <f>(((I656/60)/60)/24)+DATE(1970,1,1)</f>
        <v>42193.957326388889</v>
      </c>
      <c r="U656">
        <f>YEAR(S656)</f>
        <v>2015</v>
      </c>
    </row>
    <row r="657" spans="1:21" ht="48" x14ac:dyDescent="0.2">
      <c r="A657">
        <v>655</v>
      </c>
      <c r="B657" s="2" t="s">
        <v>656</v>
      </c>
      <c r="C657" s="2" t="s">
        <v>4765</v>
      </c>
      <c r="D657" s="4">
        <v>8000</v>
      </c>
      <c r="E657" s="5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ROUND(E657/D657*100,0)</f>
        <v>147</v>
      </c>
      <c r="P657" s="14">
        <f t="shared" si="10"/>
        <v>42.89</v>
      </c>
      <c r="Q657" s="7" t="s">
        <v>8316</v>
      </c>
      <c r="R657" t="s">
        <v>8318</v>
      </c>
      <c r="S657" s="6">
        <f>(((J657/60)/60)/24)+DATE(1970,1,1)</f>
        <v>42045.957314814819</v>
      </c>
      <c r="T657" s="6">
        <f>(((I657/60)/60)/24)+DATE(1970,1,1)</f>
        <v>42075.915648148148</v>
      </c>
      <c r="U657">
        <f>YEAR(S657)</f>
        <v>2015</v>
      </c>
    </row>
    <row r="658" spans="1:21" ht="48" x14ac:dyDescent="0.2">
      <c r="A658">
        <v>656</v>
      </c>
      <c r="B658" s="2" t="s">
        <v>657</v>
      </c>
      <c r="C658" s="2" t="s">
        <v>4766</v>
      </c>
      <c r="D658" s="4">
        <v>5000</v>
      </c>
      <c r="E658" s="5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ROUND(E658/D658*100,0)</f>
        <v>214</v>
      </c>
      <c r="P658" s="14">
        <f t="shared" si="10"/>
        <v>122.74</v>
      </c>
      <c r="Q658" s="7" t="s">
        <v>8316</v>
      </c>
      <c r="R658" t="s">
        <v>8318</v>
      </c>
      <c r="S658" s="6">
        <f>(((J658/60)/60)/24)+DATE(1970,1,1)</f>
        <v>42417.804618055554</v>
      </c>
      <c r="T658" s="6">
        <f>(((I658/60)/60)/24)+DATE(1970,1,1)</f>
        <v>42477.762951388882</v>
      </c>
      <c r="U658">
        <f>YEAR(S658)</f>
        <v>2016</v>
      </c>
    </row>
    <row r="659" spans="1:21" ht="48" x14ac:dyDescent="0.2">
      <c r="A659">
        <v>657</v>
      </c>
      <c r="B659" s="2" t="s">
        <v>658</v>
      </c>
      <c r="C659" s="2" t="s">
        <v>4767</v>
      </c>
      <c r="D659" s="4">
        <v>15000</v>
      </c>
      <c r="E659" s="5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ROUND(E659/D659*100,0)</f>
        <v>126</v>
      </c>
      <c r="P659" s="14">
        <f t="shared" si="10"/>
        <v>190.45</v>
      </c>
      <c r="Q659" s="7" t="s">
        <v>8316</v>
      </c>
      <c r="R659" t="s">
        <v>8318</v>
      </c>
      <c r="S659" s="6">
        <f>(((J659/60)/60)/24)+DATE(1970,1,1)</f>
        <v>42331.84574074074</v>
      </c>
      <c r="T659" s="6">
        <f>(((I659/60)/60)/24)+DATE(1970,1,1)</f>
        <v>42361.84574074074</v>
      </c>
      <c r="U659">
        <f>YEAR(S659)</f>
        <v>2015</v>
      </c>
    </row>
    <row r="660" spans="1:21" ht="48" x14ac:dyDescent="0.2">
      <c r="A660">
        <v>658</v>
      </c>
      <c r="B660" s="2" t="s">
        <v>659</v>
      </c>
      <c r="C660" s="2" t="s">
        <v>4768</v>
      </c>
      <c r="D660" s="4">
        <v>28888</v>
      </c>
      <c r="E660" s="5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ROUND(E660/D660*100,0)</f>
        <v>104</v>
      </c>
      <c r="P660" s="14">
        <f t="shared" si="10"/>
        <v>109.34</v>
      </c>
      <c r="Q660" s="7" t="s">
        <v>8316</v>
      </c>
      <c r="R660" t="s">
        <v>8318</v>
      </c>
      <c r="S660" s="6">
        <f>(((J660/60)/60)/24)+DATE(1970,1,1)</f>
        <v>42179.160752314812</v>
      </c>
      <c r="T660" s="6">
        <f>(((I660/60)/60)/24)+DATE(1970,1,1)</f>
        <v>42211.75</v>
      </c>
      <c r="U660">
        <f>YEAR(S660)</f>
        <v>2015</v>
      </c>
    </row>
    <row r="661" spans="1:21" ht="16" x14ac:dyDescent="0.2">
      <c r="A661">
        <v>659</v>
      </c>
      <c r="B661" s="2" t="s">
        <v>660</v>
      </c>
      <c r="C661" s="2" t="s">
        <v>4769</v>
      </c>
      <c r="D661" s="4">
        <v>3000</v>
      </c>
      <c r="E661" s="5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ROUND(E661/D661*100,0)</f>
        <v>101</v>
      </c>
      <c r="P661" s="14">
        <f t="shared" si="10"/>
        <v>143.66999999999999</v>
      </c>
      <c r="Q661" s="7" t="s">
        <v>8316</v>
      </c>
      <c r="R661" t="s">
        <v>8318</v>
      </c>
      <c r="S661" s="6">
        <f>(((J661/60)/60)/24)+DATE(1970,1,1)</f>
        <v>42209.593692129631</v>
      </c>
      <c r="T661" s="6">
        <f>(((I661/60)/60)/24)+DATE(1970,1,1)</f>
        <v>42239.593692129631</v>
      </c>
      <c r="U661">
        <f>YEAR(S661)</f>
        <v>2015</v>
      </c>
    </row>
    <row r="662" spans="1:21" ht="48" x14ac:dyDescent="0.2">
      <c r="A662">
        <v>660</v>
      </c>
      <c r="B662" s="2" t="s">
        <v>661</v>
      </c>
      <c r="C662" s="2" t="s">
        <v>4770</v>
      </c>
      <c r="D662" s="4">
        <v>50000</v>
      </c>
      <c r="E662" s="5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ROUND(E662/D662*100,0)</f>
        <v>3</v>
      </c>
      <c r="P662" s="14">
        <f t="shared" si="10"/>
        <v>84.94</v>
      </c>
      <c r="Q662" s="7" t="s">
        <v>8316</v>
      </c>
      <c r="R662" t="s">
        <v>8318</v>
      </c>
      <c r="S662" s="6">
        <f>(((J662/60)/60)/24)+DATE(1970,1,1)</f>
        <v>41922.741655092592</v>
      </c>
      <c r="T662" s="6">
        <f>(((I662/60)/60)/24)+DATE(1970,1,1)</f>
        <v>41952.783321759263</v>
      </c>
      <c r="U662">
        <f>YEAR(S662)</f>
        <v>2014</v>
      </c>
    </row>
    <row r="663" spans="1:21" ht="48" x14ac:dyDescent="0.2">
      <c r="A663">
        <v>661</v>
      </c>
      <c r="B663" s="2" t="s">
        <v>662</v>
      </c>
      <c r="C663" s="2" t="s">
        <v>4771</v>
      </c>
      <c r="D663" s="4">
        <v>10000</v>
      </c>
      <c r="E663" s="5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ROUND(E663/D663*100,0)</f>
        <v>1</v>
      </c>
      <c r="P663" s="14">
        <f t="shared" si="10"/>
        <v>10.56</v>
      </c>
      <c r="Q663" s="7" t="s">
        <v>8316</v>
      </c>
      <c r="R663" t="s">
        <v>8318</v>
      </c>
      <c r="S663" s="6">
        <f>(((J663/60)/60)/24)+DATE(1970,1,1)</f>
        <v>42636.645358796297</v>
      </c>
      <c r="T663" s="6">
        <f>(((I663/60)/60)/24)+DATE(1970,1,1)</f>
        <v>42666.645358796297</v>
      </c>
      <c r="U663">
        <f>YEAR(S663)</f>
        <v>2016</v>
      </c>
    </row>
    <row r="664" spans="1:21" ht="32" x14ac:dyDescent="0.2">
      <c r="A664">
        <v>662</v>
      </c>
      <c r="B664" s="2" t="s">
        <v>663</v>
      </c>
      <c r="C664" s="2" t="s">
        <v>4772</v>
      </c>
      <c r="D664" s="4">
        <v>39000</v>
      </c>
      <c r="E664" s="5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ROUND(E664/D664*100,0)</f>
        <v>0</v>
      </c>
      <c r="P664" s="14">
        <f t="shared" si="10"/>
        <v>39</v>
      </c>
      <c r="Q664" s="7" t="s">
        <v>8316</v>
      </c>
      <c r="R664" t="s">
        <v>8318</v>
      </c>
      <c r="S664" s="6">
        <f>(((J664/60)/60)/24)+DATE(1970,1,1)</f>
        <v>41990.438043981485</v>
      </c>
      <c r="T664" s="6">
        <f>(((I664/60)/60)/24)+DATE(1970,1,1)</f>
        <v>42020.438043981485</v>
      </c>
      <c r="U664">
        <f>YEAR(S664)</f>
        <v>2014</v>
      </c>
    </row>
    <row r="665" spans="1:21" ht="48" x14ac:dyDescent="0.2">
      <c r="A665">
        <v>663</v>
      </c>
      <c r="B665" s="2" t="s">
        <v>664</v>
      </c>
      <c r="C665" s="2" t="s">
        <v>4773</v>
      </c>
      <c r="D665" s="4">
        <v>200000</v>
      </c>
      <c r="E665" s="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ROUND(E665/D665*100,0)</f>
        <v>0</v>
      </c>
      <c r="P665" s="14">
        <f t="shared" si="10"/>
        <v>100</v>
      </c>
      <c r="Q665" s="7" t="s">
        <v>8316</v>
      </c>
      <c r="R665" t="s">
        <v>8318</v>
      </c>
      <c r="S665" s="6">
        <f>(((J665/60)/60)/24)+DATE(1970,1,1)</f>
        <v>42173.843240740738</v>
      </c>
      <c r="T665" s="6">
        <f>(((I665/60)/60)/24)+DATE(1970,1,1)</f>
        <v>42203.843240740738</v>
      </c>
      <c r="U665">
        <f>YEAR(S665)</f>
        <v>2015</v>
      </c>
    </row>
    <row r="666" spans="1:21" ht="48" x14ac:dyDescent="0.2">
      <c r="A666">
        <v>664</v>
      </c>
      <c r="B666" s="2" t="s">
        <v>665</v>
      </c>
      <c r="C666" s="2" t="s">
        <v>4774</v>
      </c>
      <c r="D666" s="4">
        <v>12000</v>
      </c>
      <c r="E666" s="5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ROUND(E666/D666*100,0)</f>
        <v>8</v>
      </c>
      <c r="P666" s="14">
        <f t="shared" si="10"/>
        <v>31.17</v>
      </c>
      <c r="Q666" s="7" t="s">
        <v>8316</v>
      </c>
      <c r="R666" t="s">
        <v>8318</v>
      </c>
      <c r="S666" s="6">
        <f>(((J666/60)/60)/24)+DATE(1970,1,1)</f>
        <v>42077.666377314818</v>
      </c>
      <c r="T666" s="6">
        <f>(((I666/60)/60)/24)+DATE(1970,1,1)</f>
        <v>42107.666377314818</v>
      </c>
      <c r="U666">
        <f>YEAR(S666)</f>
        <v>2015</v>
      </c>
    </row>
    <row r="667" spans="1:21" ht="48" x14ac:dyDescent="0.2">
      <c r="A667">
        <v>665</v>
      </c>
      <c r="B667" s="2" t="s">
        <v>666</v>
      </c>
      <c r="C667" s="2" t="s">
        <v>4775</v>
      </c>
      <c r="D667" s="4">
        <v>10000</v>
      </c>
      <c r="E667" s="5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19</v>
      </c>
      <c r="P667" s="14">
        <f t="shared" si="10"/>
        <v>155.33000000000001</v>
      </c>
      <c r="Q667" s="7" t="s">
        <v>8316</v>
      </c>
      <c r="R667" t="s">
        <v>8318</v>
      </c>
      <c r="S667" s="6">
        <f>(((J667/60)/60)/24)+DATE(1970,1,1)</f>
        <v>42688.711354166662</v>
      </c>
      <c r="T667" s="6">
        <f>(((I667/60)/60)/24)+DATE(1970,1,1)</f>
        <v>42748.711354166662</v>
      </c>
      <c r="U667">
        <f>YEAR(S667)</f>
        <v>2016</v>
      </c>
    </row>
    <row r="668" spans="1:21" ht="48" x14ac:dyDescent="0.2">
      <c r="A668">
        <v>666</v>
      </c>
      <c r="B668" s="2" t="s">
        <v>667</v>
      </c>
      <c r="C668" s="2" t="s">
        <v>4776</v>
      </c>
      <c r="D668" s="4">
        <v>200000</v>
      </c>
      <c r="E668" s="5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ROUND(E668/D668*100,0)</f>
        <v>0</v>
      </c>
      <c r="P668" s="14">
        <f t="shared" si="10"/>
        <v>2</v>
      </c>
      <c r="Q668" s="7" t="s">
        <v>8316</v>
      </c>
      <c r="R668" t="s">
        <v>8318</v>
      </c>
      <c r="S668" s="6">
        <f>(((J668/60)/60)/24)+DATE(1970,1,1)</f>
        <v>41838.832152777781</v>
      </c>
      <c r="T668" s="6">
        <f>(((I668/60)/60)/24)+DATE(1970,1,1)</f>
        <v>41868.832152777781</v>
      </c>
      <c r="U668">
        <f>YEAR(S668)</f>
        <v>2014</v>
      </c>
    </row>
    <row r="669" spans="1:21" ht="48" x14ac:dyDescent="0.2">
      <c r="A669">
        <v>667</v>
      </c>
      <c r="B669" s="2" t="s">
        <v>668</v>
      </c>
      <c r="C669" s="2" t="s">
        <v>4777</v>
      </c>
      <c r="D669" s="4">
        <v>50000</v>
      </c>
      <c r="E669" s="5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ROUND(E669/D669*100,0)</f>
        <v>10</v>
      </c>
      <c r="P669" s="14">
        <f t="shared" si="10"/>
        <v>178.93</v>
      </c>
      <c r="Q669" s="7" t="s">
        <v>8316</v>
      </c>
      <c r="R669" t="s">
        <v>8318</v>
      </c>
      <c r="S669" s="6">
        <f>(((J669/60)/60)/24)+DATE(1970,1,1)</f>
        <v>42632.373414351852</v>
      </c>
      <c r="T669" s="6">
        <f>(((I669/60)/60)/24)+DATE(1970,1,1)</f>
        <v>42672.373414351852</v>
      </c>
      <c r="U669">
        <f>YEAR(S669)</f>
        <v>2016</v>
      </c>
    </row>
    <row r="670" spans="1:21" ht="48" x14ac:dyDescent="0.2">
      <c r="A670">
        <v>668</v>
      </c>
      <c r="B670" s="2" t="s">
        <v>669</v>
      </c>
      <c r="C670" s="2" t="s">
        <v>4778</v>
      </c>
      <c r="D670" s="4">
        <v>15000</v>
      </c>
      <c r="E670" s="5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ROUND(E670/D670*100,0)</f>
        <v>5</v>
      </c>
      <c r="P670" s="14">
        <f t="shared" si="10"/>
        <v>27.36</v>
      </c>
      <c r="Q670" s="7" t="s">
        <v>8316</v>
      </c>
      <c r="R670" t="s">
        <v>8318</v>
      </c>
      <c r="S670" s="6">
        <f>(((J670/60)/60)/24)+DATE(1970,1,1)</f>
        <v>42090.831273148149</v>
      </c>
      <c r="T670" s="6">
        <f>(((I670/60)/60)/24)+DATE(1970,1,1)</f>
        <v>42135.831273148149</v>
      </c>
      <c r="U670">
        <f>YEAR(S670)</f>
        <v>2015</v>
      </c>
    </row>
    <row r="671" spans="1:21" ht="64" x14ac:dyDescent="0.2">
      <c r="A671">
        <v>669</v>
      </c>
      <c r="B671" s="2" t="s">
        <v>670</v>
      </c>
      <c r="C671" s="2" t="s">
        <v>4779</v>
      </c>
      <c r="D671" s="4">
        <v>200000</v>
      </c>
      <c r="E671" s="5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ROUND(E671/D671*100,0)</f>
        <v>22</v>
      </c>
      <c r="P671" s="14">
        <f t="shared" si="10"/>
        <v>1536.25</v>
      </c>
      <c r="Q671" s="7" t="s">
        <v>8316</v>
      </c>
      <c r="R671" t="s">
        <v>8318</v>
      </c>
      <c r="S671" s="6">
        <f>(((J671/60)/60)/24)+DATE(1970,1,1)</f>
        <v>42527.625671296293</v>
      </c>
      <c r="T671" s="6">
        <f>(((I671/60)/60)/24)+DATE(1970,1,1)</f>
        <v>42557.625671296293</v>
      </c>
      <c r="U671">
        <f>YEAR(S671)</f>
        <v>2016</v>
      </c>
    </row>
    <row r="672" spans="1:21" ht="48" x14ac:dyDescent="0.2">
      <c r="A672">
        <v>670</v>
      </c>
      <c r="B672" s="2" t="s">
        <v>671</v>
      </c>
      <c r="C672" s="2" t="s">
        <v>4780</v>
      </c>
      <c r="D672" s="4">
        <v>90000</v>
      </c>
      <c r="E672" s="5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ROUND(E672/D672*100,0)</f>
        <v>29</v>
      </c>
      <c r="P672" s="14">
        <f t="shared" si="10"/>
        <v>85</v>
      </c>
      <c r="Q672" s="7" t="s">
        <v>8316</v>
      </c>
      <c r="R672" t="s">
        <v>8318</v>
      </c>
      <c r="S672" s="6">
        <f>(((J672/60)/60)/24)+DATE(1970,1,1)</f>
        <v>42506.709722222222</v>
      </c>
      <c r="T672" s="6">
        <f>(((I672/60)/60)/24)+DATE(1970,1,1)</f>
        <v>42540.340277777781</v>
      </c>
      <c r="U672">
        <f>YEAR(S672)</f>
        <v>2016</v>
      </c>
    </row>
    <row r="673" spans="1:21" ht="48" x14ac:dyDescent="0.2">
      <c r="A673">
        <v>671</v>
      </c>
      <c r="B673" s="2" t="s">
        <v>672</v>
      </c>
      <c r="C673" s="2" t="s">
        <v>4781</v>
      </c>
      <c r="D673" s="4">
        <v>30000</v>
      </c>
      <c r="E673" s="5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ROUND(E673/D673*100,0)</f>
        <v>39</v>
      </c>
      <c r="P673" s="14">
        <f t="shared" si="10"/>
        <v>788.53</v>
      </c>
      <c r="Q673" s="7" t="s">
        <v>8316</v>
      </c>
      <c r="R673" t="s">
        <v>8318</v>
      </c>
      <c r="S673" s="6">
        <f>(((J673/60)/60)/24)+DATE(1970,1,1)</f>
        <v>41984.692731481482</v>
      </c>
      <c r="T673" s="6">
        <f>(((I673/60)/60)/24)+DATE(1970,1,1)</f>
        <v>42018.166666666672</v>
      </c>
      <c r="U673">
        <f>YEAR(S673)</f>
        <v>2014</v>
      </c>
    </row>
    <row r="674" spans="1:21" ht="48" x14ac:dyDescent="0.2">
      <c r="A674">
        <v>672</v>
      </c>
      <c r="B674" s="2" t="s">
        <v>673</v>
      </c>
      <c r="C674" s="2" t="s">
        <v>4782</v>
      </c>
      <c r="D674" s="4">
        <v>50000</v>
      </c>
      <c r="E674" s="5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ROUND(E674/D674*100,0)</f>
        <v>22</v>
      </c>
      <c r="P674" s="14">
        <f t="shared" si="10"/>
        <v>50.3</v>
      </c>
      <c r="Q674" s="7" t="s">
        <v>8316</v>
      </c>
      <c r="R674" t="s">
        <v>8318</v>
      </c>
      <c r="S674" s="6">
        <f>(((J674/60)/60)/24)+DATE(1970,1,1)</f>
        <v>41974.219490740739</v>
      </c>
      <c r="T674" s="6">
        <f>(((I674/60)/60)/24)+DATE(1970,1,1)</f>
        <v>42005.207638888889</v>
      </c>
      <c r="U674">
        <f>YEAR(S674)</f>
        <v>2014</v>
      </c>
    </row>
    <row r="675" spans="1:21" ht="48" x14ac:dyDescent="0.2">
      <c r="A675">
        <v>673</v>
      </c>
      <c r="B675" s="2" t="s">
        <v>674</v>
      </c>
      <c r="C675" s="2" t="s">
        <v>4783</v>
      </c>
      <c r="D675" s="4">
        <v>100000</v>
      </c>
      <c r="E675" s="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ROUND(E675/D675*100,0)</f>
        <v>0</v>
      </c>
      <c r="P675" s="14">
        <f t="shared" si="10"/>
        <v>68.33</v>
      </c>
      <c r="Q675" s="7" t="s">
        <v>8316</v>
      </c>
      <c r="R675" t="s">
        <v>8318</v>
      </c>
      <c r="S675" s="6">
        <f>(((J675/60)/60)/24)+DATE(1970,1,1)</f>
        <v>41838.840474537035</v>
      </c>
      <c r="T675" s="6">
        <f>(((I675/60)/60)/24)+DATE(1970,1,1)</f>
        <v>41883.840474537035</v>
      </c>
      <c r="U675">
        <f>YEAR(S675)</f>
        <v>2014</v>
      </c>
    </row>
    <row r="676" spans="1:21" ht="32" x14ac:dyDescent="0.2">
      <c r="A676">
        <v>674</v>
      </c>
      <c r="B676" s="2" t="s">
        <v>675</v>
      </c>
      <c r="C676" s="2" t="s">
        <v>4784</v>
      </c>
      <c r="D676" s="4">
        <v>50000</v>
      </c>
      <c r="E676" s="5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ROUND(E676/D676*100,0)</f>
        <v>0</v>
      </c>
      <c r="P676" s="14">
        <f t="shared" si="10"/>
        <v>7.5</v>
      </c>
      <c r="Q676" s="7" t="s">
        <v>8316</v>
      </c>
      <c r="R676" t="s">
        <v>8318</v>
      </c>
      <c r="S676" s="6">
        <f>(((J676/60)/60)/24)+DATE(1970,1,1)</f>
        <v>41803.116053240738</v>
      </c>
      <c r="T676" s="6">
        <f>(((I676/60)/60)/24)+DATE(1970,1,1)</f>
        <v>41863.116053240738</v>
      </c>
      <c r="U676">
        <f>YEAR(S676)</f>
        <v>2014</v>
      </c>
    </row>
    <row r="677" spans="1:21" ht="48" x14ac:dyDescent="0.2">
      <c r="A677">
        <v>675</v>
      </c>
      <c r="B677" s="2" t="s">
        <v>676</v>
      </c>
      <c r="C677" s="2" t="s">
        <v>4785</v>
      </c>
      <c r="D677" s="4">
        <v>6000</v>
      </c>
      <c r="E677" s="5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ROUND(E677/D677*100,0)</f>
        <v>15</v>
      </c>
      <c r="P677" s="14">
        <f t="shared" si="10"/>
        <v>34.270000000000003</v>
      </c>
      <c r="Q677" s="7" t="s">
        <v>8316</v>
      </c>
      <c r="R677" t="s">
        <v>8318</v>
      </c>
      <c r="S677" s="6">
        <f>(((J677/60)/60)/24)+DATE(1970,1,1)</f>
        <v>41975.930601851855</v>
      </c>
      <c r="T677" s="6">
        <f>(((I677/60)/60)/24)+DATE(1970,1,1)</f>
        <v>42005.290972222225</v>
      </c>
      <c r="U677">
        <f>YEAR(S677)</f>
        <v>2014</v>
      </c>
    </row>
    <row r="678" spans="1:21" ht="64" x14ac:dyDescent="0.2">
      <c r="A678">
        <v>676</v>
      </c>
      <c r="B678" s="2" t="s">
        <v>677</v>
      </c>
      <c r="C678" s="2" t="s">
        <v>4786</v>
      </c>
      <c r="D678" s="4">
        <v>100000</v>
      </c>
      <c r="E678" s="5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ROUND(E678/D678*100,0)</f>
        <v>1</v>
      </c>
      <c r="P678" s="14">
        <f t="shared" si="10"/>
        <v>61.29</v>
      </c>
      <c r="Q678" s="7" t="s">
        <v>8316</v>
      </c>
      <c r="R678" t="s">
        <v>8318</v>
      </c>
      <c r="S678" s="6">
        <f>(((J678/60)/60)/24)+DATE(1970,1,1)</f>
        <v>42012.768298611118</v>
      </c>
      <c r="T678" s="6">
        <f>(((I678/60)/60)/24)+DATE(1970,1,1)</f>
        <v>42042.768298611118</v>
      </c>
      <c r="U678">
        <f>YEAR(S678)</f>
        <v>2015</v>
      </c>
    </row>
    <row r="679" spans="1:21" ht="48" x14ac:dyDescent="0.2">
      <c r="A679">
        <v>677</v>
      </c>
      <c r="B679" s="2" t="s">
        <v>678</v>
      </c>
      <c r="C679" s="2" t="s">
        <v>4787</v>
      </c>
      <c r="D679" s="4">
        <v>50000</v>
      </c>
      <c r="E679" s="5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ROUND(E679/D679*100,0)</f>
        <v>26</v>
      </c>
      <c r="P679" s="14">
        <f t="shared" si="10"/>
        <v>133.25</v>
      </c>
      <c r="Q679" s="7" t="s">
        <v>8316</v>
      </c>
      <c r="R679" t="s">
        <v>8318</v>
      </c>
      <c r="S679" s="6">
        <f>(((J679/60)/60)/24)+DATE(1970,1,1)</f>
        <v>42504.403877314813</v>
      </c>
      <c r="T679" s="6">
        <f>(((I679/60)/60)/24)+DATE(1970,1,1)</f>
        <v>42549.403877314813</v>
      </c>
      <c r="U679">
        <f>YEAR(S679)</f>
        <v>2016</v>
      </c>
    </row>
    <row r="680" spans="1:21" ht="48" x14ac:dyDescent="0.2">
      <c r="A680">
        <v>678</v>
      </c>
      <c r="B680" s="2" t="s">
        <v>679</v>
      </c>
      <c r="C680" s="2" t="s">
        <v>4788</v>
      </c>
      <c r="D680" s="4">
        <v>29000</v>
      </c>
      <c r="E680" s="5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ROUND(E680/D680*100,0)</f>
        <v>4</v>
      </c>
      <c r="P680" s="14">
        <f t="shared" si="10"/>
        <v>65.180000000000007</v>
      </c>
      <c r="Q680" s="7" t="s">
        <v>8316</v>
      </c>
      <c r="R680" t="s">
        <v>8318</v>
      </c>
      <c r="S680" s="6">
        <f>(((J680/60)/60)/24)+DATE(1970,1,1)</f>
        <v>42481.376597222217</v>
      </c>
      <c r="T680" s="6">
        <f>(((I680/60)/60)/24)+DATE(1970,1,1)</f>
        <v>42511.376597222217</v>
      </c>
      <c r="U680">
        <f>YEAR(S680)</f>
        <v>2016</v>
      </c>
    </row>
    <row r="681" spans="1:21" ht="48" x14ac:dyDescent="0.2">
      <c r="A681">
        <v>679</v>
      </c>
      <c r="B681" s="2" t="s">
        <v>680</v>
      </c>
      <c r="C681" s="2" t="s">
        <v>4789</v>
      </c>
      <c r="D681" s="4">
        <v>57000</v>
      </c>
      <c r="E681" s="5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ROUND(E681/D681*100,0)</f>
        <v>15</v>
      </c>
      <c r="P681" s="14">
        <f t="shared" si="10"/>
        <v>93.9</v>
      </c>
      <c r="Q681" s="7" t="s">
        <v>8316</v>
      </c>
      <c r="R681" t="s">
        <v>8318</v>
      </c>
      <c r="S681" s="6">
        <f>(((J681/60)/60)/24)+DATE(1970,1,1)</f>
        <v>42556.695706018523</v>
      </c>
      <c r="T681" s="6">
        <f>(((I681/60)/60)/24)+DATE(1970,1,1)</f>
        <v>42616.695706018523</v>
      </c>
      <c r="U681">
        <f>YEAR(S681)</f>
        <v>2016</v>
      </c>
    </row>
    <row r="682" spans="1:21" ht="48" x14ac:dyDescent="0.2">
      <c r="A682">
        <v>680</v>
      </c>
      <c r="B682" s="2" t="s">
        <v>681</v>
      </c>
      <c r="C682" s="2" t="s">
        <v>4790</v>
      </c>
      <c r="D682" s="4">
        <v>75000</v>
      </c>
      <c r="E682" s="5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ROUND(E682/D682*100,0)</f>
        <v>26</v>
      </c>
      <c r="P682" s="14">
        <f t="shared" si="10"/>
        <v>150.65</v>
      </c>
      <c r="Q682" s="7" t="s">
        <v>8316</v>
      </c>
      <c r="R682" t="s">
        <v>8318</v>
      </c>
      <c r="S682" s="6">
        <f>(((J682/60)/60)/24)+DATE(1970,1,1)</f>
        <v>41864.501516203702</v>
      </c>
      <c r="T682" s="6">
        <f>(((I682/60)/60)/24)+DATE(1970,1,1)</f>
        <v>41899.501516203702</v>
      </c>
      <c r="U682">
        <f>YEAR(S682)</f>
        <v>2014</v>
      </c>
    </row>
    <row r="683" spans="1:21" ht="48" x14ac:dyDescent="0.2">
      <c r="A683">
        <v>681</v>
      </c>
      <c r="B683" s="2" t="s">
        <v>682</v>
      </c>
      <c r="C683" s="2" t="s">
        <v>4791</v>
      </c>
      <c r="D683" s="4">
        <v>2500</v>
      </c>
      <c r="E683" s="5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ROUND(E683/D683*100,0)</f>
        <v>0</v>
      </c>
      <c r="P683" s="14">
        <f t="shared" si="10"/>
        <v>1</v>
      </c>
      <c r="Q683" s="7" t="s">
        <v>8316</v>
      </c>
      <c r="R683" t="s">
        <v>8318</v>
      </c>
      <c r="S683" s="6">
        <f>(((J683/60)/60)/24)+DATE(1970,1,1)</f>
        <v>42639.805601851855</v>
      </c>
      <c r="T683" s="6">
        <f>(((I683/60)/60)/24)+DATE(1970,1,1)</f>
        <v>42669.805601851855</v>
      </c>
      <c r="U683">
        <f>YEAR(S683)</f>
        <v>2016</v>
      </c>
    </row>
    <row r="684" spans="1:21" ht="48" x14ac:dyDescent="0.2">
      <c r="A684">
        <v>682</v>
      </c>
      <c r="B684" s="2" t="s">
        <v>683</v>
      </c>
      <c r="C684" s="2" t="s">
        <v>4792</v>
      </c>
      <c r="D684" s="4">
        <v>50000</v>
      </c>
      <c r="E684" s="5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ROUND(E684/D684*100,0)</f>
        <v>0</v>
      </c>
      <c r="P684" s="14">
        <f t="shared" si="10"/>
        <v>13.25</v>
      </c>
      <c r="Q684" s="7" t="s">
        <v>8316</v>
      </c>
      <c r="R684" t="s">
        <v>8318</v>
      </c>
      <c r="S684" s="6">
        <f>(((J684/60)/60)/24)+DATE(1970,1,1)</f>
        <v>42778.765300925923</v>
      </c>
      <c r="T684" s="6">
        <f>(((I684/60)/60)/24)+DATE(1970,1,1)</f>
        <v>42808.723634259266</v>
      </c>
      <c r="U684">
        <f>YEAR(S684)</f>
        <v>2017</v>
      </c>
    </row>
    <row r="685" spans="1:21" ht="48" x14ac:dyDescent="0.2">
      <c r="A685">
        <v>683</v>
      </c>
      <c r="B685" s="2" t="s">
        <v>684</v>
      </c>
      <c r="C685" s="2" t="s">
        <v>4793</v>
      </c>
      <c r="D685" s="4">
        <v>35000</v>
      </c>
      <c r="E685" s="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ROUND(E685/D685*100,0)</f>
        <v>1</v>
      </c>
      <c r="P685" s="14">
        <f t="shared" si="10"/>
        <v>99.33</v>
      </c>
      <c r="Q685" s="7" t="s">
        <v>8316</v>
      </c>
      <c r="R685" t="s">
        <v>8318</v>
      </c>
      <c r="S685" s="6">
        <f>(((J685/60)/60)/24)+DATE(1970,1,1)</f>
        <v>42634.900046296301</v>
      </c>
      <c r="T685" s="6">
        <f>(((I685/60)/60)/24)+DATE(1970,1,1)</f>
        <v>42674.900046296301</v>
      </c>
      <c r="U685">
        <f>YEAR(S685)</f>
        <v>2016</v>
      </c>
    </row>
    <row r="686" spans="1:21" ht="16" x14ac:dyDescent="0.2">
      <c r="A686">
        <v>684</v>
      </c>
      <c r="B686" s="2" t="s">
        <v>685</v>
      </c>
      <c r="C686" s="2" t="s">
        <v>4794</v>
      </c>
      <c r="D686" s="4">
        <v>320000</v>
      </c>
      <c r="E686" s="5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ROUND(E686/D686*100,0)</f>
        <v>7</v>
      </c>
      <c r="P686" s="14">
        <f t="shared" si="10"/>
        <v>177.39</v>
      </c>
      <c r="Q686" s="7" t="s">
        <v>8316</v>
      </c>
      <c r="R686" t="s">
        <v>8318</v>
      </c>
      <c r="S686" s="6">
        <f>(((J686/60)/60)/24)+DATE(1970,1,1)</f>
        <v>41809.473275462966</v>
      </c>
      <c r="T686" s="6">
        <f>(((I686/60)/60)/24)+DATE(1970,1,1)</f>
        <v>41845.125</v>
      </c>
      <c r="U686">
        <f>YEAR(S686)</f>
        <v>2014</v>
      </c>
    </row>
    <row r="687" spans="1:21" ht="48" x14ac:dyDescent="0.2">
      <c r="A687">
        <v>685</v>
      </c>
      <c r="B687" s="2" t="s">
        <v>686</v>
      </c>
      <c r="C687" s="2" t="s">
        <v>4795</v>
      </c>
      <c r="D687" s="4">
        <v>2000</v>
      </c>
      <c r="E687" s="5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ROUND(E687/D687*100,0)</f>
        <v>28</v>
      </c>
      <c r="P687" s="14">
        <f t="shared" si="10"/>
        <v>55.3</v>
      </c>
      <c r="Q687" s="7" t="s">
        <v>8316</v>
      </c>
      <c r="R687" t="s">
        <v>8318</v>
      </c>
      <c r="S687" s="6">
        <f>(((J687/60)/60)/24)+DATE(1970,1,1)</f>
        <v>41971.866574074069</v>
      </c>
      <c r="T687" s="6">
        <f>(((I687/60)/60)/24)+DATE(1970,1,1)</f>
        <v>42016.866574074069</v>
      </c>
      <c r="U687">
        <f>YEAR(S687)</f>
        <v>2014</v>
      </c>
    </row>
    <row r="688" spans="1:21" ht="64" x14ac:dyDescent="0.2">
      <c r="A688">
        <v>686</v>
      </c>
      <c r="B688" s="2" t="s">
        <v>687</v>
      </c>
      <c r="C688" s="2" t="s">
        <v>4796</v>
      </c>
      <c r="D688" s="4">
        <v>500000</v>
      </c>
      <c r="E688" s="5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ROUND(E688/D688*100,0)</f>
        <v>0</v>
      </c>
      <c r="P688" s="14">
        <f t="shared" si="10"/>
        <v>0</v>
      </c>
      <c r="Q688" s="7" t="s">
        <v>8316</v>
      </c>
      <c r="R688" t="s">
        <v>8318</v>
      </c>
      <c r="S688" s="6">
        <f>(((J688/60)/60)/24)+DATE(1970,1,1)</f>
        <v>42189.673263888893</v>
      </c>
      <c r="T688" s="6">
        <f>(((I688/60)/60)/24)+DATE(1970,1,1)</f>
        <v>42219.673263888893</v>
      </c>
      <c r="U688">
        <f>YEAR(S688)</f>
        <v>2015</v>
      </c>
    </row>
    <row r="689" spans="1:21" ht="48" x14ac:dyDescent="0.2">
      <c r="A689">
        <v>687</v>
      </c>
      <c r="B689" s="2" t="s">
        <v>688</v>
      </c>
      <c r="C689" s="2" t="s">
        <v>4797</v>
      </c>
      <c r="D689" s="4">
        <v>100000</v>
      </c>
      <c r="E689" s="5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ROUND(E689/D689*100,0)</f>
        <v>4</v>
      </c>
      <c r="P689" s="14">
        <f t="shared" si="10"/>
        <v>591.66999999999996</v>
      </c>
      <c r="Q689" s="7" t="s">
        <v>8316</v>
      </c>
      <c r="R689" t="s">
        <v>8318</v>
      </c>
      <c r="S689" s="6">
        <f>(((J689/60)/60)/24)+DATE(1970,1,1)</f>
        <v>42711.750613425931</v>
      </c>
      <c r="T689" s="6">
        <f>(((I689/60)/60)/24)+DATE(1970,1,1)</f>
        <v>42771.750613425931</v>
      </c>
      <c r="U689">
        <f>YEAR(S689)</f>
        <v>2016</v>
      </c>
    </row>
    <row r="690" spans="1:21" ht="48" x14ac:dyDescent="0.2">
      <c r="A690">
        <v>688</v>
      </c>
      <c r="B690" s="2" t="s">
        <v>689</v>
      </c>
      <c r="C690" s="2" t="s">
        <v>4798</v>
      </c>
      <c r="D690" s="4">
        <v>20000</v>
      </c>
      <c r="E690" s="5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ROUND(E690/D690*100,0)</f>
        <v>73</v>
      </c>
      <c r="P690" s="14">
        <f t="shared" si="10"/>
        <v>405.5</v>
      </c>
      <c r="Q690" s="7" t="s">
        <v>8316</v>
      </c>
      <c r="R690" t="s">
        <v>8318</v>
      </c>
      <c r="S690" s="6">
        <f>(((J690/60)/60)/24)+DATE(1970,1,1)</f>
        <v>42262.104780092588</v>
      </c>
      <c r="T690" s="6">
        <f>(((I690/60)/60)/24)+DATE(1970,1,1)</f>
        <v>42292.104780092588</v>
      </c>
      <c r="U690">
        <f>YEAR(S690)</f>
        <v>2015</v>
      </c>
    </row>
    <row r="691" spans="1:21" ht="48" x14ac:dyDescent="0.2">
      <c r="A691">
        <v>689</v>
      </c>
      <c r="B691" s="2" t="s">
        <v>690</v>
      </c>
      <c r="C691" s="2" t="s">
        <v>4799</v>
      </c>
      <c r="D691" s="4">
        <v>200000</v>
      </c>
      <c r="E691" s="5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ROUND(E691/D691*100,0)</f>
        <v>58</v>
      </c>
      <c r="P691" s="14">
        <f t="shared" si="10"/>
        <v>343.15</v>
      </c>
      <c r="Q691" s="7" t="s">
        <v>8316</v>
      </c>
      <c r="R691" t="s">
        <v>8318</v>
      </c>
      <c r="S691" s="6">
        <f>(((J691/60)/60)/24)+DATE(1970,1,1)</f>
        <v>42675.66778935185</v>
      </c>
      <c r="T691" s="6">
        <f>(((I691/60)/60)/24)+DATE(1970,1,1)</f>
        <v>42712.207638888889</v>
      </c>
      <c r="U691">
        <f>YEAR(S691)</f>
        <v>2016</v>
      </c>
    </row>
    <row r="692" spans="1:21" ht="32" x14ac:dyDescent="0.2">
      <c r="A692">
        <v>690</v>
      </c>
      <c r="B692" s="2" t="s">
        <v>691</v>
      </c>
      <c r="C692" s="2" t="s">
        <v>4800</v>
      </c>
      <c r="D692" s="4">
        <v>20000</v>
      </c>
      <c r="E692" s="5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ROUND(E692/D692*100,0)</f>
        <v>12</v>
      </c>
      <c r="P692" s="14">
        <f t="shared" si="10"/>
        <v>72.59</v>
      </c>
      <c r="Q692" s="7" t="s">
        <v>8316</v>
      </c>
      <c r="R692" t="s">
        <v>8318</v>
      </c>
      <c r="S692" s="6">
        <f>(((J692/60)/60)/24)+DATE(1970,1,1)</f>
        <v>42579.634733796294</v>
      </c>
      <c r="T692" s="6">
        <f>(((I692/60)/60)/24)+DATE(1970,1,1)</f>
        <v>42622.25</v>
      </c>
      <c r="U692">
        <f>YEAR(S692)</f>
        <v>2016</v>
      </c>
    </row>
    <row r="693" spans="1:21" ht="48" x14ac:dyDescent="0.2">
      <c r="A693">
        <v>691</v>
      </c>
      <c r="B693" s="2" t="s">
        <v>692</v>
      </c>
      <c r="C693" s="2" t="s">
        <v>4801</v>
      </c>
      <c r="D693" s="4">
        <v>50000</v>
      </c>
      <c r="E693" s="5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ROUND(E693/D693*100,0)</f>
        <v>1</v>
      </c>
      <c r="P693" s="14">
        <f t="shared" si="10"/>
        <v>26</v>
      </c>
      <c r="Q693" s="7" t="s">
        <v>8316</v>
      </c>
      <c r="R693" t="s">
        <v>8318</v>
      </c>
      <c r="S693" s="6">
        <f>(((J693/60)/60)/24)+DATE(1970,1,1)</f>
        <v>42158.028310185182</v>
      </c>
      <c r="T693" s="6">
        <f>(((I693/60)/60)/24)+DATE(1970,1,1)</f>
        <v>42186.028310185182</v>
      </c>
      <c r="U693">
        <f>YEAR(S693)</f>
        <v>2015</v>
      </c>
    </row>
    <row r="694" spans="1:21" ht="48" x14ac:dyDescent="0.2">
      <c r="A694">
        <v>692</v>
      </c>
      <c r="B694" s="2" t="s">
        <v>693</v>
      </c>
      <c r="C694" s="2" t="s">
        <v>4802</v>
      </c>
      <c r="D694" s="4">
        <v>20000</v>
      </c>
      <c r="E694" s="5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ROUND(E694/D694*100,0)</f>
        <v>7</v>
      </c>
      <c r="P694" s="14">
        <f t="shared" si="10"/>
        <v>6.5</v>
      </c>
      <c r="Q694" s="7" t="s">
        <v>8316</v>
      </c>
      <c r="R694" t="s">
        <v>8318</v>
      </c>
      <c r="S694" s="6">
        <f>(((J694/60)/60)/24)+DATE(1970,1,1)</f>
        <v>42696.37572916667</v>
      </c>
      <c r="T694" s="6">
        <f>(((I694/60)/60)/24)+DATE(1970,1,1)</f>
        <v>42726.37572916667</v>
      </c>
      <c r="U694">
        <f>YEAR(S694)</f>
        <v>2016</v>
      </c>
    </row>
    <row r="695" spans="1:21" ht="32" x14ac:dyDescent="0.2">
      <c r="A695">
        <v>693</v>
      </c>
      <c r="B695" s="2" t="s">
        <v>694</v>
      </c>
      <c r="C695" s="2" t="s">
        <v>4803</v>
      </c>
      <c r="D695" s="4">
        <v>100000</v>
      </c>
      <c r="E695" s="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ROUND(E695/D695*100,0)</f>
        <v>35</v>
      </c>
      <c r="P695" s="14">
        <f t="shared" si="10"/>
        <v>119.39</v>
      </c>
      <c r="Q695" s="7" t="s">
        <v>8316</v>
      </c>
      <c r="R695" t="s">
        <v>8318</v>
      </c>
      <c r="S695" s="6">
        <f>(((J695/60)/60)/24)+DATE(1970,1,1)</f>
        <v>42094.808182870373</v>
      </c>
      <c r="T695" s="6">
        <f>(((I695/60)/60)/24)+DATE(1970,1,1)</f>
        <v>42124.808182870373</v>
      </c>
      <c r="U695">
        <f>YEAR(S695)</f>
        <v>2015</v>
      </c>
    </row>
    <row r="696" spans="1:21" ht="48" x14ac:dyDescent="0.2">
      <c r="A696">
        <v>694</v>
      </c>
      <c r="B696" s="2" t="s">
        <v>695</v>
      </c>
      <c r="C696" s="2" t="s">
        <v>4804</v>
      </c>
      <c r="D696" s="4">
        <v>150000</v>
      </c>
      <c r="E696" s="5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ROUND(E696/D696*100,0)</f>
        <v>0</v>
      </c>
      <c r="P696" s="14">
        <f t="shared" si="10"/>
        <v>84.29</v>
      </c>
      <c r="Q696" s="7" t="s">
        <v>8316</v>
      </c>
      <c r="R696" t="s">
        <v>8318</v>
      </c>
      <c r="S696" s="6">
        <f>(((J696/60)/60)/24)+DATE(1970,1,1)</f>
        <v>42737.663877314815</v>
      </c>
      <c r="T696" s="6">
        <f>(((I696/60)/60)/24)+DATE(1970,1,1)</f>
        <v>42767.663877314815</v>
      </c>
      <c r="U696">
        <f>YEAR(S696)</f>
        <v>2017</v>
      </c>
    </row>
    <row r="697" spans="1:21" ht="48" x14ac:dyDescent="0.2">
      <c r="A697">
        <v>695</v>
      </c>
      <c r="B697" s="2" t="s">
        <v>696</v>
      </c>
      <c r="C697" s="2" t="s">
        <v>4805</v>
      </c>
      <c r="D697" s="4">
        <v>60000</v>
      </c>
      <c r="E697" s="5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ROUND(E697/D697*100,0)</f>
        <v>1</v>
      </c>
      <c r="P697" s="14">
        <f t="shared" si="10"/>
        <v>90.86</v>
      </c>
      <c r="Q697" s="7" t="s">
        <v>8316</v>
      </c>
      <c r="R697" t="s">
        <v>8318</v>
      </c>
      <c r="S697" s="6">
        <f>(((J697/60)/60)/24)+DATE(1970,1,1)</f>
        <v>41913.521064814813</v>
      </c>
      <c r="T697" s="6">
        <f>(((I697/60)/60)/24)+DATE(1970,1,1)</f>
        <v>41943.521064814813</v>
      </c>
      <c r="U697">
        <f>YEAR(S697)</f>
        <v>2014</v>
      </c>
    </row>
    <row r="698" spans="1:21" ht="32" x14ac:dyDescent="0.2">
      <c r="A698">
        <v>696</v>
      </c>
      <c r="B698" s="2" t="s">
        <v>697</v>
      </c>
      <c r="C698" s="2" t="s">
        <v>4806</v>
      </c>
      <c r="D698" s="4">
        <v>175000</v>
      </c>
      <c r="E698" s="5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ROUND(E698/D698*100,0)</f>
        <v>0</v>
      </c>
      <c r="P698" s="14">
        <f t="shared" si="10"/>
        <v>1</v>
      </c>
      <c r="Q698" s="7" t="s">
        <v>8316</v>
      </c>
      <c r="R698" t="s">
        <v>8318</v>
      </c>
      <c r="S698" s="6">
        <f>(((J698/60)/60)/24)+DATE(1970,1,1)</f>
        <v>41815.927106481482</v>
      </c>
      <c r="T698" s="6">
        <f>(((I698/60)/60)/24)+DATE(1970,1,1)</f>
        <v>41845.927106481482</v>
      </c>
      <c r="U698">
        <f>YEAR(S698)</f>
        <v>2014</v>
      </c>
    </row>
    <row r="699" spans="1:21" ht="48" x14ac:dyDescent="0.2">
      <c r="A699">
        <v>697</v>
      </c>
      <c r="B699" s="2" t="s">
        <v>698</v>
      </c>
      <c r="C699" s="2" t="s">
        <v>4807</v>
      </c>
      <c r="D699" s="4">
        <v>5000</v>
      </c>
      <c r="E699" s="5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ROUND(E699/D699*100,0)</f>
        <v>46</v>
      </c>
      <c r="P699" s="14">
        <f t="shared" si="10"/>
        <v>20.34</v>
      </c>
      <c r="Q699" s="7" t="s">
        <v>8316</v>
      </c>
      <c r="R699" t="s">
        <v>8318</v>
      </c>
      <c r="S699" s="6">
        <f>(((J699/60)/60)/24)+DATE(1970,1,1)</f>
        <v>42388.523020833338</v>
      </c>
      <c r="T699" s="6">
        <f>(((I699/60)/60)/24)+DATE(1970,1,1)</f>
        <v>42403.523020833338</v>
      </c>
      <c r="U699">
        <f>YEAR(S699)</f>
        <v>2016</v>
      </c>
    </row>
    <row r="700" spans="1:21" ht="48" x14ac:dyDescent="0.2">
      <c r="A700">
        <v>698</v>
      </c>
      <c r="B700" s="2" t="s">
        <v>699</v>
      </c>
      <c r="C700" s="2" t="s">
        <v>4808</v>
      </c>
      <c r="D700" s="4">
        <v>100000</v>
      </c>
      <c r="E700" s="5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ROUND(E700/D700*100,0)</f>
        <v>15</v>
      </c>
      <c r="P700" s="14">
        <f t="shared" si="10"/>
        <v>530.69000000000005</v>
      </c>
      <c r="Q700" s="7" t="s">
        <v>8316</v>
      </c>
      <c r="R700" t="s">
        <v>8318</v>
      </c>
      <c r="S700" s="6">
        <f>(((J700/60)/60)/24)+DATE(1970,1,1)</f>
        <v>41866.931076388886</v>
      </c>
      <c r="T700" s="6">
        <f>(((I700/60)/60)/24)+DATE(1970,1,1)</f>
        <v>41900.083333333336</v>
      </c>
      <c r="U700">
        <f>YEAR(S700)</f>
        <v>2014</v>
      </c>
    </row>
    <row r="701" spans="1:21" ht="48" x14ac:dyDescent="0.2">
      <c r="A701">
        <v>699</v>
      </c>
      <c r="B701" s="2" t="s">
        <v>700</v>
      </c>
      <c r="C701" s="2" t="s">
        <v>4809</v>
      </c>
      <c r="D701" s="4">
        <v>130000</v>
      </c>
      <c r="E701" s="5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ROUND(E701/D701*100,0)</f>
        <v>82</v>
      </c>
      <c r="P701" s="14">
        <f t="shared" si="10"/>
        <v>120.39</v>
      </c>
      <c r="Q701" s="7" t="s">
        <v>8316</v>
      </c>
      <c r="R701" t="s">
        <v>8318</v>
      </c>
      <c r="S701" s="6">
        <f>(((J701/60)/60)/24)+DATE(1970,1,1)</f>
        <v>41563.485509259262</v>
      </c>
      <c r="T701" s="6">
        <f>(((I701/60)/60)/24)+DATE(1970,1,1)</f>
        <v>41600.666666666664</v>
      </c>
      <c r="U701">
        <f>YEAR(S701)</f>
        <v>2013</v>
      </c>
    </row>
    <row r="702" spans="1:21" ht="48" x14ac:dyDescent="0.2">
      <c r="A702">
        <v>700</v>
      </c>
      <c r="B702" s="2" t="s">
        <v>701</v>
      </c>
      <c r="C702" s="2" t="s">
        <v>4810</v>
      </c>
      <c r="D702" s="4">
        <v>15000</v>
      </c>
      <c r="E702" s="5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ROUND(E702/D702*100,0)</f>
        <v>3</v>
      </c>
      <c r="P702" s="14">
        <f t="shared" si="10"/>
        <v>13</v>
      </c>
      <c r="Q702" s="7" t="s">
        <v>8316</v>
      </c>
      <c r="R702" t="s">
        <v>8318</v>
      </c>
      <c r="S702" s="6">
        <f>(((J702/60)/60)/24)+DATE(1970,1,1)</f>
        <v>42715.688437500001</v>
      </c>
      <c r="T702" s="6">
        <f>(((I702/60)/60)/24)+DATE(1970,1,1)</f>
        <v>42745.688437500001</v>
      </c>
      <c r="U702">
        <f>YEAR(S702)</f>
        <v>2016</v>
      </c>
    </row>
    <row r="703" spans="1:21" ht="48" x14ac:dyDescent="0.2">
      <c r="A703">
        <v>701</v>
      </c>
      <c r="B703" s="2" t="s">
        <v>702</v>
      </c>
      <c r="C703" s="2" t="s">
        <v>4811</v>
      </c>
      <c r="D703" s="4">
        <v>23000</v>
      </c>
      <c r="E703" s="5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ROUND(E703/D703*100,0)</f>
        <v>27</v>
      </c>
      <c r="P703" s="14">
        <f t="shared" si="10"/>
        <v>291.33</v>
      </c>
      <c r="Q703" s="7" t="s">
        <v>8316</v>
      </c>
      <c r="R703" t="s">
        <v>8318</v>
      </c>
      <c r="S703" s="6">
        <f>(((J703/60)/60)/24)+DATE(1970,1,1)</f>
        <v>41813.662962962961</v>
      </c>
      <c r="T703" s="6">
        <f>(((I703/60)/60)/24)+DATE(1970,1,1)</f>
        <v>41843.662962962961</v>
      </c>
      <c r="U703">
        <f>YEAR(S703)</f>
        <v>2014</v>
      </c>
    </row>
    <row r="704" spans="1:21" ht="48" x14ac:dyDescent="0.2">
      <c r="A704">
        <v>702</v>
      </c>
      <c r="B704" s="2" t="s">
        <v>703</v>
      </c>
      <c r="C704" s="2" t="s">
        <v>4812</v>
      </c>
      <c r="D704" s="4">
        <v>15000</v>
      </c>
      <c r="E704" s="5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ROUND(E704/D704*100,0)</f>
        <v>31</v>
      </c>
      <c r="P704" s="14">
        <f t="shared" si="10"/>
        <v>124.92</v>
      </c>
      <c r="Q704" s="7" t="s">
        <v>8316</v>
      </c>
      <c r="R704" t="s">
        <v>8318</v>
      </c>
      <c r="S704" s="6">
        <f>(((J704/60)/60)/24)+DATE(1970,1,1)</f>
        <v>42668.726701388892</v>
      </c>
      <c r="T704" s="6">
        <f>(((I704/60)/60)/24)+DATE(1970,1,1)</f>
        <v>42698.768368055549</v>
      </c>
      <c r="U704">
        <f>YEAR(S704)</f>
        <v>2016</v>
      </c>
    </row>
    <row r="705" spans="1:21" ht="48" x14ac:dyDescent="0.2">
      <c r="A705">
        <v>703</v>
      </c>
      <c r="B705" s="2" t="s">
        <v>704</v>
      </c>
      <c r="C705" s="2" t="s">
        <v>4813</v>
      </c>
      <c r="D705" s="4">
        <v>15000</v>
      </c>
      <c r="E705" s="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ROUND(E705/D705*100,0)</f>
        <v>6</v>
      </c>
      <c r="P705" s="14">
        <f t="shared" si="10"/>
        <v>119.57</v>
      </c>
      <c r="Q705" s="7" t="s">
        <v>8316</v>
      </c>
      <c r="R705" t="s">
        <v>8318</v>
      </c>
      <c r="S705" s="6">
        <f>(((J705/60)/60)/24)+DATE(1970,1,1)</f>
        <v>42711.950798611113</v>
      </c>
      <c r="T705" s="6">
        <f>(((I705/60)/60)/24)+DATE(1970,1,1)</f>
        <v>42766.98055555555</v>
      </c>
      <c r="U705">
        <f>YEAR(S705)</f>
        <v>2016</v>
      </c>
    </row>
    <row r="706" spans="1:21" ht="48" x14ac:dyDescent="0.2">
      <c r="A706">
        <v>704</v>
      </c>
      <c r="B706" s="2" t="s">
        <v>705</v>
      </c>
      <c r="C706" s="2" t="s">
        <v>4814</v>
      </c>
      <c r="D706" s="4">
        <v>55000</v>
      </c>
      <c r="E706" s="5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ROUND(E706/D706*100,0)</f>
        <v>1</v>
      </c>
      <c r="P706" s="14">
        <f t="shared" si="10"/>
        <v>120.25</v>
      </c>
      <c r="Q706" s="7" t="s">
        <v>8316</v>
      </c>
      <c r="R706" t="s">
        <v>8318</v>
      </c>
      <c r="S706" s="6">
        <f>(((J706/60)/60)/24)+DATE(1970,1,1)</f>
        <v>42726.192916666667</v>
      </c>
      <c r="T706" s="6">
        <f>(((I706/60)/60)/24)+DATE(1970,1,1)</f>
        <v>42786.192916666667</v>
      </c>
      <c r="U706">
        <f>YEAR(S706)</f>
        <v>2016</v>
      </c>
    </row>
    <row r="707" spans="1:21" ht="32" x14ac:dyDescent="0.2">
      <c r="A707">
        <v>705</v>
      </c>
      <c r="B707" s="2" t="s">
        <v>706</v>
      </c>
      <c r="C707" s="2" t="s">
        <v>4815</v>
      </c>
      <c r="D707" s="4">
        <v>100000</v>
      </c>
      <c r="E707" s="5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ROUND(E707/D707*100,0)</f>
        <v>1</v>
      </c>
      <c r="P707" s="14">
        <f t="shared" ref="P707:P770" si="11">IFERROR(ROUND(E707/L707,2),0)</f>
        <v>195.4</v>
      </c>
      <c r="Q707" s="7" t="s">
        <v>8316</v>
      </c>
      <c r="R707" t="s">
        <v>8318</v>
      </c>
      <c r="S707" s="6">
        <f>(((J707/60)/60)/24)+DATE(1970,1,1)</f>
        <v>42726.491643518515</v>
      </c>
      <c r="T707" s="6">
        <f>(((I707/60)/60)/24)+DATE(1970,1,1)</f>
        <v>42756.491643518515</v>
      </c>
      <c r="U707">
        <f>YEAR(S707)</f>
        <v>2016</v>
      </c>
    </row>
    <row r="708" spans="1:21" ht="48" x14ac:dyDescent="0.2">
      <c r="A708">
        <v>706</v>
      </c>
      <c r="B708" s="2" t="s">
        <v>707</v>
      </c>
      <c r="C708" s="2" t="s">
        <v>4816</v>
      </c>
      <c r="D708" s="4">
        <v>100000</v>
      </c>
      <c r="E708" s="5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ROUND(E708/D708*100,0)</f>
        <v>0</v>
      </c>
      <c r="P708" s="14">
        <f t="shared" si="11"/>
        <v>0</v>
      </c>
      <c r="Q708" s="7" t="s">
        <v>8316</v>
      </c>
      <c r="R708" t="s">
        <v>8318</v>
      </c>
      <c r="S708" s="6">
        <f>(((J708/60)/60)/24)+DATE(1970,1,1)</f>
        <v>42676.995173611111</v>
      </c>
      <c r="T708" s="6">
        <f>(((I708/60)/60)/24)+DATE(1970,1,1)</f>
        <v>42718.777083333334</v>
      </c>
      <c r="U708">
        <f>YEAR(S708)</f>
        <v>2016</v>
      </c>
    </row>
    <row r="709" spans="1:21" ht="48" x14ac:dyDescent="0.2">
      <c r="A709">
        <v>707</v>
      </c>
      <c r="B709" s="2" t="s">
        <v>708</v>
      </c>
      <c r="C709" s="2" t="s">
        <v>4817</v>
      </c>
      <c r="D709" s="4">
        <v>68000</v>
      </c>
      <c r="E709" s="5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ROUND(E709/D709*100,0)</f>
        <v>79</v>
      </c>
      <c r="P709" s="14">
        <f t="shared" si="11"/>
        <v>117.7</v>
      </c>
      <c r="Q709" s="7" t="s">
        <v>8316</v>
      </c>
      <c r="R709" t="s">
        <v>8318</v>
      </c>
      <c r="S709" s="6">
        <f>(((J709/60)/60)/24)+DATE(1970,1,1)</f>
        <v>42696.663506944446</v>
      </c>
      <c r="T709" s="6">
        <f>(((I709/60)/60)/24)+DATE(1970,1,1)</f>
        <v>42736.663506944446</v>
      </c>
      <c r="U709">
        <f>YEAR(S709)</f>
        <v>2016</v>
      </c>
    </row>
    <row r="710" spans="1:21" ht="48" x14ac:dyDescent="0.2">
      <c r="A710">
        <v>708</v>
      </c>
      <c r="B710" s="2" t="s">
        <v>709</v>
      </c>
      <c r="C710" s="2" t="s">
        <v>4818</v>
      </c>
      <c r="D710" s="4">
        <v>40000</v>
      </c>
      <c r="E710" s="5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ROUND(E710/D710*100,0)</f>
        <v>22</v>
      </c>
      <c r="P710" s="14">
        <f t="shared" si="11"/>
        <v>23.95</v>
      </c>
      <c r="Q710" s="7" t="s">
        <v>8316</v>
      </c>
      <c r="R710" t="s">
        <v>8318</v>
      </c>
      <c r="S710" s="6">
        <f>(((J710/60)/60)/24)+DATE(1970,1,1)</f>
        <v>41835.581018518518</v>
      </c>
      <c r="T710" s="6">
        <f>(((I710/60)/60)/24)+DATE(1970,1,1)</f>
        <v>41895.581018518518</v>
      </c>
      <c r="U710">
        <f>YEAR(S710)</f>
        <v>2014</v>
      </c>
    </row>
    <row r="711" spans="1:21" ht="32" x14ac:dyDescent="0.2">
      <c r="A711">
        <v>709</v>
      </c>
      <c r="B711" s="2" t="s">
        <v>710</v>
      </c>
      <c r="C711" s="2" t="s">
        <v>4819</v>
      </c>
      <c r="D711" s="4">
        <v>15000</v>
      </c>
      <c r="E711" s="5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ROUND(E711/D711*100,0)</f>
        <v>0</v>
      </c>
      <c r="P711" s="14">
        <f t="shared" si="11"/>
        <v>30.5</v>
      </c>
      <c r="Q711" s="7" t="s">
        <v>8316</v>
      </c>
      <c r="R711" t="s">
        <v>8318</v>
      </c>
      <c r="S711" s="6">
        <f>(((J711/60)/60)/24)+DATE(1970,1,1)</f>
        <v>41948.041192129633</v>
      </c>
      <c r="T711" s="6">
        <f>(((I711/60)/60)/24)+DATE(1970,1,1)</f>
        <v>41978.041192129633</v>
      </c>
      <c r="U711">
        <f>YEAR(S711)</f>
        <v>2014</v>
      </c>
    </row>
    <row r="712" spans="1:21" ht="32" x14ac:dyDescent="0.2">
      <c r="A712">
        <v>710</v>
      </c>
      <c r="B712" s="2" t="s">
        <v>711</v>
      </c>
      <c r="C712" s="2" t="s">
        <v>4820</v>
      </c>
      <c r="D712" s="4">
        <v>1200</v>
      </c>
      <c r="E712" s="5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ROUND(E712/D712*100,0)</f>
        <v>0</v>
      </c>
      <c r="P712" s="14">
        <f t="shared" si="11"/>
        <v>0</v>
      </c>
      <c r="Q712" s="7" t="s">
        <v>8316</v>
      </c>
      <c r="R712" t="s">
        <v>8318</v>
      </c>
      <c r="S712" s="6">
        <f>(((J712/60)/60)/24)+DATE(1970,1,1)</f>
        <v>41837.984976851854</v>
      </c>
      <c r="T712" s="6">
        <f>(((I712/60)/60)/24)+DATE(1970,1,1)</f>
        <v>41871.030555555553</v>
      </c>
      <c r="U712">
        <f>YEAR(S712)</f>
        <v>2014</v>
      </c>
    </row>
    <row r="713" spans="1:21" ht="48" x14ac:dyDescent="0.2">
      <c r="A713">
        <v>711</v>
      </c>
      <c r="B713" s="2" t="s">
        <v>712</v>
      </c>
      <c r="C713" s="2" t="s">
        <v>4821</v>
      </c>
      <c r="D713" s="4">
        <v>100000</v>
      </c>
      <c r="E713" s="5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ROUND(E713/D713*100,0)</f>
        <v>34</v>
      </c>
      <c r="P713" s="14">
        <f t="shared" si="11"/>
        <v>99.97</v>
      </c>
      <c r="Q713" s="7" t="s">
        <v>8316</v>
      </c>
      <c r="R713" t="s">
        <v>8318</v>
      </c>
      <c r="S713" s="6">
        <f>(((J713/60)/60)/24)+DATE(1970,1,1)</f>
        <v>42678.459120370375</v>
      </c>
      <c r="T713" s="6">
        <f>(((I713/60)/60)/24)+DATE(1970,1,1)</f>
        <v>42718.500787037032</v>
      </c>
      <c r="U713">
        <f>YEAR(S713)</f>
        <v>2016</v>
      </c>
    </row>
    <row r="714" spans="1:21" ht="48" x14ac:dyDescent="0.2">
      <c r="A714">
        <v>712</v>
      </c>
      <c r="B714" s="2" t="s">
        <v>713</v>
      </c>
      <c r="C714" s="2" t="s">
        <v>4822</v>
      </c>
      <c r="D714" s="4">
        <v>48500</v>
      </c>
      <c r="E714" s="5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ROUND(E714/D714*100,0)</f>
        <v>0</v>
      </c>
      <c r="P714" s="14">
        <f t="shared" si="11"/>
        <v>26.25</v>
      </c>
      <c r="Q714" s="7" t="s">
        <v>8316</v>
      </c>
      <c r="R714" t="s">
        <v>8318</v>
      </c>
      <c r="S714" s="6">
        <f>(((J714/60)/60)/24)+DATE(1970,1,1)</f>
        <v>42384.680925925932</v>
      </c>
      <c r="T714" s="6">
        <f>(((I714/60)/60)/24)+DATE(1970,1,1)</f>
        <v>42414.680925925932</v>
      </c>
      <c r="U714">
        <f>YEAR(S714)</f>
        <v>2016</v>
      </c>
    </row>
    <row r="715" spans="1:21" ht="48" x14ac:dyDescent="0.2">
      <c r="A715">
        <v>713</v>
      </c>
      <c r="B715" s="2" t="s">
        <v>714</v>
      </c>
      <c r="C715" s="2" t="s">
        <v>4823</v>
      </c>
      <c r="D715" s="4">
        <v>25000</v>
      </c>
      <c r="E715" s="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ROUND(E715/D715*100,0)</f>
        <v>1</v>
      </c>
      <c r="P715" s="14">
        <f t="shared" si="11"/>
        <v>199</v>
      </c>
      <c r="Q715" s="7" t="s">
        <v>8316</v>
      </c>
      <c r="R715" t="s">
        <v>8318</v>
      </c>
      <c r="S715" s="6">
        <f>(((J715/60)/60)/24)+DATE(1970,1,1)</f>
        <v>42496.529305555552</v>
      </c>
      <c r="T715" s="6">
        <f>(((I715/60)/60)/24)+DATE(1970,1,1)</f>
        <v>42526.529305555552</v>
      </c>
      <c r="U715">
        <f>YEAR(S715)</f>
        <v>2016</v>
      </c>
    </row>
    <row r="716" spans="1:21" ht="48" x14ac:dyDescent="0.2">
      <c r="A716">
        <v>714</v>
      </c>
      <c r="B716" s="2" t="s">
        <v>715</v>
      </c>
      <c r="C716" s="2" t="s">
        <v>4824</v>
      </c>
      <c r="D716" s="4">
        <v>15000</v>
      </c>
      <c r="E716" s="5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ROUND(E716/D716*100,0)</f>
        <v>15</v>
      </c>
      <c r="P716" s="14">
        <f t="shared" si="11"/>
        <v>80.319999999999993</v>
      </c>
      <c r="Q716" s="7" t="s">
        <v>8316</v>
      </c>
      <c r="R716" t="s">
        <v>8318</v>
      </c>
      <c r="S716" s="6">
        <f>(((J716/60)/60)/24)+DATE(1970,1,1)</f>
        <v>42734.787986111114</v>
      </c>
      <c r="T716" s="6">
        <f>(((I716/60)/60)/24)+DATE(1970,1,1)</f>
        <v>42794.787986111114</v>
      </c>
      <c r="U716">
        <f>YEAR(S716)</f>
        <v>2016</v>
      </c>
    </row>
    <row r="717" spans="1:21" ht="48" x14ac:dyDescent="0.2">
      <c r="A717">
        <v>715</v>
      </c>
      <c r="B717" s="2" t="s">
        <v>716</v>
      </c>
      <c r="C717" s="2" t="s">
        <v>4825</v>
      </c>
      <c r="D717" s="4">
        <v>27500</v>
      </c>
      <c r="E717" s="5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ROUND(E717/D717*100,0)</f>
        <v>5</v>
      </c>
      <c r="P717" s="14">
        <f t="shared" si="11"/>
        <v>115.75</v>
      </c>
      <c r="Q717" s="7" t="s">
        <v>8316</v>
      </c>
      <c r="R717" t="s">
        <v>8318</v>
      </c>
      <c r="S717" s="6">
        <f>(((J717/60)/60)/24)+DATE(1970,1,1)</f>
        <v>42273.090740740736</v>
      </c>
      <c r="T717" s="6">
        <f>(((I717/60)/60)/24)+DATE(1970,1,1)</f>
        <v>42313.132407407407</v>
      </c>
      <c r="U717">
        <f>YEAR(S717)</f>
        <v>2015</v>
      </c>
    </row>
    <row r="718" spans="1:21" ht="48" x14ac:dyDescent="0.2">
      <c r="A718">
        <v>716</v>
      </c>
      <c r="B718" s="2" t="s">
        <v>717</v>
      </c>
      <c r="C718" s="2" t="s">
        <v>4826</v>
      </c>
      <c r="D718" s="4">
        <v>7000</v>
      </c>
      <c r="E718" s="5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ROUND(E718/D718*100,0)</f>
        <v>10</v>
      </c>
      <c r="P718" s="14">
        <f t="shared" si="11"/>
        <v>44.69</v>
      </c>
      <c r="Q718" s="7" t="s">
        <v>8316</v>
      </c>
      <c r="R718" t="s">
        <v>8318</v>
      </c>
      <c r="S718" s="6">
        <f>(((J718/60)/60)/24)+DATE(1970,1,1)</f>
        <v>41940.658645833333</v>
      </c>
      <c r="T718" s="6">
        <f>(((I718/60)/60)/24)+DATE(1970,1,1)</f>
        <v>41974</v>
      </c>
      <c r="U718">
        <f>YEAR(S718)</f>
        <v>2014</v>
      </c>
    </row>
    <row r="719" spans="1:21" ht="16" x14ac:dyDescent="0.2">
      <c r="A719">
        <v>717</v>
      </c>
      <c r="B719" s="2" t="s">
        <v>718</v>
      </c>
      <c r="C719" s="2" t="s">
        <v>4827</v>
      </c>
      <c r="D719" s="4">
        <v>100000</v>
      </c>
      <c r="E719" s="5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ROUND(E719/D719*100,0)</f>
        <v>0</v>
      </c>
      <c r="P719" s="14">
        <f t="shared" si="11"/>
        <v>76.25</v>
      </c>
      <c r="Q719" s="7" t="s">
        <v>8316</v>
      </c>
      <c r="R719" t="s">
        <v>8318</v>
      </c>
      <c r="S719" s="6">
        <f>(((J719/60)/60)/24)+DATE(1970,1,1)</f>
        <v>41857.854189814818</v>
      </c>
      <c r="T719" s="6">
        <f>(((I719/60)/60)/24)+DATE(1970,1,1)</f>
        <v>41887.854189814818</v>
      </c>
      <c r="U719">
        <f>YEAR(S719)</f>
        <v>2014</v>
      </c>
    </row>
    <row r="720" spans="1:21" ht="48" x14ac:dyDescent="0.2">
      <c r="A720">
        <v>718</v>
      </c>
      <c r="B720" s="2" t="s">
        <v>719</v>
      </c>
      <c r="C720" s="2" t="s">
        <v>4828</v>
      </c>
      <c r="D720" s="4">
        <v>12000</v>
      </c>
      <c r="E720" s="5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ROUND(E720/D720*100,0)</f>
        <v>1</v>
      </c>
      <c r="P720" s="14">
        <f t="shared" si="11"/>
        <v>22.5</v>
      </c>
      <c r="Q720" s="7" t="s">
        <v>8316</v>
      </c>
      <c r="R720" t="s">
        <v>8318</v>
      </c>
      <c r="S720" s="6">
        <f>(((J720/60)/60)/24)+DATE(1970,1,1)</f>
        <v>42752.845451388886</v>
      </c>
      <c r="T720" s="6">
        <f>(((I720/60)/60)/24)+DATE(1970,1,1)</f>
        <v>42784.249305555553</v>
      </c>
      <c r="U720">
        <f>YEAR(S720)</f>
        <v>2017</v>
      </c>
    </row>
    <row r="721" spans="1:21" ht="48" x14ac:dyDescent="0.2">
      <c r="A721">
        <v>719</v>
      </c>
      <c r="B721" s="2" t="s">
        <v>720</v>
      </c>
      <c r="C721" s="2" t="s">
        <v>4829</v>
      </c>
      <c r="D721" s="4">
        <v>15000</v>
      </c>
      <c r="E721" s="5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ROUND(E721/D721*100,0)</f>
        <v>1</v>
      </c>
      <c r="P721" s="14">
        <f t="shared" si="11"/>
        <v>19.399999999999999</v>
      </c>
      <c r="Q721" s="7" t="s">
        <v>8316</v>
      </c>
      <c r="R721" t="s">
        <v>8318</v>
      </c>
      <c r="S721" s="6">
        <f>(((J721/60)/60)/24)+DATE(1970,1,1)</f>
        <v>42409.040231481486</v>
      </c>
      <c r="T721" s="6">
        <f>(((I721/60)/60)/24)+DATE(1970,1,1)</f>
        <v>42423.040231481486</v>
      </c>
      <c r="U721">
        <f>YEAR(S721)</f>
        <v>2016</v>
      </c>
    </row>
    <row r="722" spans="1:21" ht="48" x14ac:dyDescent="0.2">
      <c r="A722">
        <v>720</v>
      </c>
      <c r="B722" s="2" t="s">
        <v>721</v>
      </c>
      <c r="C722" s="2" t="s">
        <v>4830</v>
      </c>
      <c r="D722" s="4">
        <v>1900</v>
      </c>
      <c r="E722" s="5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ROUND(E722/D722*100,0)</f>
        <v>144</v>
      </c>
      <c r="P722" s="14">
        <f t="shared" si="11"/>
        <v>66.709999999999994</v>
      </c>
      <c r="Q722" s="7" t="s">
        <v>8319</v>
      </c>
      <c r="R722" t="s">
        <v>8320</v>
      </c>
      <c r="S722" s="6">
        <f>(((J722/60)/60)/24)+DATE(1970,1,1)</f>
        <v>40909.649201388893</v>
      </c>
      <c r="T722" s="6">
        <f>(((I722/60)/60)/24)+DATE(1970,1,1)</f>
        <v>40937.649201388893</v>
      </c>
      <c r="U722">
        <f>YEAR(S722)</f>
        <v>2012</v>
      </c>
    </row>
    <row r="723" spans="1:21" ht="48" x14ac:dyDescent="0.2">
      <c r="A723">
        <v>721</v>
      </c>
      <c r="B723" s="2" t="s">
        <v>722</v>
      </c>
      <c r="C723" s="2" t="s">
        <v>4831</v>
      </c>
      <c r="D723" s="4">
        <v>8200</v>
      </c>
      <c r="E723" s="5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ROUND(E723/D723*100,0)</f>
        <v>122</v>
      </c>
      <c r="P723" s="14">
        <f t="shared" si="11"/>
        <v>84.14</v>
      </c>
      <c r="Q723" s="7" t="s">
        <v>8319</v>
      </c>
      <c r="R723" t="s">
        <v>8320</v>
      </c>
      <c r="S723" s="6">
        <f>(((J723/60)/60)/24)+DATE(1970,1,1)</f>
        <v>41807.571840277778</v>
      </c>
      <c r="T723" s="6">
        <f>(((I723/60)/60)/24)+DATE(1970,1,1)</f>
        <v>41852.571840277778</v>
      </c>
      <c r="U723">
        <f>YEAR(S723)</f>
        <v>2014</v>
      </c>
    </row>
    <row r="724" spans="1:21" ht="48" x14ac:dyDescent="0.2">
      <c r="A724">
        <v>722</v>
      </c>
      <c r="B724" s="2" t="s">
        <v>723</v>
      </c>
      <c r="C724" s="2" t="s">
        <v>4832</v>
      </c>
      <c r="D724" s="4">
        <v>25000</v>
      </c>
      <c r="E724" s="5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ROUND(E724/D724*100,0)</f>
        <v>132</v>
      </c>
      <c r="P724" s="14">
        <f t="shared" si="11"/>
        <v>215.73</v>
      </c>
      <c r="Q724" s="7" t="s">
        <v>8319</v>
      </c>
      <c r="R724" t="s">
        <v>8320</v>
      </c>
      <c r="S724" s="6">
        <f>(((J724/60)/60)/24)+DATE(1970,1,1)</f>
        <v>40977.805300925924</v>
      </c>
      <c r="T724" s="6">
        <f>(((I724/60)/60)/24)+DATE(1970,1,1)</f>
        <v>41007.76363425926</v>
      </c>
      <c r="U724">
        <f>YEAR(S724)</f>
        <v>2012</v>
      </c>
    </row>
    <row r="725" spans="1:21" ht="32" x14ac:dyDescent="0.2">
      <c r="A725">
        <v>723</v>
      </c>
      <c r="B725" s="2" t="s">
        <v>724</v>
      </c>
      <c r="C725" s="2" t="s">
        <v>4833</v>
      </c>
      <c r="D725" s="4">
        <v>5000</v>
      </c>
      <c r="E725" s="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ROUND(E725/D725*100,0)</f>
        <v>109</v>
      </c>
      <c r="P725" s="14">
        <f t="shared" si="11"/>
        <v>54.69</v>
      </c>
      <c r="Q725" s="7" t="s">
        <v>8319</v>
      </c>
      <c r="R725" t="s">
        <v>8320</v>
      </c>
      <c r="S725" s="6">
        <f>(((J725/60)/60)/24)+DATE(1970,1,1)</f>
        <v>42184.816539351858</v>
      </c>
      <c r="T725" s="6">
        <f>(((I725/60)/60)/24)+DATE(1970,1,1)</f>
        <v>42215.165972222225</v>
      </c>
      <c r="U725">
        <f>YEAR(S725)</f>
        <v>2015</v>
      </c>
    </row>
    <row r="726" spans="1:21" ht="48" x14ac:dyDescent="0.2">
      <c r="A726">
        <v>724</v>
      </c>
      <c r="B726" s="2" t="s">
        <v>725</v>
      </c>
      <c r="C726" s="2" t="s">
        <v>4834</v>
      </c>
      <c r="D726" s="4">
        <v>7000</v>
      </c>
      <c r="E726" s="5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ROUND(E726/D726*100,0)</f>
        <v>105</v>
      </c>
      <c r="P726" s="14">
        <f t="shared" si="11"/>
        <v>51.63</v>
      </c>
      <c r="Q726" s="7" t="s">
        <v>8319</v>
      </c>
      <c r="R726" t="s">
        <v>8320</v>
      </c>
      <c r="S726" s="6">
        <f>(((J726/60)/60)/24)+DATE(1970,1,1)</f>
        <v>40694.638460648144</v>
      </c>
      <c r="T726" s="6">
        <f>(((I726/60)/60)/24)+DATE(1970,1,1)</f>
        <v>40724.638460648144</v>
      </c>
      <c r="U726">
        <f>YEAR(S726)</f>
        <v>2011</v>
      </c>
    </row>
    <row r="727" spans="1:21" ht="48" x14ac:dyDescent="0.2">
      <c r="A727">
        <v>725</v>
      </c>
      <c r="B727" s="2" t="s">
        <v>726</v>
      </c>
      <c r="C727" s="2" t="s">
        <v>4835</v>
      </c>
      <c r="D727" s="4">
        <v>20000</v>
      </c>
      <c r="E727" s="5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ROUND(E727/D727*100,0)</f>
        <v>100</v>
      </c>
      <c r="P727" s="14">
        <f t="shared" si="11"/>
        <v>143.36000000000001</v>
      </c>
      <c r="Q727" s="7" t="s">
        <v>8319</v>
      </c>
      <c r="R727" t="s">
        <v>8320</v>
      </c>
      <c r="S727" s="6">
        <f>(((J727/60)/60)/24)+DATE(1970,1,1)</f>
        <v>42321.626296296294</v>
      </c>
      <c r="T727" s="6">
        <f>(((I727/60)/60)/24)+DATE(1970,1,1)</f>
        <v>42351.626296296294</v>
      </c>
      <c r="U727">
        <f>YEAR(S727)</f>
        <v>2015</v>
      </c>
    </row>
    <row r="728" spans="1:21" ht="48" x14ac:dyDescent="0.2">
      <c r="A728">
        <v>726</v>
      </c>
      <c r="B728" s="2" t="s">
        <v>727</v>
      </c>
      <c r="C728" s="2" t="s">
        <v>4836</v>
      </c>
      <c r="D728" s="4">
        <v>2500</v>
      </c>
      <c r="E728" s="5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ROUND(E728/D728*100,0)</f>
        <v>101</v>
      </c>
      <c r="P728" s="14">
        <f t="shared" si="11"/>
        <v>72.430000000000007</v>
      </c>
      <c r="Q728" s="7" t="s">
        <v>8319</v>
      </c>
      <c r="R728" t="s">
        <v>8320</v>
      </c>
      <c r="S728" s="6">
        <f>(((J728/60)/60)/24)+DATE(1970,1,1)</f>
        <v>41346.042673611111</v>
      </c>
      <c r="T728" s="6">
        <f>(((I728/60)/60)/24)+DATE(1970,1,1)</f>
        <v>41376.042673611111</v>
      </c>
      <c r="U728">
        <f>YEAR(S728)</f>
        <v>2013</v>
      </c>
    </row>
    <row r="729" spans="1:21" ht="48" x14ac:dyDescent="0.2">
      <c r="A729">
        <v>727</v>
      </c>
      <c r="B729" s="2" t="s">
        <v>728</v>
      </c>
      <c r="C729" s="2" t="s">
        <v>4837</v>
      </c>
      <c r="D729" s="4">
        <v>3500</v>
      </c>
      <c r="E729" s="5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ROUND(E729/D729*100,0)</f>
        <v>156</v>
      </c>
      <c r="P729" s="14">
        <f t="shared" si="11"/>
        <v>36.53</v>
      </c>
      <c r="Q729" s="7" t="s">
        <v>8319</v>
      </c>
      <c r="R729" t="s">
        <v>8320</v>
      </c>
      <c r="S729" s="6">
        <f>(((J729/60)/60)/24)+DATE(1970,1,1)</f>
        <v>41247.020243055551</v>
      </c>
      <c r="T729" s="6">
        <f>(((I729/60)/60)/24)+DATE(1970,1,1)</f>
        <v>41288.888888888891</v>
      </c>
      <c r="U729">
        <f>YEAR(S729)</f>
        <v>2012</v>
      </c>
    </row>
    <row r="730" spans="1:21" ht="48" x14ac:dyDescent="0.2">
      <c r="A730">
        <v>728</v>
      </c>
      <c r="B730" s="2" t="s">
        <v>729</v>
      </c>
      <c r="C730" s="2" t="s">
        <v>4838</v>
      </c>
      <c r="D730" s="4">
        <v>7500</v>
      </c>
      <c r="E730" s="5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ROUND(E730/D730*100,0)</f>
        <v>106</v>
      </c>
      <c r="P730" s="14">
        <f t="shared" si="11"/>
        <v>60.9</v>
      </c>
      <c r="Q730" s="7" t="s">
        <v>8319</v>
      </c>
      <c r="R730" t="s">
        <v>8320</v>
      </c>
      <c r="S730" s="6">
        <f>(((J730/60)/60)/24)+DATE(1970,1,1)</f>
        <v>40731.837465277778</v>
      </c>
      <c r="T730" s="6">
        <f>(((I730/60)/60)/24)+DATE(1970,1,1)</f>
        <v>40776.837465277778</v>
      </c>
      <c r="U730">
        <f>YEAR(S730)</f>
        <v>2011</v>
      </c>
    </row>
    <row r="731" spans="1:21" ht="48" x14ac:dyDescent="0.2">
      <c r="A731">
        <v>729</v>
      </c>
      <c r="B731" s="2" t="s">
        <v>730</v>
      </c>
      <c r="C731" s="2" t="s">
        <v>4839</v>
      </c>
      <c r="D731" s="4">
        <v>4000</v>
      </c>
      <c r="E731" s="5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ROUND(E731/D731*100,0)</f>
        <v>131</v>
      </c>
      <c r="P731" s="14">
        <f t="shared" si="11"/>
        <v>43.55</v>
      </c>
      <c r="Q731" s="7" t="s">
        <v>8319</v>
      </c>
      <c r="R731" t="s">
        <v>8320</v>
      </c>
      <c r="S731" s="6">
        <f>(((J731/60)/60)/24)+DATE(1970,1,1)</f>
        <v>41111.185891203706</v>
      </c>
      <c r="T731" s="6">
        <f>(((I731/60)/60)/24)+DATE(1970,1,1)</f>
        <v>41171.185891203706</v>
      </c>
      <c r="U731">
        <f>YEAR(S731)</f>
        <v>2012</v>
      </c>
    </row>
    <row r="732" spans="1:21" ht="32" x14ac:dyDescent="0.2">
      <c r="A732">
        <v>730</v>
      </c>
      <c r="B732" s="2" t="s">
        <v>731</v>
      </c>
      <c r="C732" s="2" t="s">
        <v>4840</v>
      </c>
      <c r="D732" s="4">
        <v>20000</v>
      </c>
      <c r="E732" s="5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ROUND(E732/D732*100,0)</f>
        <v>132</v>
      </c>
      <c r="P732" s="14">
        <f t="shared" si="11"/>
        <v>99.77</v>
      </c>
      <c r="Q732" s="7" t="s">
        <v>8319</v>
      </c>
      <c r="R732" t="s">
        <v>8320</v>
      </c>
      <c r="S732" s="6">
        <f>(((J732/60)/60)/24)+DATE(1970,1,1)</f>
        <v>40854.745266203703</v>
      </c>
      <c r="T732" s="6">
        <f>(((I732/60)/60)/24)+DATE(1970,1,1)</f>
        <v>40884.745266203703</v>
      </c>
      <c r="U732">
        <f>YEAR(S732)</f>
        <v>2011</v>
      </c>
    </row>
    <row r="733" spans="1:21" ht="48" x14ac:dyDescent="0.2">
      <c r="A733">
        <v>731</v>
      </c>
      <c r="B733" s="2" t="s">
        <v>732</v>
      </c>
      <c r="C733" s="2" t="s">
        <v>4841</v>
      </c>
      <c r="D733" s="4">
        <v>5000</v>
      </c>
      <c r="E733" s="5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ROUND(E733/D733*100,0)</f>
        <v>126</v>
      </c>
      <c r="P733" s="14">
        <f t="shared" si="11"/>
        <v>88.73</v>
      </c>
      <c r="Q733" s="7" t="s">
        <v>8319</v>
      </c>
      <c r="R733" t="s">
        <v>8320</v>
      </c>
      <c r="S733" s="6">
        <f>(((J733/60)/60)/24)+DATE(1970,1,1)</f>
        <v>40879.795682870368</v>
      </c>
      <c r="T733" s="6">
        <f>(((I733/60)/60)/24)+DATE(1970,1,1)</f>
        <v>40930.25</v>
      </c>
      <c r="U733">
        <f>YEAR(S733)</f>
        <v>2011</v>
      </c>
    </row>
    <row r="734" spans="1:21" ht="48" x14ac:dyDescent="0.2">
      <c r="A734">
        <v>732</v>
      </c>
      <c r="B734" s="2" t="s">
        <v>733</v>
      </c>
      <c r="C734" s="2" t="s">
        <v>4842</v>
      </c>
      <c r="D734" s="4">
        <v>40</v>
      </c>
      <c r="E734" s="5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ROUND(E734/D734*100,0)</f>
        <v>160</v>
      </c>
      <c r="P734" s="14">
        <f t="shared" si="11"/>
        <v>4.92</v>
      </c>
      <c r="Q734" s="7" t="s">
        <v>8319</v>
      </c>
      <c r="R734" t="s">
        <v>8320</v>
      </c>
      <c r="S734" s="6">
        <f>(((J734/60)/60)/24)+DATE(1970,1,1)</f>
        <v>41486.424317129626</v>
      </c>
      <c r="T734" s="6">
        <f>(((I734/60)/60)/24)+DATE(1970,1,1)</f>
        <v>41546.424317129626</v>
      </c>
      <c r="U734">
        <f>YEAR(S734)</f>
        <v>2013</v>
      </c>
    </row>
    <row r="735" spans="1:21" ht="48" x14ac:dyDescent="0.2">
      <c r="A735">
        <v>733</v>
      </c>
      <c r="B735" s="2" t="s">
        <v>734</v>
      </c>
      <c r="C735" s="2" t="s">
        <v>4843</v>
      </c>
      <c r="D735" s="4">
        <v>2500</v>
      </c>
      <c r="E735" s="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ROUND(E735/D735*100,0)</f>
        <v>120</v>
      </c>
      <c r="P735" s="14">
        <f t="shared" si="11"/>
        <v>17.82</v>
      </c>
      <c r="Q735" s="7" t="s">
        <v>8319</v>
      </c>
      <c r="R735" t="s">
        <v>8320</v>
      </c>
      <c r="S735" s="6">
        <f>(((J735/60)/60)/24)+DATE(1970,1,1)</f>
        <v>41598.420046296298</v>
      </c>
      <c r="T735" s="6">
        <f>(((I735/60)/60)/24)+DATE(1970,1,1)</f>
        <v>41628.420046296298</v>
      </c>
      <c r="U735">
        <f>YEAR(S735)</f>
        <v>2013</v>
      </c>
    </row>
    <row r="736" spans="1:21" ht="32" x14ac:dyDescent="0.2">
      <c r="A736">
        <v>734</v>
      </c>
      <c r="B736" s="2" t="s">
        <v>735</v>
      </c>
      <c r="C736" s="2" t="s">
        <v>4844</v>
      </c>
      <c r="D736" s="4">
        <v>8500</v>
      </c>
      <c r="E736" s="5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ROUND(E736/D736*100,0)</f>
        <v>126</v>
      </c>
      <c r="P736" s="14">
        <f t="shared" si="11"/>
        <v>187.19</v>
      </c>
      <c r="Q736" s="7" t="s">
        <v>8319</v>
      </c>
      <c r="R736" t="s">
        <v>8320</v>
      </c>
      <c r="S736" s="6">
        <f>(((J736/60)/60)/24)+DATE(1970,1,1)</f>
        <v>42102.164583333331</v>
      </c>
      <c r="T736" s="6">
        <f>(((I736/60)/60)/24)+DATE(1970,1,1)</f>
        <v>42133.208333333328</v>
      </c>
      <c r="U736">
        <f>YEAR(S736)</f>
        <v>2015</v>
      </c>
    </row>
    <row r="737" spans="1:21" ht="48" x14ac:dyDescent="0.2">
      <c r="A737">
        <v>735</v>
      </c>
      <c r="B737" s="2" t="s">
        <v>736</v>
      </c>
      <c r="C737" s="2" t="s">
        <v>4845</v>
      </c>
      <c r="D737" s="4">
        <v>47000</v>
      </c>
      <c r="E737" s="5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ROUND(E737/D737*100,0)</f>
        <v>114</v>
      </c>
      <c r="P737" s="14">
        <f t="shared" si="11"/>
        <v>234.81</v>
      </c>
      <c r="Q737" s="7" t="s">
        <v>8319</v>
      </c>
      <c r="R737" t="s">
        <v>8320</v>
      </c>
      <c r="S737" s="6">
        <f>(((J737/60)/60)/24)+DATE(1970,1,1)</f>
        <v>41946.029467592591</v>
      </c>
      <c r="T737" s="6">
        <f>(((I737/60)/60)/24)+DATE(1970,1,1)</f>
        <v>41977.027083333334</v>
      </c>
      <c r="U737">
        <f>YEAR(S737)</f>
        <v>2014</v>
      </c>
    </row>
    <row r="738" spans="1:21" ht="48" x14ac:dyDescent="0.2">
      <c r="A738">
        <v>736</v>
      </c>
      <c r="B738" s="2" t="s">
        <v>737</v>
      </c>
      <c r="C738" s="2" t="s">
        <v>4846</v>
      </c>
      <c r="D738" s="4">
        <v>3600</v>
      </c>
      <c r="E738" s="5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ROUND(E738/D738*100,0)</f>
        <v>315</v>
      </c>
      <c r="P738" s="14">
        <f t="shared" si="11"/>
        <v>105.05</v>
      </c>
      <c r="Q738" s="7" t="s">
        <v>8319</v>
      </c>
      <c r="R738" t="s">
        <v>8320</v>
      </c>
      <c r="S738" s="6">
        <f>(((J738/60)/60)/24)+DATE(1970,1,1)</f>
        <v>41579.734259259261</v>
      </c>
      <c r="T738" s="6">
        <f>(((I738/60)/60)/24)+DATE(1970,1,1)</f>
        <v>41599.207638888889</v>
      </c>
      <c r="U738">
        <f>YEAR(S738)</f>
        <v>2013</v>
      </c>
    </row>
    <row r="739" spans="1:21" ht="48" x14ac:dyDescent="0.2">
      <c r="A739">
        <v>737</v>
      </c>
      <c r="B739" s="2" t="s">
        <v>738</v>
      </c>
      <c r="C739" s="2" t="s">
        <v>4847</v>
      </c>
      <c r="D739" s="4">
        <v>5000</v>
      </c>
      <c r="E739" s="5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ROUND(E739/D739*100,0)</f>
        <v>122</v>
      </c>
      <c r="P739" s="14">
        <f t="shared" si="11"/>
        <v>56.67</v>
      </c>
      <c r="Q739" s="7" t="s">
        <v>8319</v>
      </c>
      <c r="R739" t="s">
        <v>8320</v>
      </c>
      <c r="S739" s="6">
        <f>(((J739/60)/60)/24)+DATE(1970,1,1)</f>
        <v>41667.275312500002</v>
      </c>
      <c r="T739" s="6">
        <f>(((I739/60)/60)/24)+DATE(1970,1,1)</f>
        <v>41684.833333333336</v>
      </c>
      <c r="U739">
        <f>YEAR(S739)</f>
        <v>2014</v>
      </c>
    </row>
    <row r="740" spans="1:21" ht="32" x14ac:dyDescent="0.2">
      <c r="A740">
        <v>738</v>
      </c>
      <c r="B740" s="2" t="s">
        <v>739</v>
      </c>
      <c r="C740" s="2" t="s">
        <v>4848</v>
      </c>
      <c r="D740" s="4">
        <v>1500</v>
      </c>
      <c r="E740" s="5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ROUND(E740/D740*100,0)</f>
        <v>107</v>
      </c>
      <c r="P740" s="14">
        <f t="shared" si="11"/>
        <v>39.049999999999997</v>
      </c>
      <c r="Q740" s="7" t="s">
        <v>8319</v>
      </c>
      <c r="R740" t="s">
        <v>8320</v>
      </c>
      <c r="S740" s="6">
        <f>(((J740/60)/60)/24)+DATE(1970,1,1)</f>
        <v>41943.604097222218</v>
      </c>
      <c r="T740" s="6">
        <f>(((I740/60)/60)/24)+DATE(1970,1,1)</f>
        <v>41974.207638888889</v>
      </c>
      <c r="U740">
        <f>YEAR(S740)</f>
        <v>2014</v>
      </c>
    </row>
    <row r="741" spans="1:21" ht="48" x14ac:dyDescent="0.2">
      <c r="A741">
        <v>739</v>
      </c>
      <c r="B741" s="2" t="s">
        <v>740</v>
      </c>
      <c r="C741" s="2" t="s">
        <v>4849</v>
      </c>
      <c r="D741" s="4">
        <v>6000</v>
      </c>
      <c r="E741" s="5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ROUND(E741/D741*100,0)</f>
        <v>158</v>
      </c>
      <c r="P741" s="14">
        <f t="shared" si="11"/>
        <v>68.349999999999994</v>
      </c>
      <c r="Q741" s="7" t="s">
        <v>8319</v>
      </c>
      <c r="R741" t="s">
        <v>8320</v>
      </c>
      <c r="S741" s="6">
        <f>(((J741/60)/60)/24)+DATE(1970,1,1)</f>
        <v>41829.502650462964</v>
      </c>
      <c r="T741" s="6">
        <f>(((I741/60)/60)/24)+DATE(1970,1,1)</f>
        <v>41862.502650462964</v>
      </c>
      <c r="U741">
        <f>YEAR(S741)</f>
        <v>2014</v>
      </c>
    </row>
    <row r="742" spans="1:21" ht="48" x14ac:dyDescent="0.2">
      <c r="A742">
        <v>740</v>
      </c>
      <c r="B742" s="2" t="s">
        <v>741</v>
      </c>
      <c r="C742" s="2" t="s">
        <v>4850</v>
      </c>
      <c r="D742" s="4">
        <v>3000</v>
      </c>
      <c r="E742" s="5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ROUND(E742/D742*100,0)</f>
        <v>107</v>
      </c>
      <c r="P742" s="14">
        <f t="shared" si="11"/>
        <v>169.58</v>
      </c>
      <c r="Q742" s="7" t="s">
        <v>8319</v>
      </c>
      <c r="R742" t="s">
        <v>8320</v>
      </c>
      <c r="S742" s="6">
        <f>(((J742/60)/60)/24)+DATE(1970,1,1)</f>
        <v>42162.146782407406</v>
      </c>
      <c r="T742" s="6">
        <f>(((I742/60)/60)/24)+DATE(1970,1,1)</f>
        <v>42176.146782407406</v>
      </c>
      <c r="U742">
        <f>YEAR(S742)</f>
        <v>2015</v>
      </c>
    </row>
    <row r="743" spans="1:21" ht="32" x14ac:dyDescent="0.2">
      <c r="A743">
        <v>741</v>
      </c>
      <c r="B743" s="2" t="s">
        <v>742</v>
      </c>
      <c r="C743" s="2" t="s">
        <v>4851</v>
      </c>
      <c r="D743" s="4">
        <v>13000</v>
      </c>
      <c r="E743" s="5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ROUND(E743/D743*100,0)</f>
        <v>102</v>
      </c>
      <c r="P743" s="14">
        <f t="shared" si="11"/>
        <v>141.41999999999999</v>
      </c>
      <c r="Q743" s="7" t="s">
        <v>8319</v>
      </c>
      <c r="R743" t="s">
        <v>8320</v>
      </c>
      <c r="S743" s="6">
        <f>(((J743/60)/60)/24)+DATE(1970,1,1)</f>
        <v>41401.648217592592</v>
      </c>
      <c r="T743" s="6">
        <f>(((I743/60)/60)/24)+DATE(1970,1,1)</f>
        <v>41436.648217592592</v>
      </c>
      <c r="U743">
        <f>YEAR(S743)</f>
        <v>2013</v>
      </c>
    </row>
    <row r="744" spans="1:21" ht="48" x14ac:dyDescent="0.2">
      <c r="A744">
        <v>742</v>
      </c>
      <c r="B744" s="2" t="s">
        <v>743</v>
      </c>
      <c r="C744" s="2" t="s">
        <v>4852</v>
      </c>
      <c r="D744" s="4">
        <v>1400</v>
      </c>
      <c r="E744" s="5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ROUND(E744/D744*100,0)</f>
        <v>111</v>
      </c>
      <c r="P744" s="14">
        <f t="shared" si="11"/>
        <v>67.39</v>
      </c>
      <c r="Q744" s="7" t="s">
        <v>8319</v>
      </c>
      <c r="R744" t="s">
        <v>8320</v>
      </c>
      <c r="S744" s="6">
        <f>(((J744/60)/60)/24)+DATE(1970,1,1)</f>
        <v>41689.917962962965</v>
      </c>
      <c r="T744" s="6">
        <f>(((I744/60)/60)/24)+DATE(1970,1,1)</f>
        <v>41719.876296296294</v>
      </c>
      <c r="U744">
        <f>YEAR(S744)</f>
        <v>2014</v>
      </c>
    </row>
    <row r="745" spans="1:21" ht="48" x14ac:dyDescent="0.2">
      <c r="A745">
        <v>743</v>
      </c>
      <c r="B745" s="2" t="s">
        <v>744</v>
      </c>
      <c r="C745" s="2" t="s">
        <v>4853</v>
      </c>
      <c r="D745" s="4">
        <v>550</v>
      </c>
      <c r="E745" s="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ROUND(E745/D745*100,0)</f>
        <v>148</v>
      </c>
      <c r="P745" s="14">
        <f t="shared" si="11"/>
        <v>54.27</v>
      </c>
      <c r="Q745" s="7" t="s">
        <v>8319</v>
      </c>
      <c r="R745" t="s">
        <v>8320</v>
      </c>
      <c r="S745" s="6">
        <f>(((J745/60)/60)/24)+DATE(1970,1,1)</f>
        <v>40990.709317129629</v>
      </c>
      <c r="T745" s="6">
        <f>(((I745/60)/60)/24)+DATE(1970,1,1)</f>
        <v>41015.875</v>
      </c>
      <c r="U745">
        <f>YEAR(S745)</f>
        <v>2012</v>
      </c>
    </row>
    <row r="746" spans="1:21" ht="32" x14ac:dyDescent="0.2">
      <c r="A746">
        <v>744</v>
      </c>
      <c r="B746" s="2" t="s">
        <v>745</v>
      </c>
      <c r="C746" s="2" t="s">
        <v>4854</v>
      </c>
      <c r="D746" s="4">
        <v>5000</v>
      </c>
      <c r="E746" s="5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ROUND(E746/D746*100,0)</f>
        <v>102</v>
      </c>
      <c r="P746" s="14">
        <f t="shared" si="11"/>
        <v>82.52</v>
      </c>
      <c r="Q746" s="7" t="s">
        <v>8319</v>
      </c>
      <c r="R746" t="s">
        <v>8320</v>
      </c>
      <c r="S746" s="6">
        <f>(((J746/60)/60)/24)+DATE(1970,1,1)</f>
        <v>41226.95721064815</v>
      </c>
      <c r="T746" s="6">
        <f>(((I746/60)/60)/24)+DATE(1970,1,1)</f>
        <v>41256.95721064815</v>
      </c>
      <c r="U746">
        <f>YEAR(S746)</f>
        <v>2012</v>
      </c>
    </row>
    <row r="747" spans="1:21" ht="48" x14ac:dyDescent="0.2">
      <c r="A747">
        <v>745</v>
      </c>
      <c r="B747" s="2" t="s">
        <v>746</v>
      </c>
      <c r="C747" s="2" t="s">
        <v>4855</v>
      </c>
      <c r="D747" s="4">
        <v>2220</v>
      </c>
      <c r="E747" s="5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ROUND(E747/D747*100,0)</f>
        <v>179</v>
      </c>
      <c r="P747" s="14">
        <f t="shared" si="11"/>
        <v>53.73</v>
      </c>
      <c r="Q747" s="7" t="s">
        <v>8319</v>
      </c>
      <c r="R747" t="s">
        <v>8320</v>
      </c>
      <c r="S747" s="6">
        <f>(((J747/60)/60)/24)+DATE(1970,1,1)</f>
        <v>41367.572280092594</v>
      </c>
      <c r="T747" s="6">
        <f>(((I747/60)/60)/24)+DATE(1970,1,1)</f>
        <v>41397.572280092594</v>
      </c>
      <c r="U747">
        <f>YEAR(S747)</f>
        <v>2013</v>
      </c>
    </row>
    <row r="748" spans="1:21" ht="16" x14ac:dyDescent="0.2">
      <c r="A748">
        <v>746</v>
      </c>
      <c r="B748" s="2" t="s">
        <v>747</v>
      </c>
      <c r="C748" s="2" t="s">
        <v>4856</v>
      </c>
      <c r="D748" s="4">
        <v>2987</v>
      </c>
      <c r="E748" s="5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ROUND(E748/D748*100,0)</f>
        <v>111</v>
      </c>
      <c r="P748" s="14">
        <f t="shared" si="11"/>
        <v>34.21</v>
      </c>
      <c r="Q748" s="7" t="s">
        <v>8319</v>
      </c>
      <c r="R748" t="s">
        <v>8320</v>
      </c>
      <c r="S748" s="6">
        <f>(((J748/60)/60)/24)+DATE(1970,1,1)</f>
        <v>41157.042928240742</v>
      </c>
      <c r="T748" s="6">
        <f>(((I748/60)/60)/24)+DATE(1970,1,1)</f>
        <v>41175.165972222225</v>
      </c>
      <c r="U748">
        <f>YEAR(S748)</f>
        <v>2012</v>
      </c>
    </row>
    <row r="749" spans="1:21" ht="48" x14ac:dyDescent="0.2">
      <c r="A749">
        <v>747</v>
      </c>
      <c r="B749" s="2" t="s">
        <v>748</v>
      </c>
      <c r="C749" s="2" t="s">
        <v>4857</v>
      </c>
      <c r="D749" s="4">
        <v>7000</v>
      </c>
      <c r="E749" s="5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ROUND(E749/D749*100,0)</f>
        <v>100</v>
      </c>
      <c r="P749" s="14">
        <f t="shared" si="11"/>
        <v>127.33</v>
      </c>
      <c r="Q749" s="7" t="s">
        <v>8319</v>
      </c>
      <c r="R749" t="s">
        <v>8320</v>
      </c>
      <c r="S749" s="6">
        <f>(((J749/60)/60)/24)+DATE(1970,1,1)</f>
        <v>41988.548831018517</v>
      </c>
      <c r="T749" s="6">
        <f>(((I749/60)/60)/24)+DATE(1970,1,1)</f>
        <v>42019.454166666663</v>
      </c>
      <c r="U749">
        <f>YEAR(S749)</f>
        <v>2014</v>
      </c>
    </row>
    <row r="750" spans="1:21" ht="48" x14ac:dyDescent="0.2">
      <c r="A750">
        <v>748</v>
      </c>
      <c r="B750" s="2" t="s">
        <v>749</v>
      </c>
      <c r="C750" s="2" t="s">
        <v>4858</v>
      </c>
      <c r="D750" s="4">
        <v>2000</v>
      </c>
      <c r="E750" s="5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ROUND(E750/D750*100,0)</f>
        <v>100</v>
      </c>
      <c r="P750" s="14">
        <f t="shared" si="11"/>
        <v>45.57</v>
      </c>
      <c r="Q750" s="7" t="s">
        <v>8319</v>
      </c>
      <c r="R750" t="s">
        <v>8320</v>
      </c>
      <c r="S750" s="6">
        <f>(((J750/60)/60)/24)+DATE(1970,1,1)</f>
        <v>41831.846828703703</v>
      </c>
      <c r="T750" s="6">
        <f>(((I750/60)/60)/24)+DATE(1970,1,1)</f>
        <v>41861.846828703703</v>
      </c>
      <c r="U750">
        <f>YEAR(S750)</f>
        <v>2014</v>
      </c>
    </row>
    <row r="751" spans="1:21" ht="48" x14ac:dyDescent="0.2">
      <c r="A751">
        <v>749</v>
      </c>
      <c r="B751" s="2" t="s">
        <v>750</v>
      </c>
      <c r="C751" s="2" t="s">
        <v>4859</v>
      </c>
      <c r="D751" s="4">
        <v>10000</v>
      </c>
      <c r="E751" s="5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ROUND(E751/D751*100,0)</f>
        <v>106</v>
      </c>
      <c r="P751" s="14">
        <f t="shared" si="11"/>
        <v>95.96</v>
      </c>
      <c r="Q751" s="7" t="s">
        <v>8319</v>
      </c>
      <c r="R751" t="s">
        <v>8320</v>
      </c>
      <c r="S751" s="6">
        <f>(((J751/60)/60)/24)+DATE(1970,1,1)</f>
        <v>42733.94131944445</v>
      </c>
      <c r="T751" s="6">
        <f>(((I751/60)/60)/24)+DATE(1970,1,1)</f>
        <v>42763.94131944445</v>
      </c>
      <c r="U751">
        <f>YEAR(S751)</f>
        <v>2016</v>
      </c>
    </row>
    <row r="752" spans="1:21" ht="48" x14ac:dyDescent="0.2">
      <c r="A752">
        <v>750</v>
      </c>
      <c r="B752" s="2" t="s">
        <v>751</v>
      </c>
      <c r="C752" s="2" t="s">
        <v>4860</v>
      </c>
      <c r="D752" s="4">
        <v>4444</v>
      </c>
      <c r="E752" s="5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ROUND(E752/D752*100,0)</f>
        <v>103</v>
      </c>
      <c r="P752" s="14">
        <f t="shared" si="11"/>
        <v>77.27</v>
      </c>
      <c r="Q752" s="7" t="s">
        <v>8319</v>
      </c>
      <c r="R752" t="s">
        <v>8320</v>
      </c>
      <c r="S752" s="6">
        <f>(((J752/60)/60)/24)+DATE(1970,1,1)</f>
        <v>41299.878148148149</v>
      </c>
      <c r="T752" s="6">
        <f>(((I752/60)/60)/24)+DATE(1970,1,1)</f>
        <v>41329.878148148149</v>
      </c>
      <c r="U752">
        <f>YEAR(S752)</f>
        <v>2013</v>
      </c>
    </row>
    <row r="753" spans="1:21" ht="48" x14ac:dyDescent="0.2">
      <c r="A753">
        <v>751</v>
      </c>
      <c r="B753" s="2" t="s">
        <v>752</v>
      </c>
      <c r="C753" s="2" t="s">
        <v>4861</v>
      </c>
      <c r="D753" s="4">
        <v>3000</v>
      </c>
      <c r="E753" s="5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ROUND(E753/D753*100,0)</f>
        <v>119</v>
      </c>
      <c r="P753" s="14">
        <f t="shared" si="11"/>
        <v>57.34</v>
      </c>
      <c r="Q753" s="7" t="s">
        <v>8319</v>
      </c>
      <c r="R753" t="s">
        <v>8320</v>
      </c>
      <c r="S753" s="6">
        <f>(((J753/60)/60)/24)+DATE(1970,1,1)</f>
        <v>40713.630497685182</v>
      </c>
      <c r="T753" s="6">
        <f>(((I753/60)/60)/24)+DATE(1970,1,1)</f>
        <v>40759.630497685182</v>
      </c>
      <c r="U753">
        <f>YEAR(S753)</f>
        <v>2011</v>
      </c>
    </row>
    <row r="754" spans="1:21" ht="48" x14ac:dyDescent="0.2">
      <c r="A754">
        <v>752</v>
      </c>
      <c r="B754" s="2" t="s">
        <v>753</v>
      </c>
      <c r="C754" s="2" t="s">
        <v>4862</v>
      </c>
      <c r="D754" s="4">
        <v>5000</v>
      </c>
      <c r="E754" s="5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ROUND(E754/D754*100,0)</f>
        <v>112</v>
      </c>
      <c r="P754" s="14">
        <f t="shared" si="11"/>
        <v>53.19</v>
      </c>
      <c r="Q754" s="7" t="s">
        <v>8319</v>
      </c>
      <c r="R754" t="s">
        <v>8320</v>
      </c>
      <c r="S754" s="6">
        <f>(((J754/60)/60)/24)+DATE(1970,1,1)</f>
        <v>42639.421493055561</v>
      </c>
      <c r="T754" s="6">
        <f>(((I754/60)/60)/24)+DATE(1970,1,1)</f>
        <v>42659.458333333328</v>
      </c>
      <c r="U754">
        <f>YEAR(S754)</f>
        <v>2016</v>
      </c>
    </row>
    <row r="755" spans="1:21" ht="48" x14ac:dyDescent="0.2">
      <c r="A755">
        <v>753</v>
      </c>
      <c r="B755" s="2" t="s">
        <v>754</v>
      </c>
      <c r="C755" s="2" t="s">
        <v>4863</v>
      </c>
      <c r="D755" s="4">
        <v>10000</v>
      </c>
      <c r="E755" s="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ROUND(E755/D755*100,0)</f>
        <v>128</v>
      </c>
      <c r="P755" s="14">
        <f t="shared" si="11"/>
        <v>492.31</v>
      </c>
      <c r="Q755" s="7" t="s">
        <v>8319</v>
      </c>
      <c r="R755" t="s">
        <v>8320</v>
      </c>
      <c r="S755" s="6">
        <f>(((J755/60)/60)/24)+DATE(1970,1,1)</f>
        <v>42019.590173611112</v>
      </c>
      <c r="T755" s="6">
        <f>(((I755/60)/60)/24)+DATE(1970,1,1)</f>
        <v>42049.590173611112</v>
      </c>
      <c r="U755">
        <f>YEAR(S755)</f>
        <v>2015</v>
      </c>
    </row>
    <row r="756" spans="1:21" ht="48" x14ac:dyDescent="0.2">
      <c r="A756">
        <v>754</v>
      </c>
      <c r="B756" s="2" t="s">
        <v>755</v>
      </c>
      <c r="C756" s="2" t="s">
        <v>4864</v>
      </c>
      <c r="D756" s="4">
        <v>2000</v>
      </c>
      <c r="E756" s="5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ROUND(E756/D756*100,0)</f>
        <v>104</v>
      </c>
      <c r="P756" s="14">
        <f t="shared" si="11"/>
        <v>42.35</v>
      </c>
      <c r="Q756" s="7" t="s">
        <v>8319</v>
      </c>
      <c r="R756" t="s">
        <v>8320</v>
      </c>
      <c r="S756" s="6">
        <f>(((J756/60)/60)/24)+DATE(1970,1,1)</f>
        <v>41249.749085648145</v>
      </c>
      <c r="T756" s="6">
        <f>(((I756/60)/60)/24)+DATE(1970,1,1)</f>
        <v>41279.749085648145</v>
      </c>
      <c r="U756">
        <f>YEAR(S756)</f>
        <v>2012</v>
      </c>
    </row>
    <row r="757" spans="1:21" ht="48" x14ac:dyDescent="0.2">
      <c r="A757">
        <v>755</v>
      </c>
      <c r="B757" s="2" t="s">
        <v>756</v>
      </c>
      <c r="C757" s="2" t="s">
        <v>4865</v>
      </c>
      <c r="D757" s="4">
        <v>2500</v>
      </c>
      <c r="E757" s="5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ROUND(E757/D757*100,0)</f>
        <v>102</v>
      </c>
      <c r="P757" s="14">
        <f t="shared" si="11"/>
        <v>37.47</v>
      </c>
      <c r="Q757" s="7" t="s">
        <v>8319</v>
      </c>
      <c r="R757" t="s">
        <v>8320</v>
      </c>
      <c r="S757" s="6">
        <f>(((J757/60)/60)/24)+DATE(1970,1,1)</f>
        <v>41383.605057870373</v>
      </c>
      <c r="T757" s="6">
        <f>(((I757/60)/60)/24)+DATE(1970,1,1)</f>
        <v>41414.02847222222</v>
      </c>
      <c r="U757">
        <f>YEAR(S757)</f>
        <v>2013</v>
      </c>
    </row>
    <row r="758" spans="1:21" ht="48" x14ac:dyDescent="0.2">
      <c r="A758">
        <v>756</v>
      </c>
      <c r="B758" s="2" t="s">
        <v>757</v>
      </c>
      <c r="C758" s="2" t="s">
        <v>4866</v>
      </c>
      <c r="D758" s="4">
        <v>700</v>
      </c>
      <c r="E758" s="5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ROUND(E758/D758*100,0)</f>
        <v>118</v>
      </c>
      <c r="P758" s="14">
        <f t="shared" si="11"/>
        <v>37.450000000000003</v>
      </c>
      <c r="Q758" s="7" t="s">
        <v>8319</v>
      </c>
      <c r="R758" t="s">
        <v>8320</v>
      </c>
      <c r="S758" s="6">
        <f>(((J758/60)/60)/24)+DATE(1970,1,1)</f>
        <v>40590.766886574071</v>
      </c>
      <c r="T758" s="6">
        <f>(((I758/60)/60)/24)+DATE(1970,1,1)</f>
        <v>40651.725219907406</v>
      </c>
      <c r="U758">
        <f>YEAR(S758)</f>
        <v>2011</v>
      </c>
    </row>
    <row r="759" spans="1:21" ht="48" x14ac:dyDescent="0.2">
      <c r="A759">
        <v>757</v>
      </c>
      <c r="B759" s="2" t="s">
        <v>758</v>
      </c>
      <c r="C759" s="2" t="s">
        <v>4867</v>
      </c>
      <c r="D759" s="4">
        <v>250</v>
      </c>
      <c r="E759" s="5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ROUND(E759/D759*100,0)</f>
        <v>238</v>
      </c>
      <c r="P759" s="14">
        <f t="shared" si="11"/>
        <v>33.06</v>
      </c>
      <c r="Q759" s="7" t="s">
        <v>8319</v>
      </c>
      <c r="R759" t="s">
        <v>8320</v>
      </c>
      <c r="S759" s="6">
        <f>(((J759/60)/60)/24)+DATE(1970,1,1)</f>
        <v>41235.054560185185</v>
      </c>
      <c r="T759" s="6">
        <f>(((I759/60)/60)/24)+DATE(1970,1,1)</f>
        <v>41249.054560185185</v>
      </c>
      <c r="U759">
        <f>YEAR(S759)</f>
        <v>2012</v>
      </c>
    </row>
    <row r="760" spans="1:21" ht="32" x14ac:dyDescent="0.2">
      <c r="A760">
        <v>758</v>
      </c>
      <c r="B760" s="2" t="s">
        <v>759</v>
      </c>
      <c r="C760" s="2" t="s">
        <v>4868</v>
      </c>
      <c r="D760" s="4">
        <v>2500</v>
      </c>
      <c r="E760" s="5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ROUND(E760/D760*100,0)</f>
        <v>102</v>
      </c>
      <c r="P760" s="14">
        <f t="shared" si="11"/>
        <v>134.21</v>
      </c>
      <c r="Q760" s="7" t="s">
        <v>8319</v>
      </c>
      <c r="R760" t="s">
        <v>8320</v>
      </c>
      <c r="S760" s="6">
        <f>(((J760/60)/60)/24)+DATE(1970,1,1)</f>
        <v>40429.836435185185</v>
      </c>
      <c r="T760" s="6">
        <f>(((I760/60)/60)/24)+DATE(1970,1,1)</f>
        <v>40459.836435185185</v>
      </c>
      <c r="U760">
        <f>YEAR(S760)</f>
        <v>2010</v>
      </c>
    </row>
    <row r="761" spans="1:21" ht="48" x14ac:dyDescent="0.2">
      <c r="A761">
        <v>759</v>
      </c>
      <c r="B761" s="2" t="s">
        <v>760</v>
      </c>
      <c r="C761" s="2" t="s">
        <v>4869</v>
      </c>
      <c r="D761" s="4">
        <v>5000</v>
      </c>
      <c r="E761" s="5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ROUND(E761/D761*100,0)</f>
        <v>102</v>
      </c>
      <c r="P761" s="14">
        <f t="shared" si="11"/>
        <v>51.47</v>
      </c>
      <c r="Q761" s="7" t="s">
        <v>8319</v>
      </c>
      <c r="R761" t="s">
        <v>8320</v>
      </c>
      <c r="S761" s="6">
        <f>(((J761/60)/60)/24)+DATE(1970,1,1)</f>
        <v>41789.330312500002</v>
      </c>
      <c r="T761" s="6">
        <f>(((I761/60)/60)/24)+DATE(1970,1,1)</f>
        <v>41829.330312500002</v>
      </c>
      <c r="U761">
        <f>YEAR(S761)</f>
        <v>2014</v>
      </c>
    </row>
    <row r="762" spans="1:21" ht="48" x14ac:dyDescent="0.2">
      <c r="A762">
        <v>760</v>
      </c>
      <c r="B762" s="2" t="s">
        <v>761</v>
      </c>
      <c r="C762" s="2" t="s">
        <v>4870</v>
      </c>
      <c r="D762" s="4">
        <v>2200</v>
      </c>
      <c r="E762" s="5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ROUND(E762/D762*100,0)</f>
        <v>0</v>
      </c>
      <c r="P762" s="14">
        <f t="shared" si="11"/>
        <v>0</v>
      </c>
      <c r="Q762" s="7" t="s">
        <v>8319</v>
      </c>
      <c r="R762" t="s">
        <v>8321</v>
      </c>
      <c r="S762" s="6">
        <f>(((J762/60)/60)/24)+DATE(1970,1,1)</f>
        <v>42670.764039351852</v>
      </c>
      <c r="T762" s="6">
        <f>(((I762/60)/60)/24)+DATE(1970,1,1)</f>
        <v>42700.805706018517</v>
      </c>
      <c r="U762">
        <f>YEAR(S762)</f>
        <v>2016</v>
      </c>
    </row>
    <row r="763" spans="1:21" ht="48" x14ac:dyDescent="0.2">
      <c r="A763">
        <v>761</v>
      </c>
      <c r="B763" s="2" t="s">
        <v>762</v>
      </c>
      <c r="C763" s="2" t="s">
        <v>4871</v>
      </c>
      <c r="D763" s="4">
        <v>5000</v>
      </c>
      <c r="E763" s="5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ROUND(E763/D763*100,0)</f>
        <v>5</v>
      </c>
      <c r="P763" s="14">
        <f t="shared" si="11"/>
        <v>39.17</v>
      </c>
      <c r="Q763" s="7" t="s">
        <v>8319</v>
      </c>
      <c r="R763" t="s">
        <v>8321</v>
      </c>
      <c r="S763" s="6">
        <f>(((J763/60)/60)/24)+DATE(1970,1,1)</f>
        <v>41642.751458333332</v>
      </c>
      <c r="T763" s="6">
        <f>(((I763/60)/60)/24)+DATE(1970,1,1)</f>
        <v>41672.751458333332</v>
      </c>
      <c r="U763">
        <f>YEAR(S763)</f>
        <v>2014</v>
      </c>
    </row>
    <row r="764" spans="1:21" ht="48" x14ac:dyDescent="0.2">
      <c r="A764">
        <v>762</v>
      </c>
      <c r="B764" s="2" t="s">
        <v>763</v>
      </c>
      <c r="C764" s="2" t="s">
        <v>4872</v>
      </c>
      <c r="D764" s="4">
        <v>3500</v>
      </c>
      <c r="E764" s="5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ROUND(E764/D764*100,0)</f>
        <v>0</v>
      </c>
      <c r="P764" s="14">
        <f t="shared" si="11"/>
        <v>0</v>
      </c>
      <c r="Q764" s="7" t="s">
        <v>8319</v>
      </c>
      <c r="R764" t="s">
        <v>8321</v>
      </c>
      <c r="S764" s="6">
        <f>(((J764/60)/60)/24)+DATE(1970,1,1)</f>
        <v>42690.858449074076</v>
      </c>
      <c r="T764" s="6">
        <f>(((I764/60)/60)/24)+DATE(1970,1,1)</f>
        <v>42708.25</v>
      </c>
      <c r="U764">
        <f>YEAR(S764)</f>
        <v>2016</v>
      </c>
    </row>
    <row r="765" spans="1:21" ht="48" x14ac:dyDescent="0.2">
      <c r="A765">
        <v>763</v>
      </c>
      <c r="B765" s="2" t="s">
        <v>764</v>
      </c>
      <c r="C765" s="2" t="s">
        <v>4873</v>
      </c>
      <c r="D765" s="4">
        <v>4290</v>
      </c>
      <c r="E765" s="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ROUND(E765/D765*100,0)</f>
        <v>0</v>
      </c>
      <c r="P765" s="14">
        <f t="shared" si="11"/>
        <v>5</v>
      </c>
      <c r="Q765" s="7" t="s">
        <v>8319</v>
      </c>
      <c r="R765" t="s">
        <v>8321</v>
      </c>
      <c r="S765" s="6">
        <f>(((J765/60)/60)/24)+DATE(1970,1,1)</f>
        <v>41471.446851851848</v>
      </c>
      <c r="T765" s="6">
        <f>(((I765/60)/60)/24)+DATE(1970,1,1)</f>
        <v>41501.446851851848</v>
      </c>
      <c r="U765">
        <f>YEAR(S765)</f>
        <v>2013</v>
      </c>
    </row>
    <row r="766" spans="1:21" ht="48" x14ac:dyDescent="0.2">
      <c r="A766">
        <v>764</v>
      </c>
      <c r="B766" s="2" t="s">
        <v>765</v>
      </c>
      <c r="C766" s="2" t="s">
        <v>4874</v>
      </c>
      <c r="D766" s="4">
        <v>5000</v>
      </c>
      <c r="E766" s="5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ROUND(E766/D766*100,0)</f>
        <v>0</v>
      </c>
      <c r="P766" s="14">
        <f t="shared" si="11"/>
        <v>0</v>
      </c>
      <c r="Q766" s="7" t="s">
        <v>8319</v>
      </c>
      <c r="R766" t="s">
        <v>8321</v>
      </c>
      <c r="S766" s="6">
        <f>(((J766/60)/60)/24)+DATE(1970,1,1)</f>
        <v>42227.173159722224</v>
      </c>
      <c r="T766" s="6">
        <f>(((I766/60)/60)/24)+DATE(1970,1,1)</f>
        <v>42257.173159722224</v>
      </c>
      <c r="U766">
        <f>YEAR(S766)</f>
        <v>2015</v>
      </c>
    </row>
    <row r="767" spans="1:21" ht="48" x14ac:dyDescent="0.2">
      <c r="A767">
        <v>765</v>
      </c>
      <c r="B767" s="2" t="s">
        <v>766</v>
      </c>
      <c r="C767" s="2" t="s">
        <v>4875</v>
      </c>
      <c r="D767" s="4">
        <v>7000</v>
      </c>
      <c r="E767" s="5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ROUND(E767/D767*100,0)</f>
        <v>36</v>
      </c>
      <c r="P767" s="14">
        <f t="shared" si="11"/>
        <v>57.3</v>
      </c>
      <c r="Q767" s="7" t="s">
        <v>8319</v>
      </c>
      <c r="R767" t="s">
        <v>8321</v>
      </c>
      <c r="S767" s="6">
        <f>(((J767/60)/60)/24)+DATE(1970,1,1)</f>
        <v>41901.542638888888</v>
      </c>
      <c r="T767" s="6">
        <f>(((I767/60)/60)/24)+DATE(1970,1,1)</f>
        <v>41931.542638888888</v>
      </c>
      <c r="U767">
        <f>YEAR(S767)</f>
        <v>2014</v>
      </c>
    </row>
    <row r="768" spans="1:21" ht="48" x14ac:dyDescent="0.2">
      <c r="A768">
        <v>766</v>
      </c>
      <c r="B768" s="2" t="s">
        <v>767</v>
      </c>
      <c r="C768" s="2" t="s">
        <v>4876</v>
      </c>
      <c r="D768" s="4">
        <v>4000</v>
      </c>
      <c r="E768" s="5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ROUND(E768/D768*100,0)</f>
        <v>0</v>
      </c>
      <c r="P768" s="14">
        <f t="shared" si="11"/>
        <v>0</v>
      </c>
      <c r="Q768" s="7" t="s">
        <v>8319</v>
      </c>
      <c r="R768" t="s">
        <v>8321</v>
      </c>
      <c r="S768" s="6">
        <f>(((J768/60)/60)/24)+DATE(1970,1,1)</f>
        <v>42021.783368055556</v>
      </c>
      <c r="T768" s="6">
        <f>(((I768/60)/60)/24)+DATE(1970,1,1)</f>
        <v>42051.783368055556</v>
      </c>
      <c r="U768">
        <f>YEAR(S768)</f>
        <v>2015</v>
      </c>
    </row>
    <row r="769" spans="1:21" ht="64" x14ac:dyDescent="0.2">
      <c r="A769">
        <v>767</v>
      </c>
      <c r="B769" s="2" t="s">
        <v>768</v>
      </c>
      <c r="C769" s="2" t="s">
        <v>4877</v>
      </c>
      <c r="D769" s="4">
        <v>5000</v>
      </c>
      <c r="E769" s="5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ROUND(E769/D769*100,0)</f>
        <v>4</v>
      </c>
      <c r="P769" s="14">
        <f t="shared" si="11"/>
        <v>59</v>
      </c>
      <c r="Q769" s="7" t="s">
        <v>8319</v>
      </c>
      <c r="R769" t="s">
        <v>8321</v>
      </c>
      <c r="S769" s="6">
        <f>(((J769/60)/60)/24)+DATE(1970,1,1)</f>
        <v>42115.143634259264</v>
      </c>
      <c r="T769" s="6">
        <f>(((I769/60)/60)/24)+DATE(1970,1,1)</f>
        <v>42145.143634259264</v>
      </c>
      <c r="U769">
        <f>YEAR(S769)</f>
        <v>2015</v>
      </c>
    </row>
    <row r="770" spans="1:21" ht="48" x14ac:dyDescent="0.2">
      <c r="A770">
        <v>768</v>
      </c>
      <c r="B770" s="2" t="s">
        <v>769</v>
      </c>
      <c r="C770" s="2" t="s">
        <v>4878</v>
      </c>
      <c r="D770" s="4">
        <v>2500</v>
      </c>
      <c r="E770" s="5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ROUND(E770/D770*100,0)</f>
        <v>0</v>
      </c>
      <c r="P770" s="14">
        <f t="shared" si="11"/>
        <v>0</v>
      </c>
      <c r="Q770" s="7" t="s">
        <v>8319</v>
      </c>
      <c r="R770" t="s">
        <v>8321</v>
      </c>
      <c r="S770" s="6">
        <f>(((J770/60)/60)/24)+DATE(1970,1,1)</f>
        <v>41594.207060185188</v>
      </c>
      <c r="T770" s="6">
        <f>(((I770/60)/60)/24)+DATE(1970,1,1)</f>
        <v>41624.207060185188</v>
      </c>
      <c r="U770">
        <f>YEAR(S770)</f>
        <v>2013</v>
      </c>
    </row>
    <row r="771" spans="1:21" ht="48" x14ac:dyDescent="0.2">
      <c r="A771">
        <v>769</v>
      </c>
      <c r="B771" s="2" t="s">
        <v>770</v>
      </c>
      <c r="C771" s="2" t="s">
        <v>4879</v>
      </c>
      <c r="D771" s="4">
        <v>4000</v>
      </c>
      <c r="E771" s="5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ROUND(E771/D771*100,0)</f>
        <v>41</v>
      </c>
      <c r="P771" s="14">
        <f t="shared" ref="P771:P834" si="12">IFERROR(ROUND(E771/L771,2),0)</f>
        <v>31.85</v>
      </c>
      <c r="Q771" s="7" t="s">
        <v>8319</v>
      </c>
      <c r="R771" t="s">
        <v>8321</v>
      </c>
      <c r="S771" s="6">
        <f>(((J771/60)/60)/24)+DATE(1970,1,1)</f>
        <v>41604.996458333335</v>
      </c>
      <c r="T771" s="6">
        <f>(((I771/60)/60)/24)+DATE(1970,1,1)</f>
        <v>41634.996458333335</v>
      </c>
      <c r="U771">
        <f>YEAR(S771)</f>
        <v>2013</v>
      </c>
    </row>
    <row r="772" spans="1:21" ht="48" x14ac:dyDescent="0.2">
      <c r="A772">
        <v>770</v>
      </c>
      <c r="B772" s="2" t="s">
        <v>771</v>
      </c>
      <c r="C772" s="2" t="s">
        <v>4880</v>
      </c>
      <c r="D772" s="4">
        <v>17500</v>
      </c>
      <c r="E772" s="5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ROUND(E772/D772*100,0)</f>
        <v>0</v>
      </c>
      <c r="P772" s="14">
        <f t="shared" si="12"/>
        <v>0</v>
      </c>
      <c r="Q772" s="7" t="s">
        <v>8319</v>
      </c>
      <c r="R772" t="s">
        <v>8321</v>
      </c>
      <c r="S772" s="6">
        <f>(((J772/60)/60)/24)+DATE(1970,1,1)</f>
        <v>41289.999641203707</v>
      </c>
      <c r="T772" s="6">
        <f>(((I772/60)/60)/24)+DATE(1970,1,1)</f>
        <v>41329.999641203707</v>
      </c>
      <c r="U772">
        <f>YEAR(S772)</f>
        <v>2013</v>
      </c>
    </row>
    <row r="773" spans="1:21" ht="48" x14ac:dyDescent="0.2">
      <c r="A773">
        <v>771</v>
      </c>
      <c r="B773" s="2" t="s">
        <v>772</v>
      </c>
      <c r="C773" s="2" t="s">
        <v>4881</v>
      </c>
      <c r="D773" s="4">
        <v>38000</v>
      </c>
      <c r="E773" s="5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ROUND(E773/D773*100,0)</f>
        <v>0</v>
      </c>
      <c r="P773" s="14">
        <f t="shared" si="12"/>
        <v>10</v>
      </c>
      <c r="Q773" s="7" t="s">
        <v>8319</v>
      </c>
      <c r="R773" t="s">
        <v>8321</v>
      </c>
      <c r="S773" s="6">
        <f>(((J773/60)/60)/24)+DATE(1970,1,1)</f>
        <v>42349.824097222227</v>
      </c>
      <c r="T773" s="6">
        <f>(((I773/60)/60)/24)+DATE(1970,1,1)</f>
        <v>42399.824097222227</v>
      </c>
      <c r="U773">
        <f>YEAR(S773)</f>
        <v>2015</v>
      </c>
    </row>
    <row r="774" spans="1:21" ht="64" x14ac:dyDescent="0.2">
      <c r="A774">
        <v>772</v>
      </c>
      <c r="B774" s="2" t="s">
        <v>773</v>
      </c>
      <c r="C774" s="2" t="s">
        <v>4882</v>
      </c>
      <c r="D774" s="4">
        <v>1500</v>
      </c>
      <c r="E774" s="5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ROUND(E774/D774*100,0)</f>
        <v>3</v>
      </c>
      <c r="P774" s="14">
        <f t="shared" si="12"/>
        <v>50</v>
      </c>
      <c r="Q774" s="7" t="s">
        <v>8319</v>
      </c>
      <c r="R774" t="s">
        <v>8321</v>
      </c>
      <c r="S774" s="6">
        <f>(((J774/60)/60)/24)+DATE(1970,1,1)</f>
        <v>40068.056932870371</v>
      </c>
      <c r="T774" s="6">
        <f>(((I774/60)/60)/24)+DATE(1970,1,1)</f>
        <v>40118.165972222225</v>
      </c>
      <c r="U774">
        <f>YEAR(S774)</f>
        <v>2009</v>
      </c>
    </row>
    <row r="775" spans="1:21" ht="48" x14ac:dyDescent="0.2">
      <c r="A775">
        <v>773</v>
      </c>
      <c r="B775" s="2" t="s">
        <v>774</v>
      </c>
      <c r="C775" s="2" t="s">
        <v>4883</v>
      </c>
      <c r="D775" s="4">
        <v>3759</v>
      </c>
      <c r="E775" s="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ROUND(E775/D775*100,0)</f>
        <v>1</v>
      </c>
      <c r="P775" s="14">
        <f t="shared" si="12"/>
        <v>16</v>
      </c>
      <c r="Q775" s="7" t="s">
        <v>8319</v>
      </c>
      <c r="R775" t="s">
        <v>8321</v>
      </c>
      <c r="S775" s="6">
        <f>(((J775/60)/60)/24)+DATE(1970,1,1)</f>
        <v>42100.735937499994</v>
      </c>
      <c r="T775" s="6">
        <f>(((I775/60)/60)/24)+DATE(1970,1,1)</f>
        <v>42134.959027777775</v>
      </c>
      <c r="U775">
        <f>YEAR(S775)</f>
        <v>2015</v>
      </c>
    </row>
    <row r="776" spans="1:21" ht="48" x14ac:dyDescent="0.2">
      <c r="A776">
        <v>774</v>
      </c>
      <c r="B776" s="2" t="s">
        <v>775</v>
      </c>
      <c r="C776" s="2" t="s">
        <v>4884</v>
      </c>
      <c r="D776" s="4">
        <v>500</v>
      </c>
      <c r="E776" s="5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ROUND(E776/D776*100,0)</f>
        <v>70</v>
      </c>
      <c r="P776" s="14">
        <f t="shared" si="12"/>
        <v>39</v>
      </c>
      <c r="Q776" s="7" t="s">
        <v>8319</v>
      </c>
      <c r="R776" t="s">
        <v>8321</v>
      </c>
      <c r="S776" s="6">
        <f>(((J776/60)/60)/24)+DATE(1970,1,1)</f>
        <v>41663.780300925922</v>
      </c>
      <c r="T776" s="6">
        <f>(((I776/60)/60)/24)+DATE(1970,1,1)</f>
        <v>41693.780300925922</v>
      </c>
      <c r="U776">
        <f>YEAR(S776)</f>
        <v>2014</v>
      </c>
    </row>
    <row r="777" spans="1:21" ht="48" x14ac:dyDescent="0.2">
      <c r="A777">
        <v>775</v>
      </c>
      <c r="B777" s="2" t="s">
        <v>776</v>
      </c>
      <c r="C777" s="2" t="s">
        <v>4885</v>
      </c>
      <c r="D777" s="4">
        <v>10000</v>
      </c>
      <c r="E777" s="5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ROUND(E777/D777*100,0)</f>
        <v>2</v>
      </c>
      <c r="P777" s="14">
        <f t="shared" si="12"/>
        <v>34</v>
      </c>
      <c r="Q777" s="7" t="s">
        <v>8319</v>
      </c>
      <c r="R777" t="s">
        <v>8321</v>
      </c>
      <c r="S777" s="6">
        <f>(((J777/60)/60)/24)+DATE(1970,1,1)</f>
        <v>40863.060127314813</v>
      </c>
      <c r="T777" s="6">
        <f>(((I777/60)/60)/24)+DATE(1970,1,1)</f>
        <v>40893.060127314813</v>
      </c>
      <c r="U777">
        <f>YEAR(S777)</f>
        <v>2011</v>
      </c>
    </row>
    <row r="778" spans="1:21" ht="48" x14ac:dyDescent="0.2">
      <c r="A778">
        <v>776</v>
      </c>
      <c r="B778" s="2" t="s">
        <v>777</v>
      </c>
      <c r="C778" s="2" t="s">
        <v>4886</v>
      </c>
      <c r="D778" s="4">
        <v>7000</v>
      </c>
      <c r="E778" s="5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ROUND(E778/D778*100,0)</f>
        <v>51</v>
      </c>
      <c r="P778" s="14">
        <f t="shared" si="12"/>
        <v>63.12</v>
      </c>
      <c r="Q778" s="7" t="s">
        <v>8319</v>
      </c>
      <c r="R778" t="s">
        <v>8321</v>
      </c>
      <c r="S778" s="6">
        <f>(((J778/60)/60)/24)+DATE(1970,1,1)</f>
        <v>42250.685706018514</v>
      </c>
      <c r="T778" s="6">
        <f>(((I778/60)/60)/24)+DATE(1970,1,1)</f>
        <v>42288.208333333328</v>
      </c>
      <c r="U778">
        <f>YEAR(S778)</f>
        <v>2015</v>
      </c>
    </row>
    <row r="779" spans="1:21" ht="48" x14ac:dyDescent="0.2">
      <c r="A779">
        <v>777</v>
      </c>
      <c r="B779" s="2" t="s">
        <v>778</v>
      </c>
      <c r="C779" s="2" t="s">
        <v>4887</v>
      </c>
      <c r="D779" s="4">
        <v>3000</v>
      </c>
      <c r="E779" s="5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ROUND(E779/D779*100,0)</f>
        <v>1</v>
      </c>
      <c r="P779" s="14">
        <f t="shared" si="12"/>
        <v>7</v>
      </c>
      <c r="Q779" s="7" t="s">
        <v>8319</v>
      </c>
      <c r="R779" t="s">
        <v>8321</v>
      </c>
      <c r="S779" s="6">
        <f>(((J779/60)/60)/24)+DATE(1970,1,1)</f>
        <v>41456.981215277774</v>
      </c>
      <c r="T779" s="6">
        <f>(((I779/60)/60)/24)+DATE(1970,1,1)</f>
        <v>41486.981215277774</v>
      </c>
      <c r="U779">
        <f>YEAR(S779)</f>
        <v>2013</v>
      </c>
    </row>
    <row r="780" spans="1:21" ht="48" x14ac:dyDescent="0.2">
      <c r="A780">
        <v>778</v>
      </c>
      <c r="B780" s="2" t="s">
        <v>779</v>
      </c>
      <c r="C780" s="2" t="s">
        <v>4888</v>
      </c>
      <c r="D780" s="4">
        <v>500</v>
      </c>
      <c r="E780" s="5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ROUND(E780/D780*100,0)</f>
        <v>0</v>
      </c>
      <c r="P780" s="14">
        <f t="shared" si="12"/>
        <v>2</v>
      </c>
      <c r="Q780" s="7" t="s">
        <v>8319</v>
      </c>
      <c r="R780" t="s">
        <v>8321</v>
      </c>
      <c r="S780" s="6">
        <f>(((J780/60)/60)/24)+DATE(1970,1,1)</f>
        <v>41729.702314814815</v>
      </c>
      <c r="T780" s="6">
        <f>(((I780/60)/60)/24)+DATE(1970,1,1)</f>
        <v>41759.702314814815</v>
      </c>
      <c r="U780">
        <f>YEAR(S780)</f>
        <v>2014</v>
      </c>
    </row>
    <row r="781" spans="1:21" ht="48" x14ac:dyDescent="0.2">
      <c r="A781">
        <v>779</v>
      </c>
      <c r="B781" s="2" t="s">
        <v>780</v>
      </c>
      <c r="C781" s="2" t="s">
        <v>4889</v>
      </c>
      <c r="D781" s="4">
        <v>15000</v>
      </c>
      <c r="E781" s="5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ROUND(E781/D781*100,0)</f>
        <v>3</v>
      </c>
      <c r="P781" s="14">
        <f t="shared" si="12"/>
        <v>66.67</v>
      </c>
      <c r="Q781" s="7" t="s">
        <v>8319</v>
      </c>
      <c r="R781" t="s">
        <v>8321</v>
      </c>
      <c r="S781" s="6">
        <f>(((J781/60)/60)/24)+DATE(1970,1,1)</f>
        <v>40436.68408564815</v>
      </c>
      <c r="T781" s="6">
        <f>(((I781/60)/60)/24)+DATE(1970,1,1)</f>
        <v>40466.166666666664</v>
      </c>
      <c r="U781">
        <f>YEAR(S781)</f>
        <v>2010</v>
      </c>
    </row>
    <row r="782" spans="1:21" ht="32" x14ac:dyDescent="0.2">
      <c r="A782">
        <v>780</v>
      </c>
      <c r="B782" s="2" t="s">
        <v>781</v>
      </c>
      <c r="C782" s="2" t="s">
        <v>4890</v>
      </c>
      <c r="D782" s="4">
        <v>1000</v>
      </c>
      <c r="E782" s="5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ROUND(E782/D782*100,0)</f>
        <v>104</v>
      </c>
      <c r="P782" s="14">
        <f t="shared" si="12"/>
        <v>38.520000000000003</v>
      </c>
      <c r="Q782" s="7" t="s">
        <v>8322</v>
      </c>
      <c r="R782" t="s">
        <v>8323</v>
      </c>
      <c r="S782" s="6">
        <f>(((J782/60)/60)/24)+DATE(1970,1,1)</f>
        <v>40636.673900462964</v>
      </c>
      <c r="T782" s="6">
        <f>(((I782/60)/60)/24)+DATE(1970,1,1)</f>
        <v>40666.673900462964</v>
      </c>
      <c r="U782">
        <f>YEAR(S782)</f>
        <v>2011</v>
      </c>
    </row>
    <row r="783" spans="1:21" ht="48" x14ac:dyDescent="0.2">
      <c r="A783">
        <v>781</v>
      </c>
      <c r="B783" s="2" t="s">
        <v>782</v>
      </c>
      <c r="C783" s="2" t="s">
        <v>4891</v>
      </c>
      <c r="D783" s="4">
        <v>800</v>
      </c>
      <c r="E783" s="5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ROUND(E783/D783*100,0)</f>
        <v>133</v>
      </c>
      <c r="P783" s="14">
        <f t="shared" si="12"/>
        <v>42.61</v>
      </c>
      <c r="Q783" s="7" t="s">
        <v>8322</v>
      </c>
      <c r="R783" t="s">
        <v>8323</v>
      </c>
      <c r="S783" s="6">
        <f>(((J783/60)/60)/24)+DATE(1970,1,1)</f>
        <v>41403.000856481485</v>
      </c>
      <c r="T783" s="6">
        <f>(((I783/60)/60)/24)+DATE(1970,1,1)</f>
        <v>41433.000856481485</v>
      </c>
      <c r="U783">
        <f>YEAR(S783)</f>
        <v>2013</v>
      </c>
    </row>
    <row r="784" spans="1:21" ht="48" x14ac:dyDescent="0.2">
      <c r="A784">
        <v>782</v>
      </c>
      <c r="B784" s="2" t="s">
        <v>783</v>
      </c>
      <c r="C784" s="2" t="s">
        <v>4892</v>
      </c>
      <c r="D784" s="4">
        <v>700</v>
      </c>
      <c r="E784" s="5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ROUND(E784/D784*100,0)</f>
        <v>100</v>
      </c>
      <c r="P784" s="14">
        <f t="shared" si="12"/>
        <v>50</v>
      </c>
      <c r="Q784" s="7" t="s">
        <v>8322</v>
      </c>
      <c r="R784" t="s">
        <v>8323</v>
      </c>
      <c r="S784" s="6">
        <f>(((J784/60)/60)/24)+DATE(1970,1,1)</f>
        <v>41116.758125</v>
      </c>
      <c r="T784" s="6">
        <f>(((I784/60)/60)/24)+DATE(1970,1,1)</f>
        <v>41146.758125</v>
      </c>
      <c r="U784">
        <f>YEAR(S784)</f>
        <v>2012</v>
      </c>
    </row>
    <row r="785" spans="1:21" ht="48" x14ac:dyDescent="0.2">
      <c r="A785">
        <v>783</v>
      </c>
      <c r="B785" s="2" t="s">
        <v>784</v>
      </c>
      <c r="C785" s="2" t="s">
        <v>4893</v>
      </c>
      <c r="D785" s="4">
        <v>1500</v>
      </c>
      <c r="E785" s="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ROUND(E785/D785*100,0)</f>
        <v>148</v>
      </c>
      <c r="P785" s="14">
        <f t="shared" si="12"/>
        <v>63.49</v>
      </c>
      <c r="Q785" s="7" t="s">
        <v>8322</v>
      </c>
      <c r="R785" t="s">
        <v>8323</v>
      </c>
      <c r="S785" s="6">
        <f>(((J785/60)/60)/24)+DATE(1970,1,1)</f>
        <v>40987.773715277777</v>
      </c>
      <c r="T785" s="6">
        <f>(((I785/60)/60)/24)+DATE(1970,1,1)</f>
        <v>41026.916666666664</v>
      </c>
      <c r="U785">
        <f>YEAR(S785)</f>
        <v>2012</v>
      </c>
    </row>
    <row r="786" spans="1:21" ht="48" x14ac:dyDescent="0.2">
      <c r="A786">
        <v>784</v>
      </c>
      <c r="B786" s="2" t="s">
        <v>785</v>
      </c>
      <c r="C786" s="2" t="s">
        <v>4894</v>
      </c>
      <c r="D786" s="4">
        <v>1000</v>
      </c>
      <c r="E786" s="5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ROUND(E786/D786*100,0)</f>
        <v>103</v>
      </c>
      <c r="P786" s="14">
        <f t="shared" si="12"/>
        <v>102.5</v>
      </c>
      <c r="Q786" s="7" t="s">
        <v>8322</v>
      </c>
      <c r="R786" t="s">
        <v>8323</v>
      </c>
      <c r="S786" s="6">
        <f>(((J786/60)/60)/24)+DATE(1970,1,1)</f>
        <v>41675.149525462963</v>
      </c>
      <c r="T786" s="6">
        <f>(((I786/60)/60)/24)+DATE(1970,1,1)</f>
        <v>41715.107858796298</v>
      </c>
      <c r="U786">
        <f>YEAR(S786)</f>
        <v>2014</v>
      </c>
    </row>
    <row r="787" spans="1:21" ht="48" x14ac:dyDescent="0.2">
      <c r="A787">
        <v>785</v>
      </c>
      <c r="B787" s="2" t="s">
        <v>786</v>
      </c>
      <c r="C787" s="2" t="s">
        <v>4895</v>
      </c>
      <c r="D787" s="4">
        <v>500</v>
      </c>
      <c r="E787" s="5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ROUND(E787/D787*100,0)</f>
        <v>181</v>
      </c>
      <c r="P787" s="14">
        <f t="shared" si="12"/>
        <v>31.14</v>
      </c>
      <c r="Q787" s="7" t="s">
        <v>8322</v>
      </c>
      <c r="R787" t="s">
        <v>8323</v>
      </c>
      <c r="S787" s="6">
        <f>(((J787/60)/60)/24)+DATE(1970,1,1)</f>
        <v>41303.593923611108</v>
      </c>
      <c r="T787" s="6">
        <f>(((I787/60)/60)/24)+DATE(1970,1,1)</f>
        <v>41333.593923611108</v>
      </c>
      <c r="U787">
        <f>YEAR(S787)</f>
        <v>2013</v>
      </c>
    </row>
    <row r="788" spans="1:21" ht="48" x14ac:dyDescent="0.2">
      <c r="A788">
        <v>786</v>
      </c>
      <c r="B788" s="2" t="s">
        <v>787</v>
      </c>
      <c r="C788" s="2" t="s">
        <v>4896</v>
      </c>
      <c r="D788" s="4">
        <v>5000</v>
      </c>
      <c r="E788" s="5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ROUND(E788/D788*100,0)</f>
        <v>143</v>
      </c>
      <c r="P788" s="14">
        <f t="shared" si="12"/>
        <v>162.27000000000001</v>
      </c>
      <c r="Q788" s="7" t="s">
        <v>8322</v>
      </c>
      <c r="R788" t="s">
        <v>8323</v>
      </c>
      <c r="S788" s="6">
        <f>(((J788/60)/60)/24)+DATE(1970,1,1)</f>
        <v>40983.055949074071</v>
      </c>
      <c r="T788" s="6">
        <f>(((I788/60)/60)/24)+DATE(1970,1,1)</f>
        <v>41040.657638888886</v>
      </c>
      <c r="U788">
        <f>YEAR(S788)</f>
        <v>2012</v>
      </c>
    </row>
    <row r="789" spans="1:21" ht="48" x14ac:dyDescent="0.2">
      <c r="A789">
        <v>787</v>
      </c>
      <c r="B789" s="2" t="s">
        <v>788</v>
      </c>
      <c r="C789" s="2" t="s">
        <v>4897</v>
      </c>
      <c r="D789" s="4">
        <v>1200</v>
      </c>
      <c r="E789" s="5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ROUND(E789/D789*100,0)</f>
        <v>114</v>
      </c>
      <c r="P789" s="14">
        <f t="shared" si="12"/>
        <v>80.59</v>
      </c>
      <c r="Q789" s="7" t="s">
        <v>8322</v>
      </c>
      <c r="R789" t="s">
        <v>8323</v>
      </c>
      <c r="S789" s="6">
        <f>(((J789/60)/60)/24)+DATE(1970,1,1)</f>
        <v>41549.627615740741</v>
      </c>
      <c r="T789" s="6">
        <f>(((I789/60)/60)/24)+DATE(1970,1,1)</f>
        <v>41579.627615740741</v>
      </c>
      <c r="U789">
        <f>YEAR(S789)</f>
        <v>2013</v>
      </c>
    </row>
    <row r="790" spans="1:21" ht="48" x14ac:dyDescent="0.2">
      <c r="A790">
        <v>788</v>
      </c>
      <c r="B790" s="2" t="s">
        <v>789</v>
      </c>
      <c r="C790" s="2" t="s">
        <v>4898</v>
      </c>
      <c r="D790" s="4">
        <v>1000</v>
      </c>
      <c r="E790" s="5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ROUND(E790/D790*100,0)</f>
        <v>204</v>
      </c>
      <c r="P790" s="14">
        <f t="shared" si="12"/>
        <v>59.85</v>
      </c>
      <c r="Q790" s="7" t="s">
        <v>8322</v>
      </c>
      <c r="R790" t="s">
        <v>8323</v>
      </c>
      <c r="S790" s="6">
        <f>(((J790/60)/60)/24)+DATE(1970,1,1)</f>
        <v>41059.006805555553</v>
      </c>
      <c r="T790" s="6">
        <f>(((I790/60)/60)/24)+DATE(1970,1,1)</f>
        <v>41097.165972222225</v>
      </c>
      <c r="U790">
        <f>YEAR(S790)</f>
        <v>2012</v>
      </c>
    </row>
    <row r="791" spans="1:21" ht="48" x14ac:dyDescent="0.2">
      <c r="A791">
        <v>789</v>
      </c>
      <c r="B791" s="2" t="s">
        <v>790</v>
      </c>
      <c r="C791" s="2" t="s">
        <v>4899</v>
      </c>
      <c r="D791" s="4">
        <v>1700</v>
      </c>
      <c r="E791" s="5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ROUND(E791/D791*100,0)</f>
        <v>109</v>
      </c>
      <c r="P791" s="14">
        <f t="shared" si="12"/>
        <v>132.86000000000001</v>
      </c>
      <c r="Q791" s="7" t="s">
        <v>8322</v>
      </c>
      <c r="R791" t="s">
        <v>8323</v>
      </c>
      <c r="S791" s="6">
        <f>(((J791/60)/60)/24)+DATE(1970,1,1)</f>
        <v>41277.186111111114</v>
      </c>
      <c r="T791" s="6">
        <f>(((I791/60)/60)/24)+DATE(1970,1,1)</f>
        <v>41295.332638888889</v>
      </c>
      <c r="U791">
        <f>YEAR(S791)</f>
        <v>2013</v>
      </c>
    </row>
    <row r="792" spans="1:21" ht="48" x14ac:dyDescent="0.2">
      <c r="A792">
        <v>790</v>
      </c>
      <c r="B792" s="2" t="s">
        <v>791</v>
      </c>
      <c r="C792" s="2" t="s">
        <v>4900</v>
      </c>
      <c r="D792" s="4">
        <v>10000</v>
      </c>
      <c r="E792" s="5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ROUND(E792/D792*100,0)</f>
        <v>144</v>
      </c>
      <c r="P792" s="14">
        <f t="shared" si="12"/>
        <v>92.55</v>
      </c>
      <c r="Q792" s="7" t="s">
        <v>8322</v>
      </c>
      <c r="R792" t="s">
        <v>8323</v>
      </c>
      <c r="S792" s="6">
        <f>(((J792/60)/60)/24)+DATE(1970,1,1)</f>
        <v>41276.047905092593</v>
      </c>
      <c r="T792" s="6">
        <f>(((I792/60)/60)/24)+DATE(1970,1,1)</f>
        <v>41306.047905092593</v>
      </c>
      <c r="U792">
        <f>YEAR(S792)</f>
        <v>2013</v>
      </c>
    </row>
    <row r="793" spans="1:21" ht="48" x14ac:dyDescent="0.2">
      <c r="A793">
        <v>791</v>
      </c>
      <c r="B793" s="2" t="s">
        <v>792</v>
      </c>
      <c r="C793" s="2" t="s">
        <v>4901</v>
      </c>
      <c r="D793" s="4">
        <v>7500</v>
      </c>
      <c r="E793" s="5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ROUND(E793/D793*100,0)</f>
        <v>104</v>
      </c>
      <c r="P793" s="14">
        <f t="shared" si="12"/>
        <v>60.86</v>
      </c>
      <c r="Q793" s="7" t="s">
        <v>8322</v>
      </c>
      <c r="R793" t="s">
        <v>8323</v>
      </c>
      <c r="S793" s="6">
        <f>(((J793/60)/60)/24)+DATE(1970,1,1)</f>
        <v>41557.780624999999</v>
      </c>
      <c r="T793" s="6">
        <f>(((I793/60)/60)/24)+DATE(1970,1,1)</f>
        <v>41591.249305555553</v>
      </c>
      <c r="U793">
        <f>YEAR(S793)</f>
        <v>2013</v>
      </c>
    </row>
    <row r="794" spans="1:21" ht="32" x14ac:dyDescent="0.2">
      <c r="A794">
        <v>792</v>
      </c>
      <c r="B794" s="2" t="s">
        <v>793</v>
      </c>
      <c r="C794" s="2" t="s">
        <v>4902</v>
      </c>
      <c r="D794" s="4">
        <v>2500</v>
      </c>
      <c r="E794" s="5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ROUND(E794/D794*100,0)</f>
        <v>100</v>
      </c>
      <c r="P794" s="14">
        <f t="shared" si="12"/>
        <v>41.85</v>
      </c>
      <c r="Q794" s="7" t="s">
        <v>8322</v>
      </c>
      <c r="R794" t="s">
        <v>8323</v>
      </c>
      <c r="S794" s="6">
        <f>(((J794/60)/60)/24)+DATE(1970,1,1)</f>
        <v>41555.873645833337</v>
      </c>
      <c r="T794" s="6">
        <f>(((I794/60)/60)/24)+DATE(1970,1,1)</f>
        <v>41585.915312500001</v>
      </c>
      <c r="U794">
        <f>YEAR(S794)</f>
        <v>2013</v>
      </c>
    </row>
    <row r="795" spans="1:21" ht="48" x14ac:dyDescent="0.2">
      <c r="A795">
        <v>793</v>
      </c>
      <c r="B795" s="2" t="s">
        <v>794</v>
      </c>
      <c r="C795" s="2" t="s">
        <v>4903</v>
      </c>
      <c r="D795" s="4">
        <v>2750</v>
      </c>
      <c r="E795" s="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ROUND(E795/D795*100,0)</f>
        <v>103</v>
      </c>
      <c r="P795" s="14">
        <f t="shared" si="12"/>
        <v>88.33</v>
      </c>
      <c r="Q795" s="7" t="s">
        <v>8322</v>
      </c>
      <c r="R795" t="s">
        <v>8323</v>
      </c>
      <c r="S795" s="6">
        <f>(((J795/60)/60)/24)+DATE(1970,1,1)</f>
        <v>41442.741249999999</v>
      </c>
      <c r="T795" s="6">
        <f>(((I795/60)/60)/24)+DATE(1970,1,1)</f>
        <v>41458.207638888889</v>
      </c>
      <c r="U795">
        <f>YEAR(S795)</f>
        <v>2013</v>
      </c>
    </row>
    <row r="796" spans="1:21" ht="48" x14ac:dyDescent="0.2">
      <c r="A796">
        <v>794</v>
      </c>
      <c r="B796" s="2" t="s">
        <v>795</v>
      </c>
      <c r="C796" s="2" t="s">
        <v>4904</v>
      </c>
      <c r="D796" s="4">
        <v>8000</v>
      </c>
      <c r="E796" s="5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ROUND(E796/D796*100,0)</f>
        <v>105</v>
      </c>
      <c r="P796" s="14">
        <f t="shared" si="12"/>
        <v>158.96</v>
      </c>
      <c r="Q796" s="7" t="s">
        <v>8322</v>
      </c>
      <c r="R796" t="s">
        <v>8323</v>
      </c>
      <c r="S796" s="6">
        <f>(((J796/60)/60)/24)+DATE(1970,1,1)</f>
        <v>40736.115011574075</v>
      </c>
      <c r="T796" s="6">
        <f>(((I796/60)/60)/24)+DATE(1970,1,1)</f>
        <v>40791.712500000001</v>
      </c>
      <c r="U796">
        <f>YEAR(S796)</f>
        <v>2011</v>
      </c>
    </row>
    <row r="797" spans="1:21" ht="48" x14ac:dyDescent="0.2">
      <c r="A797">
        <v>795</v>
      </c>
      <c r="B797" s="2" t="s">
        <v>796</v>
      </c>
      <c r="C797" s="2" t="s">
        <v>4905</v>
      </c>
      <c r="D797" s="4">
        <v>14000</v>
      </c>
      <c r="E797" s="5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ROUND(E797/D797*100,0)</f>
        <v>112</v>
      </c>
      <c r="P797" s="14">
        <f t="shared" si="12"/>
        <v>85.05</v>
      </c>
      <c r="Q797" s="7" t="s">
        <v>8322</v>
      </c>
      <c r="R797" t="s">
        <v>8323</v>
      </c>
      <c r="S797" s="6">
        <f>(((J797/60)/60)/24)+DATE(1970,1,1)</f>
        <v>40963.613032407404</v>
      </c>
      <c r="T797" s="6">
        <f>(((I797/60)/60)/24)+DATE(1970,1,1)</f>
        <v>41006.207638888889</v>
      </c>
      <c r="U797">
        <f>YEAR(S797)</f>
        <v>2012</v>
      </c>
    </row>
    <row r="798" spans="1:21" ht="64" x14ac:dyDescent="0.2">
      <c r="A798">
        <v>796</v>
      </c>
      <c r="B798" s="2" t="s">
        <v>797</v>
      </c>
      <c r="C798" s="2" t="s">
        <v>4906</v>
      </c>
      <c r="D798" s="4">
        <v>10000</v>
      </c>
      <c r="E798" s="5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ROUND(E798/D798*100,0)</f>
        <v>101</v>
      </c>
      <c r="P798" s="14">
        <f t="shared" si="12"/>
        <v>112.61</v>
      </c>
      <c r="Q798" s="7" t="s">
        <v>8322</v>
      </c>
      <c r="R798" t="s">
        <v>8323</v>
      </c>
      <c r="S798" s="6">
        <f>(((J798/60)/60)/24)+DATE(1970,1,1)</f>
        <v>41502.882928240739</v>
      </c>
      <c r="T798" s="6">
        <f>(((I798/60)/60)/24)+DATE(1970,1,1)</f>
        <v>41532.881944444445</v>
      </c>
      <c r="U798">
        <f>YEAR(S798)</f>
        <v>2013</v>
      </c>
    </row>
    <row r="799" spans="1:21" ht="48" x14ac:dyDescent="0.2">
      <c r="A799">
        <v>797</v>
      </c>
      <c r="B799" s="2" t="s">
        <v>798</v>
      </c>
      <c r="C799" s="2" t="s">
        <v>4907</v>
      </c>
      <c r="D799" s="4">
        <v>3000</v>
      </c>
      <c r="E799" s="5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ROUND(E799/D799*100,0)</f>
        <v>108</v>
      </c>
      <c r="P799" s="14">
        <f t="shared" si="12"/>
        <v>45.44</v>
      </c>
      <c r="Q799" s="7" t="s">
        <v>8322</v>
      </c>
      <c r="R799" t="s">
        <v>8323</v>
      </c>
      <c r="S799" s="6">
        <f>(((J799/60)/60)/24)+DATE(1970,1,1)</f>
        <v>40996.994074074071</v>
      </c>
      <c r="T799" s="6">
        <f>(((I799/60)/60)/24)+DATE(1970,1,1)</f>
        <v>41028.166666666664</v>
      </c>
      <c r="U799">
        <f>YEAR(S799)</f>
        <v>2012</v>
      </c>
    </row>
    <row r="800" spans="1:21" ht="48" x14ac:dyDescent="0.2">
      <c r="A800">
        <v>798</v>
      </c>
      <c r="B800" s="2" t="s">
        <v>799</v>
      </c>
      <c r="C800" s="2" t="s">
        <v>4908</v>
      </c>
      <c r="D800" s="4">
        <v>3500</v>
      </c>
      <c r="E800" s="5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ROUND(E800/D800*100,0)</f>
        <v>115</v>
      </c>
      <c r="P800" s="14">
        <f t="shared" si="12"/>
        <v>46.22</v>
      </c>
      <c r="Q800" s="7" t="s">
        <v>8322</v>
      </c>
      <c r="R800" t="s">
        <v>8323</v>
      </c>
      <c r="S800" s="6">
        <f>(((J800/60)/60)/24)+DATE(1970,1,1)</f>
        <v>41882.590127314819</v>
      </c>
      <c r="T800" s="6">
        <f>(((I800/60)/60)/24)+DATE(1970,1,1)</f>
        <v>41912.590127314819</v>
      </c>
      <c r="U800">
        <f>YEAR(S800)</f>
        <v>2014</v>
      </c>
    </row>
    <row r="801" spans="1:21" ht="48" x14ac:dyDescent="0.2">
      <c r="A801">
        <v>799</v>
      </c>
      <c r="B801" s="2" t="s">
        <v>800</v>
      </c>
      <c r="C801" s="2" t="s">
        <v>4909</v>
      </c>
      <c r="D801" s="4">
        <v>5000</v>
      </c>
      <c r="E801" s="5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ROUND(E801/D801*100,0)</f>
        <v>100</v>
      </c>
      <c r="P801" s="14">
        <f t="shared" si="12"/>
        <v>178.61</v>
      </c>
      <c r="Q801" s="7" t="s">
        <v>8322</v>
      </c>
      <c r="R801" t="s">
        <v>8323</v>
      </c>
      <c r="S801" s="6">
        <f>(((J801/60)/60)/24)+DATE(1970,1,1)</f>
        <v>40996.667199074072</v>
      </c>
      <c r="T801" s="6">
        <f>(((I801/60)/60)/24)+DATE(1970,1,1)</f>
        <v>41026.667199074072</v>
      </c>
      <c r="U801">
        <f>YEAR(S801)</f>
        <v>2012</v>
      </c>
    </row>
    <row r="802" spans="1:21" ht="48" x14ac:dyDescent="0.2">
      <c r="A802">
        <v>800</v>
      </c>
      <c r="B802" s="2" t="s">
        <v>801</v>
      </c>
      <c r="C802" s="2" t="s">
        <v>4910</v>
      </c>
      <c r="D802" s="4">
        <v>1500</v>
      </c>
      <c r="E802" s="5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ROUND(E802/D802*100,0)</f>
        <v>152</v>
      </c>
      <c r="P802" s="14">
        <f t="shared" si="12"/>
        <v>40.75</v>
      </c>
      <c r="Q802" s="7" t="s">
        <v>8322</v>
      </c>
      <c r="R802" t="s">
        <v>8323</v>
      </c>
      <c r="S802" s="6">
        <f>(((J802/60)/60)/24)+DATE(1970,1,1)</f>
        <v>41863.433495370373</v>
      </c>
      <c r="T802" s="6">
        <f>(((I802/60)/60)/24)+DATE(1970,1,1)</f>
        <v>41893.433495370373</v>
      </c>
      <c r="U802">
        <f>YEAR(S802)</f>
        <v>2014</v>
      </c>
    </row>
    <row r="803" spans="1:21" ht="48" x14ac:dyDescent="0.2">
      <c r="A803">
        <v>801</v>
      </c>
      <c r="B803" s="2" t="s">
        <v>802</v>
      </c>
      <c r="C803" s="2" t="s">
        <v>4911</v>
      </c>
      <c r="D803" s="4">
        <v>2000</v>
      </c>
      <c r="E803" s="5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ROUND(E803/D803*100,0)</f>
        <v>112</v>
      </c>
      <c r="P803" s="14">
        <f t="shared" si="12"/>
        <v>43.73</v>
      </c>
      <c r="Q803" s="7" t="s">
        <v>8322</v>
      </c>
      <c r="R803" t="s">
        <v>8323</v>
      </c>
      <c r="S803" s="6">
        <f>(((J803/60)/60)/24)+DATE(1970,1,1)</f>
        <v>40695.795370370368</v>
      </c>
      <c r="T803" s="6">
        <f>(((I803/60)/60)/24)+DATE(1970,1,1)</f>
        <v>40725.795370370368</v>
      </c>
      <c r="U803">
        <f>YEAR(S803)</f>
        <v>2011</v>
      </c>
    </row>
    <row r="804" spans="1:21" ht="48" x14ac:dyDescent="0.2">
      <c r="A804">
        <v>802</v>
      </c>
      <c r="B804" s="2" t="s">
        <v>803</v>
      </c>
      <c r="C804" s="2" t="s">
        <v>4912</v>
      </c>
      <c r="D804" s="4">
        <v>6000</v>
      </c>
      <c r="E804" s="5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ROUND(E804/D804*100,0)</f>
        <v>101</v>
      </c>
      <c r="P804" s="14">
        <f t="shared" si="12"/>
        <v>81.069999999999993</v>
      </c>
      <c r="Q804" s="7" t="s">
        <v>8322</v>
      </c>
      <c r="R804" t="s">
        <v>8323</v>
      </c>
      <c r="S804" s="6">
        <f>(((J804/60)/60)/24)+DATE(1970,1,1)</f>
        <v>41123.022268518522</v>
      </c>
      <c r="T804" s="6">
        <f>(((I804/60)/60)/24)+DATE(1970,1,1)</f>
        <v>41169.170138888891</v>
      </c>
      <c r="U804">
        <f>YEAR(S804)</f>
        <v>2012</v>
      </c>
    </row>
    <row r="805" spans="1:21" ht="48" x14ac:dyDescent="0.2">
      <c r="A805">
        <v>803</v>
      </c>
      <c r="B805" s="2" t="s">
        <v>804</v>
      </c>
      <c r="C805" s="2" t="s">
        <v>4913</v>
      </c>
      <c r="D805" s="4">
        <v>2300</v>
      </c>
      <c r="E805" s="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ROUND(E805/D805*100,0)</f>
        <v>123</v>
      </c>
      <c r="P805" s="14">
        <f t="shared" si="12"/>
        <v>74.61</v>
      </c>
      <c r="Q805" s="7" t="s">
        <v>8322</v>
      </c>
      <c r="R805" t="s">
        <v>8323</v>
      </c>
      <c r="S805" s="6">
        <f>(((J805/60)/60)/24)+DATE(1970,1,1)</f>
        <v>40665.949976851851</v>
      </c>
      <c r="T805" s="6">
        <f>(((I805/60)/60)/24)+DATE(1970,1,1)</f>
        <v>40692.041666666664</v>
      </c>
      <c r="U805">
        <f>YEAR(S805)</f>
        <v>2011</v>
      </c>
    </row>
    <row r="806" spans="1:21" ht="48" x14ac:dyDescent="0.2">
      <c r="A806">
        <v>804</v>
      </c>
      <c r="B806" s="2" t="s">
        <v>805</v>
      </c>
      <c r="C806" s="2" t="s">
        <v>4914</v>
      </c>
      <c r="D806" s="4">
        <v>5500</v>
      </c>
      <c r="E806" s="5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ROUND(E806/D806*100,0)</f>
        <v>100</v>
      </c>
      <c r="P806" s="14">
        <f t="shared" si="12"/>
        <v>305.56</v>
      </c>
      <c r="Q806" s="7" t="s">
        <v>8322</v>
      </c>
      <c r="R806" t="s">
        <v>8323</v>
      </c>
      <c r="S806" s="6">
        <f>(((J806/60)/60)/24)+DATE(1970,1,1)</f>
        <v>40730.105625000004</v>
      </c>
      <c r="T806" s="6">
        <f>(((I806/60)/60)/24)+DATE(1970,1,1)</f>
        <v>40747.165972222225</v>
      </c>
      <c r="U806">
        <f>YEAR(S806)</f>
        <v>2011</v>
      </c>
    </row>
    <row r="807" spans="1:21" ht="48" x14ac:dyDescent="0.2">
      <c r="A807">
        <v>805</v>
      </c>
      <c r="B807" s="2" t="s">
        <v>806</v>
      </c>
      <c r="C807" s="2" t="s">
        <v>4915</v>
      </c>
      <c r="D807" s="4">
        <v>3000</v>
      </c>
      <c r="E807" s="5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ROUND(E807/D807*100,0)</f>
        <v>105</v>
      </c>
      <c r="P807" s="14">
        <f t="shared" si="12"/>
        <v>58.33</v>
      </c>
      <c r="Q807" s="7" t="s">
        <v>8322</v>
      </c>
      <c r="R807" t="s">
        <v>8323</v>
      </c>
      <c r="S807" s="6">
        <f>(((J807/60)/60)/24)+DATE(1970,1,1)</f>
        <v>40690.823055555556</v>
      </c>
      <c r="T807" s="6">
        <f>(((I807/60)/60)/24)+DATE(1970,1,1)</f>
        <v>40740.958333333336</v>
      </c>
      <c r="U807">
        <f>YEAR(S807)</f>
        <v>2011</v>
      </c>
    </row>
    <row r="808" spans="1:21" ht="16" x14ac:dyDescent="0.2">
      <c r="A808">
        <v>806</v>
      </c>
      <c r="B808" s="2" t="s">
        <v>807</v>
      </c>
      <c r="C808" s="2" t="s">
        <v>4916</v>
      </c>
      <c r="D808" s="4">
        <v>8000</v>
      </c>
      <c r="E808" s="5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ROUND(E808/D808*100,0)</f>
        <v>104</v>
      </c>
      <c r="P808" s="14">
        <f t="shared" si="12"/>
        <v>117.68</v>
      </c>
      <c r="Q808" s="7" t="s">
        <v>8322</v>
      </c>
      <c r="R808" t="s">
        <v>8323</v>
      </c>
      <c r="S808" s="6">
        <f>(((J808/60)/60)/24)+DATE(1970,1,1)</f>
        <v>40763.691423611112</v>
      </c>
      <c r="T808" s="6">
        <f>(((I808/60)/60)/24)+DATE(1970,1,1)</f>
        <v>40793.691423611112</v>
      </c>
      <c r="U808">
        <f>YEAR(S808)</f>
        <v>2011</v>
      </c>
    </row>
    <row r="809" spans="1:21" ht="32" x14ac:dyDescent="0.2">
      <c r="A809">
        <v>807</v>
      </c>
      <c r="B809" s="2" t="s">
        <v>808</v>
      </c>
      <c r="C809" s="2" t="s">
        <v>4917</v>
      </c>
      <c r="D809" s="4">
        <v>4000</v>
      </c>
      <c r="E809" s="5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ROUND(E809/D809*100,0)</f>
        <v>105</v>
      </c>
      <c r="P809" s="14">
        <f t="shared" si="12"/>
        <v>73.77</v>
      </c>
      <c r="Q809" s="7" t="s">
        <v>8322</v>
      </c>
      <c r="R809" t="s">
        <v>8323</v>
      </c>
      <c r="S809" s="6">
        <f>(((J809/60)/60)/24)+DATE(1970,1,1)</f>
        <v>42759.628599537042</v>
      </c>
      <c r="T809" s="6">
        <f>(((I809/60)/60)/24)+DATE(1970,1,1)</f>
        <v>42795.083333333328</v>
      </c>
      <c r="U809">
        <f>YEAR(S809)</f>
        <v>2017</v>
      </c>
    </row>
    <row r="810" spans="1:21" ht="48" x14ac:dyDescent="0.2">
      <c r="A810">
        <v>808</v>
      </c>
      <c r="B810" s="2" t="s">
        <v>809</v>
      </c>
      <c r="C810" s="2" t="s">
        <v>4918</v>
      </c>
      <c r="D810" s="4">
        <v>4500</v>
      </c>
      <c r="E810" s="5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ROUND(E810/D810*100,0)</f>
        <v>100</v>
      </c>
      <c r="P810" s="14">
        <f t="shared" si="12"/>
        <v>104.65</v>
      </c>
      <c r="Q810" s="7" t="s">
        <v>8322</v>
      </c>
      <c r="R810" t="s">
        <v>8323</v>
      </c>
      <c r="S810" s="6">
        <f>(((J810/60)/60)/24)+DATE(1970,1,1)</f>
        <v>41962.100532407407</v>
      </c>
      <c r="T810" s="6">
        <f>(((I810/60)/60)/24)+DATE(1970,1,1)</f>
        <v>41995.207638888889</v>
      </c>
      <c r="U810">
        <f>YEAR(S810)</f>
        <v>2014</v>
      </c>
    </row>
    <row r="811" spans="1:21" ht="32" x14ac:dyDescent="0.2">
      <c r="A811">
        <v>809</v>
      </c>
      <c r="B811" s="2" t="s">
        <v>810</v>
      </c>
      <c r="C811" s="2" t="s">
        <v>4919</v>
      </c>
      <c r="D811" s="4">
        <v>4000</v>
      </c>
      <c r="E811" s="5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ROUND(E811/D811*100,0)</f>
        <v>104</v>
      </c>
      <c r="P811" s="14">
        <f t="shared" si="12"/>
        <v>79.83</v>
      </c>
      <c r="Q811" s="7" t="s">
        <v>8322</v>
      </c>
      <c r="R811" t="s">
        <v>8323</v>
      </c>
      <c r="S811" s="6">
        <f>(((J811/60)/60)/24)+DATE(1970,1,1)</f>
        <v>41628.833680555559</v>
      </c>
      <c r="T811" s="6">
        <f>(((I811/60)/60)/24)+DATE(1970,1,1)</f>
        <v>41658.833680555559</v>
      </c>
      <c r="U811">
        <f>YEAR(S811)</f>
        <v>2013</v>
      </c>
    </row>
    <row r="812" spans="1:21" ht="48" x14ac:dyDescent="0.2">
      <c r="A812">
        <v>810</v>
      </c>
      <c r="B812" s="2" t="s">
        <v>811</v>
      </c>
      <c r="C812" s="2" t="s">
        <v>4920</v>
      </c>
      <c r="D812" s="4">
        <v>1500</v>
      </c>
      <c r="E812" s="5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ROUND(E812/D812*100,0)</f>
        <v>105</v>
      </c>
      <c r="P812" s="14">
        <f t="shared" si="12"/>
        <v>58.33</v>
      </c>
      <c r="Q812" s="7" t="s">
        <v>8322</v>
      </c>
      <c r="R812" t="s">
        <v>8323</v>
      </c>
      <c r="S812" s="6">
        <f>(((J812/60)/60)/24)+DATE(1970,1,1)</f>
        <v>41123.056273148148</v>
      </c>
      <c r="T812" s="6">
        <f>(((I812/60)/60)/24)+DATE(1970,1,1)</f>
        <v>41153.056273148148</v>
      </c>
      <c r="U812">
        <f>YEAR(S812)</f>
        <v>2012</v>
      </c>
    </row>
    <row r="813" spans="1:21" ht="32" x14ac:dyDescent="0.2">
      <c r="A813">
        <v>811</v>
      </c>
      <c r="B813" s="2" t="s">
        <v>812</v>
      </c>
      <c r="C813" s="2" t="s">
        <v>4921</v>
      </c>
      <c r="D813" s="4">
        <v>1000</v>
      </c>
      <c r="E813" s="5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ROUND(E813/D813*100,0)</f>
        <v>104</v>
      </c>
      <c r="P813" s="14">
        <f t="shared" si="12"/>
        <v>86.67</v>
      </c>
      <c r="Q813" s="7" t="s">
        <v>8322</v>
      </c>
      <c r="R813" t="s">
        <v>8323</v>
      </c>
      <c r="S813" s="6">
        <f>(((J813/60)/60)/24)+DATE(1970,1,1)</f>
        <v>41443.643541666665</v>
      </c>
      <c r="T813" s="6">
        <f>(((I813/60)/60)/24)+DATE(1970,1,1)</f>
        <v>41465.702777777777</v>
      </c>
      <c r="U813">
        <f>YEAR(S813)</f>
        <v>2013</v>
      </c>
    </row>
    <row r="814" spans="1:21" ht="48" x14ac:dyDescent="0.2">
      <c r="A814">
        <v>812</v>
      </c>
      <c r="B814" s="2" t="s">
        <v>813</v>
      </c>
      <c r="C814" s="2" t="s">
        <v>4922</v>
      </c>
      <c r="D814" s="4">
        <v>600</v>
      </c>
      <c r="E814" s="5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ROUND(E814/D814*100,0)</f>
        <v>152</v>
      </c>
      <c r="P814" s="14">
        <f t="shared" si="12"/>
        <v>27.61</v>
      </c>
      <c r="Q814" s="7" t="s">
        <v>8322</v>
      </c>
      <c r="R814" t="s">
        <v>8323</v>
      </c>
      <c r="S814" s="6">
        <f>(((J814/60)/60)/24)+DATE(1970,1,1)</f>
        <v>41282.017962962964</v>
      </c>
      <c r="T814" s="6">
        <f>(((I814/60)/60)/24)+DATE(1970,1,1)</f>
        <v>41334.581944444442</v>
      </c>
      <c r="U814">
        <f>YEAR(S814)</f>
        <v>2013</v>
      </c>
    </row>
    <row r="815" spans="1:21" ht="32" x14ac:dyDescent="0.2">
      <c r="A815">
        <v>813</v>
      </c>
      <c r="B815" s="2" t="s">
        <v>814</v>
      </c>
      <c r="C815" s="2" t="s">
        <v>4923</v>
      </c>
      <c r="D815" s="4">
        <v>1500</v>
      </c>
      <c r="E815" s="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ROUND(E815/D815*100,0)</f>
        <v>160</v>
      </c>
      <c r="P815" s="14">
        <f t="shared" si="12"/>
        <v>25</v>
      </c>
      <c r="Q815" s="7" t="s">
        <v>8322</v>
      </c>
      <c r="R815" t="s">
        <v>8323</v>
      </c>
      <c r="S815" s="6">
        <f>(((J815/60)/60)/24)+DATE(1970,1,1)</f>
        <v>41080.960243055553</v>
      </c>
      <c r="T815" s="6">
        <f>(((I815/60)/60)/24)+DATE(1970,1,1)</f>
        <v>41110.960243055553</v>
      </c>
      <c r="U815">
        <f>YEAR(S815)</f>
        <v>2012</v>
      </c>
    </row>
    <row r="816" spans="1:21" ht="48" x14ac:dyDescent="0.2">
      <c r="A816">
        <v>814</v>
      </c>
      <c r="B816" s="2" t="s">
        <v>815</v>
      </c>
      <c r="C816" s="2" t="s">
        <v>4924</v>
      </c>
      <c r="D816" s="4">
        <v>1000</v>
      </c>
      <c r="E816" s="5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ROUND(E816/D816*100,0)</f>
        <v>127</v>
      </c>
      <c r="P816" s="14">
        <f t="shared" si="12"/>
        <v>45.46</v>
      </c>
      <c r="Q816" s="7" t="s">
        <v>8322</v>
      </c>
      <c r="R816" t="s">
        <v>8323</v>
      </c>
      <c r="S816" s="6">
        <f>(((J816/60)/60)/24)+DATE(1970,1,1)</f>
        <v>40679.743067129632</v>
      </c>
      <c r="T816" s="6">
        <f>(((I816/60)/60)/24)+DATE(1970,1,1)</f>
        <v>40694.75277777778</v>
      </c>
      <c r="U816">
        <f>YEAR(S816)</f>
        <v>2011</v>
      </c>
    </row>
    <row r="817" spans="1:21" ht="32" x14ac:dyDescent="0.2">
      <c r="A817">
        <v>815</v>
      </c>
      <c r="B817" s="2" t="s">
        <v>816</v>
      </c>
      <c r="C817" s="2" t="s">
        <v>4925</v>
      </c>
      <c r="D817" s="4">
        <v>4000</v>
      </c>
      <c r="E817" s="5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ROUND(E817/D817*100,0)</f>
        <v>107</v>
      </c>
      <c r="P817" s="14">
        <f t="shared" si="12"/>
        <v>99.53</v>
      </c>
      <c r="Q817" s="7" t="s">
        <v>8322</v>
      </c>
      <c r="R817" t="s">
        <v>8323</v>
      </c>
      <c r="S817" s="6">
        <f>(((J817/60)/60)/24)+DATE(1970,1,1)</f>
        <v>41914.917858796296</v>
      </c>
      <c r="T817" s="6">
        <f>(((I817/60)/60)/24)+DATE(1970,1,1)</f>
        <v>41944.917858796296</v>
      </c>
      <c r="U817">
        <f>YEAR(S817)</f>
        <v>2014</v>
      </c>
    </row>
    <row r="818" spans="1:21" ht="32" x14ac:dyDescent="0.2">
      <c r="A818">
        <v>816</v>
      </c>
      <c r="B818" s="2" t="s">
        <v>817</v>
      </c>
      <c r="C818" s="2" t="s">
        <v>4926</v>
      </c>
      <c r="D818" s="4">
        <v>7000</v>
      </c>
      <c r="E818" s="5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ROUND(E818/D818*100,0)</f>
        <v>115</v>
      </c>
      <c r="P818" s="14">
        <f t="shared" si="12"/>
        <v>39.31</v>
      </c>
      <c r="Q818" s="7" t="s">
        <v>8322</v>
      </c>
      <c r="R818" t="s">
        <v>8323</v>
      </c>
      <c r="S818" s="6">
        <f>(((J818/60)/60)/24)+DATE(1970,1,1)</f>
        <v>41341.870868055557</v>
      </c>
      <c r="T818" s="6">
        <f>(((I818/60)/60)/24)+DATE(1970,1,1)</f>
        <v>41373.270833333336</v>
      </c>
      <c r="U818">
        <f>YEAR(S818)</f>
        <v>2013</v>
      </c>
    </row>
    <row r="819" spans="1:21" ht="48" x14ac:dyDescent="0.2">
      <c r="A819">
        <v>817</v>
      </c>
      <c r="B819" s="2" t="s">
        <v>818</v>
      </c>
      <c r="C819" s="2" t="s">
        <v>4927</v>
      </c>
      <c r="D819" s="4">
        <v>1500</v>
      </c>
      <c r="E819" s="5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ROUND(E819/D819*100,0)</f>
        <v>137</v>
      </c>
      <c r="P819" s="14">
        <f t="shared" si="12"/>
        <v>89.42</v>
      </c>
      <c r="Q819" s="7" t="s">
        <v>8322</v>
      </c>
      <c r="R819" t="s">
        <v>8323</v>
      </c>
      <c r="S819" s="6">
        <f>(((J819/60)/60)/24)+DATE(1970,1,1)</f>
        <v>40925.599664351852</v>
      </c>
      <c r="T819" s="6">
        <f>(((I819/60)/60)/24)+DATE(1970,1,1)</f>
        <v>40979.207638888889</v>
      </c>
      <c r="U819">
        <f>YEAR(S819)</f>
        <v>2012</v>
      </c>
    </row>
    <row r="820" spans="1:21" ht="48" x14ac:dyDescent="0.2">
      <c r="A820">
        <v>818</v>
      </c>
      <c r="B820" s="2" t="s">
        <v>819</v>
      </c>
      <c r="C820" s="2" t="s">
        <v>4928</v>
      </c>
      <c r="D820" s="4">
        <v>350</v>
      </c>
      <c r="E820" s="5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ROUND(E820/D820*100,0)</f>
        <v>156</v>
      </c>
      <c r="P820" s="14">
        <f t="shared" si="12"/>
        <v>28.68</v>
      </c>
      <c r="Q820" s="7" t="s">
        <v>8322</v>
      </c>
      <c r="R820" t="s">
        <v>8323</v>
      </c>
      <c r="S820" s="6">
        <f>(((J820/60)/60)/24)+DATE(1970,1,1)</f>
        <v>41120.882881944446</v>
      </c>
      <c r="T820" s="6">
        <f>(((I820/60)/60)/24)+DATE(1970,1,1)</f>
        <v>41128.709027777775</v>
      </c>
      <c r="U820">
        <f>YEAR(S820)</f>
        <v>2012</v>
      </c>
    </row>
    <row r="821" spans="1:21" ht="32" x14ac:dyDescent="0.2">
      <c r="A821">
        <v>819</v>
      </c>
      <c r="B821" s="2" t="s">
        <v>820</v>
      </c>
      <c r="C821" s="2" t="s">
        <v>4929</v>
      </c>
      <c r="D821" s="4">
        <v>400</v>
      </c>
      <c r="E821" s="5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ROUND(E821/D821*100,0)</f>
        <v>109</v>
      </c>
      <c r="P821" s="14">
        <f t="shared" si="12"/>
        <v>31.07</v>
      </c>
      <c r="Q821" s="7" t="s">
        <v>8322</v>
      </c>
      <c r="R821" t="s">
        <v>8323</v>
      </c>
      <c r="S821" s="6">
        <f>(((J821/60)/60)/24)+DATE(1970,1,1)</f>
        <v>41619.998310185183</v>
      </c>
      <c r="T821" s="6">
        <f>(((I821/60)/60)/24)+DATE(1970,1,1)</f>
        <v>41629.197222222225</v>
      </c>
      <c r="U821">
        <f>YEAR(S821)</f>
        <v>2013</v>
      </c>
    </row>
    <row r="822" spans="1:21" ht="48" x14ac:dyDescent="0.2">
      <c r="A822">
        <v>820</v>
      </c>
      <c r="B822" s="2" t="s">
        <v>821</v>
      </c>
      <c r="C822" s="2" t="s">
        <v>4930</v>
      </c>
      <c r="D822" s="4">
        <v>2000</v>
      </c>
      <c r="E822" s="5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ROUND(E822/D822*100,0)</f>
        <v>134</v>
      </c>
      <c r="P822" s="14">
        <f t="shared" si="12"/>
        <v>70.55</v>
      </c>
      <c r="Q822" s="7" t="s">
        <v>8322</v>
      </c>
      <c r="R822" t="s">
        <v>8323</v>
      </c>
      <c r="S822" s="6">
        <f>(((J822/60)/60)/24)+DATE(1970,1,1)</f>
        <v>41768.841921296298</v>
      </c>
      <c r="T822" s="6">
        <f>(((I822/60)/60)/24)+DATE(1970,1,1)</f>
        <v>41799.208333333336</v>
      </c>
      <c r="U822">
        <f>YEAR(S822)</f>
        <v>2014</v>
      </c>
    </row>
    <row r="823" spans="1:21" ht="48" x14ac:dyDescent="0.2">
      <c r="A823">
        <v>821</v>
      </c>
      <c r="B823" s="2" t="s">
        <v>822</v>
      </c>
      <c r="C823" s="2" t="s">
        <v>4931</v>
      </c>
      <c r="D823" s="4">
        <v>17482</v>
      </c>
      <c r="E823" s="5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ROUND(E823/D823*100,0)</f>
        <v>100</v>
      </c>
      <c r="P823" s="14">
        <f t="shared" si="12"/>
        <v>224.13</v>
      </c>
      <c r="Q823" s="7" t="s">
        <v>8322</v>
      </c>
      <c r="R823" t="s">
        <v>8323</v>
      </c>
      <c r="S823" s="6">
        <f>(((J823/60)/60)/24)+DATE(1970,1,1)</f>
        <v>42093.922048611115</v>
      </c>
      <c r="T823" s="6">
        <f>(((I823/60)/60)/24)+DATE(1970,1,1)</f>
        <v>42128.167361111111</v>
      </c>
      <c r="U823">
        <f>YEAR(S823)</f>
        <v>2015</v>
      </c>
    </row>
    <row r="824" spans="1:21" ht="32" x14ac:dyDescent="0.2">
      <c r="A824">
        <v>822</v>
      </c>
      <c r="B824" s="2" t="s">
        <v>823</v>
      </c>
      <c r="C824" s="2" t="s">
        <v>4932</v>
      </c>
      <c r="D824" s="4">
        <v>3000</v>
      </c>
      <c r="E824" s="5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ROUND(E824/D824*100,0)</f>
        <v>119</v>
      </c>
      <c r="P824" s="14">
        <f t="shared" si="12"/>
        <v>51.81</v>
      </c>
      <c r="Q824" s="7" t="s">
        <v>8322</v>
      </c>
      <c r="R824" t="s">
        <v>8323</v>
      </c>
      <c r="S824" s="6">
        <f>(((J824/60)/60)/24)+DATE(1970,1,1)</f>
        <v>41157.947337962964</v>
      </c>
      <c r="T824" s="6">
        <f>(((I824/60)/60)/24)+DATE(1970,1,1)</f>
        <v>41187.947337962964</v>
      </c>
      <c r="U824">
        <f>YEAR(S824)</f>
        <v>2012</v>
      </c>
    </row>
    <row r="825" spans="1:21" ht="48" x14ac:dyDescent="0.2">
      <c r="A825">
        <v>823</v>
      </c>
      <c r="B825" s="2" t="s">
        <v>824</v>
      </c>
      <c r="C825" s="2" t="s">
        <v>4933</v>
      </c>
      <c r="D825" s="4">
        <v>800</v>
      </c>
      <c r="E825" s="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ROUND(E825/D825*100,0)</f>
        <v>180</v>
      </c>
      <c r="P825" s="14">
        <f t="shared" si="12"/>
        <v>43.52</v>
      </c>
      <c r="Q825" s="7" t="s">
        <v>8322</v>
      </c>
      <c r="R825" t="s">
        <v>8323</v>
      </c>
      <c r="S825" s="6">
        <f>(((J825/60)/60)/24)+DATE(1970,1,1)</f>
        <v>42055.972824074073</v>
      </c>
      <c r="T825" s="6">
        <f>(((I825/60)/60)/24)+DATE(1970,1,1)</f>
        <v>42085.931157407409</v>
      </c>
      <c r="U825">
        <f>YEAR(S825)</f>
        <v>2015</v>
      </c>
    </row>
    <row r="826" spans="1:21" ht="48" x14ac:dyDescent="0.2">
      <c r="A826">
        <v>824</v>
      </c>
      <c r="B826" s="2" t="s">
        <v>825</v>
      </c>
      <c r="C826" s="2" t="s">
        <v>4934</v>
      </c>
      <c r="D826" s="4">
        <v>1600</v>
      </c>
      <c r="E826" s="5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ROUND(E826/D826*100,0)</f>
        <v>134</v>
      </c>
      <c r="P826" s="14">
        <f t="shared" si="12"/>
        <v>39.82</v>
      </c>
      <c r="Q826" s="7" t="s">
        <v>8322</v>
      </c>
      <c r="R826" t="s">
        <v>8323</v>
      </c>
      <c r="S826" s="6">
        <f>(((J826/60)/60)/24)+DATE(1970,1,1)</f>
        <v>40250.242106481484</v>
      </c>
      <c r="T826" s="6">
        <f>(((I826/60)/60)/24)+DATE(1970,1,1)</f>
        <v>40286.290972222225</v>
      </c>
      <c r="U826">
        <f>YEAR(S826)</f>
        <v>2010</v>
      </c>
    </row>
    <row r="827" spans="1:21" ht="32" x14ac:dyDescent="0.2">
      <c r="A827">
        <v>825</v>
      </c>
      <c r="B827" s="2" t="s">
        <v>826</v>
      </c>
      <c r="C827" s="2" t="s">
        <v>4935</v>
      </c>
      <c r="D827" s="4">
        <v>12500</v>
      </c>
      <c r="E827" s="5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ROUND(E827/D827*100,0)</f>
        <v>100</v>
      </c>
      <c r="P827" s="14">
        <f t="shared" si="12"/>
        <v>126.81</v>
      </c>
      <c r="Q827" s="7" t="s">
        <v>8322</v>
      </c>
      <c r="R827" t="s">
        <v>8323</v>
      </c>
      <c r="S827" s="6">
        <f>(((J827/60)/60)/24)+DATE(1970,1,1)</f>
        <v>41186.306527777779</v>
      </c>
      <c r="T827" s="6">
        <f>(((I827/60)/60)/24)+DATE(1970,1,1)</f>
        <v>41211.306527777779</v>
      </c>
      <c r="U827">
        <f>YEAR(S827)</f>
        <v>2012</v>
      </c>
    </row>
    <row r="828" spans="1:21" ht="48" x14ac:dyDescent="0.2">
      <c r="A828">
        <v>826</v>
      </c>
      <c r="B828" s="2" t="s">
        <v>827</v>
      </c>
      <c r="C828" s="2" t="s">
        <v>4936</v>
      </c>
      <c r="D828" s="4">
        <v>5500</v>
      </c>
      <c r="E828" s="5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ROUND(E828/D828*100,0)</f>
        <v>101</v>
      </c>
      <c r="P828" s="14">
        <f t="shared" si="12"/>
        <v>113.88</v>
      </c>
      <c r="Q828" s="7" t="s">
        <v>8322</v>
      </c>
      <c r="R828" t="s">
        <v>8323</v>
      </c>
      <c r="S828" s="6">
        <f>(((J828/60)/60)/24)+DATE(1970,1,1)</f>
        <v>40973.038541666669</v>
      </c>
      <c r="T828" s="6">
        <f>(((I828/60)/60)/24)+DATE(1970,1,1)</f>
        <v>40993.996874999997</v>
      </c>
      <c r="U828">
        <f>YEAR(S828)</f>
        <v>2012</v>
      </c>
    </row>
    <row r="829" spans="1:21" ht="48" x14ac:dyDescent="0.2">
      <c r="A829">
        <v>827</v>
      </c>
      <c r="B829" s="2" t="s">
        <v>828</v>
      </c>
      <c r="C829" s="2" t="s">
        <v>4937</v>
      </c>
      <c r="D829" s="4">
        <v>300</v>
      </c>
      <c r="E829" s="5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ROUND(E829/D829*100,0)</f>
        <v>103</v>
      </c>
      <c r="P829" s="14">
        <f t="shared" si="12"/>
        <v>28.18</v>
      </c>
      <c r="Q829" s="7" t="s">
        <v>8322</v>
      </c>
      <c r="R829" t="s">
        <v>8323</v>
      </c>
      <c r="S829" s="6">
        <f>(((J829/60)/60)/24)+DATE(1970,1,1)</f>
        <v>40927.473460648151</v>
      </c>
      <c r="T829" s="6">
        <f>(((I829/60)/60)/24)+DATE(1970,1,1)</f>
        <v>40953.825694444444</v>
      </c>
      <c r="U829">
        <f>YEAR(S829)</f>
        <v>2012</v>
      </c>
    </row>
    <row r="830" spans="1:21" ht="48" x14ac:dyDescent="0.2">
      <c r="A830">
        <v>828</v>
      </c>
      <c r="B830" s="2" t="s">
        <v>829</v>
      </c>
      <c r="C830" s="2" t="s">
        <v>4938</v>
      </c>
      <c r="D830" s="4">
        <v>1300</v>
      </c>
      <c r="E830" s="5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ROUND(E830/D830*100,0)</f>
        <v>107</v>
      </c>
      <c r="P830" s="14">
        <f t="shared" si="12"/>
        <v>36.61</v>
      </c>
      <c r="Q830" s="7" t="s">
        <v>8322</v>
      </c>
      <c r="R830" t="s">
        <v>8323</v>
      </c>
      <c r="S830" s="6">
        <f>(((J830/60)/60)/24)+DATE(1970,1,1)</f>
        <v>41073.050717592596</v>
      </c>
      <c r="T830" s="6">
        <f>(((I830/60)/60)/24)+DATE(1970,1,1)</f>
        <v>41085.683333333334</v>
      </c>
      <c r="U830">
        <f>YEAR(S830)</f>
        <v>2012</v>
      </c>
    </row>
    <row r="831" spans="1:21" ht="48" x14ac:dyDescent="0.2">
      <c r="A831">
        <v>829</v>
      </c>
      <c r="B831" s="2" t="s">
        <v>830</v>
      </c>
      <c r="C831" s="2" t="s">
        <v>4939</v>
      </c>
      <c r="D831" s="4">
        <v>500</v>
      </c>
      <c r="E831" s="5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ROUND(E831/D831*100,0)</f>
        <v>104</v>
      </c>
      <c r="P831" s="14">
        <f t="shared" si="12"/>
        <v>32.5</v>
      </c>
      <c r="Q831" s="7" t="s">
        <v>8322</v>
      </c>
      <c r="R831" t="s">
        <v>8323</v>
      </c>
      <c r="S831" s="6">
        <f>(((J831/60)/60)/24)+DATE(1970,1,1)</f>
        <v>42504.801388888889</v>
      </c>
      <c r="T831" s="6">
        <f>(((I831/60)/60)/24)+DATE(1970,1,1)</f>
        <v>42564.801388888889</v>
      </c>
      <c r="U831">
        <f>YEAR(S831)</f>
        <v>2016</v>
      </c>
    </row>
    <row r="832" spans="1:21" ht="48" x14ac:dyDescent="0.2">
      <c r="A832">
        <v>830</v>
      </c>
      <c r="B832" s="2" t="s">
        <v>831</v>
      </c>
      <c r="C832" s="2" t="s">
        <v>4940</v>
      </c>
      <c r="D832" s="4">
        <v>1800</v>
      </c>
      <c r="E832" s="5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ROUND(E832/D832*100,0)</f>
        <v>108</v>
      </c>
      <c r="P832" s="14">
        <f t="shared" si="12"/>
        <v>60.66</v>
      </c>
      <c r="Q832" s="7" t="s">
        <v>8322</v>
      </c>
      <c r="R832" t="s">
        <v>8323</v>
      </c>
      <c r="S832" s="6">
        <f>(((J832/60)/60)/24)+DATE(1970,1,1)</f>
        <v>41325.525752314818</v>
      </c>
      <c r="T832" s="6">
        <f>(((I832/60)/60)/24)+DATE(1970,1,1)</f>
        <v>41355.484085648146</v>
      </c>
      <c r="U832">
        <f>YEAR(S832)</f>
        <v>2013</v>
      </c>
    </row>
    <row r="833" spans="1:21" ht="32" x14ac:dyDescent="0.2">
      <c r="A833">
        <v>831</v>
      </c>
      <c r="B833" s="2" t="s">
        <v>832</v>
      </c>
      <c r="C833" s="2" t="s">
        <v>4941</v>
      </c>
      <c r="D833" s="4">
        <v>1500</v>
      </c>
      <c r="E833" s="5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ROUND(E833/D833*100,0)</f>
        <v>233</v>
      </c>
      <c r="P833" s="14">
        <f t="shared" si="12"/>
        <v>175</v>
      </c>
      <c r="Q833" s="7" t="s">
        <v>8322</v>
      </c>
      <c r="R833" t="s">
        <v>8323</v>
      </c>
      <c r="S833" s="6">
        <f>(((J833/60)/60)/24)+DATE(1970,1,1)</f>
        <v>40996.646921296298</v>
      </c>
      <c r="T833" s="6">
        <f>(((I833/60)/60)/24)+DATE(1970,1,1)</f>
        <v>41026.646921296298</v>
      </c>
      <c r="U833">
        <f>YEAR(S833)</f>
        <v>2012</v>
      </c>
    </row>
    <row r="834" spans="1:21" ht="48" x14ac:dyDescent="0.2">
      <c r="A834">
        <v>832</v>
      </c>
      <c r="B834" s="2" t="s">
        <v>833</v>
      </c>
      <c r="C834" s="2" t="s">
        <v>4942</v>
      </c>
      <c r="D834" s="4">
        <v>15000</v>
      </c>
      <c r="E834" s="5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ROUND(E834/D834*100,0)</f>
        <v>101</v>
      </c>
      <c r="P834" s="14">
        <f t="shared" si="12"/>
        <v>97.99</v>
      </c>
      <c r="Q834" s="7" t="s">
        <v>8322</v>
      </c>
      <c r="R834" t="s">
        <v>8323</v>
      </c>
      <c r="S834" s="6">
        <f>(((J834/60)/60)/24)+DATE(1970,1,1)</f>
        <v>40869.675173611111</v>
      </c>
      <c r="T834" s="6">
        <f>(((I834/60)/60)/24)+DATE(1970,1,1)</f>
        <v>40929.342361111114</v>
      </c>
      <c r="U834">
        <f>YEAR(S834)</f>
        <v>2011</v>
      </c>
    </row>
    <row r="835" spans="1:21" ht="16" x14ac:dyDescent="0.2">
      <c r="A835">
        <v>833</v>
      </c>
      <c r="B835" s="2" t="s">
        <v>834</v>
      </c>
      <c r="C835" s="2" t="s">
        <v>4943</v>
      </c>
      <c r="D835" s="4">
        <v>6000</v>
      </c>
      <c r="E835" s="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ROUND(E835/D835*100,0)</f>
        <v>102</v>
      </c>
      <c r="P835" s="14">
        <f t="shared" ref="P835:P898" si="13">IFERROR(ROUND(E835/L835,2),0)</f>
        <v>148.78</v>
      </c>
      <c r="Q835" s="7" t="s">
        <v>8322</v>
      </c>
      <c r="R835" t="s">
        <v>8323</v>
      </c>
      <c r="S835" s="6">
        <f>(((J835/60)/60)/24)+DATE(1970,1,1)</f>
        <v>41718.878182870372</v>
      </c>
      <c r="T835" s="6">
        <f>(((I835/60)/60)/24)+DATE(1970,1,1)</f>
        <v>41748.878182870372</v>
      </c>
      <c r="U835">
        <f>YEAR(S835)</f>
        <v>2014</v>
      </c>
    </row>
    <row r="836" spans="1:21" ht="48" x14ac:dyDescent="0.2">
      <c r="A836">
        <v>834</v>
      </c>
      <c r="B836" s="2" t="s">
        <v>835</v>
      </c>
      <c r="C836" s="2" t="s">
        <v>4944</v>
      </c>
      <c r="D836" s="4">
        <v>5500</v>
      </c>
      <c r="E836" s="5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ROUND(E836/D836*100,0)</f>
        <v>131</v>
      </c>
      <c r="P836" s="14">
        <f t="shared" si="13"/>
        <v>96.08</v>
      </c>
      <c r="Q836" s="7" t="s">
        <v>8322</v>
      </c>
      <c r="R836" t="s">
        <v>8323</v>
      </c>
      <c r="S836" s="6">
        <f>(((J836/60)/60)/24)+DATE(1970,1,1)</f>
        <v>41422.822824074072</v>
      </c>
      <c r="T836" s="6">
        <f>(((I836/60)/60)/24)+DATE(1970,1,1)</f>
        <v>41456.165972222225</v>
      </c>
      <c r="U836">
        <f>YEAR(S836)</f>
        <v>2013</v>
      </c>
    </row>
    <row r="837" spans="1:21" ht="48" x14ac:dyDescent="0.2">
      <c r="A837">
        <v>835</v>
      </c>
      <c r="B837" s="2" t="s">
        <v>836</v>
      </c>
      <c r="C837" s="2" t="s">
        <v>4945</v>
      </c>
      <c r="D837" s="4">
        <v>2000</v>
      </c>
      <c r="E837" s="5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ROUND(E837/D837*100,0)</f>
        <v>117</v>
      </c>
      <c r="P837" s="14">
        <f t="shared" si="13"/>
        <v>58.63</v>
      </c>
      <c r="Q837" s="7" t="s">
        <v>8322</v>
      </c>
      <c r="R837" t="s">
        <v>8323</v>
      </c>
      <c r="S837" s="6">
        <f>(((J837/60)/60)/24)+DATE(1970,1,1)</f>
        <v>41005.45784722222</v>
      </c>
      <c r="T837" s="6">
        <f>(((I837/60)/60)/24)+DATE(1970,1,1)</f>
        <v>41048.125</v>
      </c>
      <c r="U837">
        <f>YEAR(S837)</f>
        <v>2012</v>
      </c>
    </row>
    <row r="838" spans="1:21" ht="16" x14ac:dyDescent="0.2">
      <c r="A838">
        <v>836</v>
      </c>
      <c r="B838" s="2" t="s">
        <v>837</v>
      </c>
      <c r="C838" s="2" t="s">
        <v>4946</v>
      </c>
      <c r="D838" s="4">
        <v>5000</v>
      </c>
      <c r="E838" s="5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ROUND(E838/D838*100,0)</f>
        <v>101</v>
      </c>
      <c r="P838" s="14">
        <f t="shared" si="13"/>
        <v>109.71</v>
      </c>
      <c r="Q838" s="7" t="s">
        <v>8322</v>
      </c>
      <c r="R838" t="s">
        <v>8323</v>
      </c>
      <c r="S838" s="6">
        <f>(((J838/60)/60)/24)+DATE(1970,1,1)</f>
        <v>41524.056921296295</v>
      </c>
      <c r="T838" s="6">
        <f>(((I838/60)/60)/24)+DATE(1970,1,1)</f>
        <v>41554.056921296295</v>
      </c>
      <c r="U838">
        <f>YEAR(S838)</f>
        <v>2013</v>
      </c>
    </row>
    <row r="839" spans="1:21" ht="32" x14ac:dyDescent="0.2">
      <c r="A839">
        <v>837</v>
      </c>
      <c r="B839" s="2" t="s">
        <v>838</v>
      </c>
      <c r="C839" s="2" t="s">
        <v>4947</v>
      </c>
      <c r="D839" s="4">
        <v>2500</v>
      </c>
      <c r="E839" s="5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ROUND(E839/D839*100,0)</f>
        <v>122</v>
      </c>
      <c r="P839" s="14">
        <f t="shared" si="13"/>
        <v>49.11</v>
      </c>
      <c r="Q839" s="7" t="s">
        <v>8322</v>
      </c>
      <c r="R839" t="s">
        <v>8323</v>
      </c>
      <c r="S839" s="6">
        <f>(((J839/60)/60)/24)+DATE(1970,1,1)</f>
        <v>41730.998402777775</v>
      </c>
      <c r="T839" s="6">
        <f>(((I839/60)/60)/24)+DATE(1970,1,1)</f>
        <v>41760.998402777775</v>
      </c>
      <c r="U839">
        <f>YEAR(S839)</f>
        <v>2014</v>
      </c>
    </row>
    <row r="840" spans="1:21" ht="48" x14ac:dyDescent="0.2">
      <c r="A840">
        <v>838</v>
      </c>
      <c r="B840" s="2" t="s">
        <v>839</v>
      </c>
      <c r="C840" s="2" t="s">
        <v>4948</v>
      </c>
      <c r="D840" s="4">
        <v>2000</v>
      </c>
      <c r="E840" s="5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ROUND(E840/D840*100,0)</f>
        <v>145</v>
      </c>
      <c r="P840" s="14">
        <f t="shared" si="13"/>
        <v>47.67</v>
      </c>
      <c r="Q840" s="7" t="s">
        <v>8322</v>
      </c>
      <c r="R840" t="s">
        <v>8323</v>
      </c>
      <c r="S840" s="6">
        <f>(((J840/60)/60)/24)+DATE(1970,1,1)</f>
        <v>40895.897974537038</v>
      </c>
      <c r="T840" s="6">
        <f>(((I840/60)/60)/24)+DATE(1970,1,1)</f>
        <v>40925.897974537038</v>
      </c>
      <c r="U840">
        <f>YEAR(S840)</f>
        <v>2011</v>
      </c>
    </row>
    <row r="841" spans="1:21" ht="48" x14ac:dyDescent="0.2">
      <c r="A841">
        <v>839</v>
      </c>
      <c r="B841" s="2" t="s">
        <v>840</v>
      </c>
      <c r="C841" s="2" t="s">
        <v>4949</v>
      </c>
      <c r="D841" s="4">
        <v>5000</v>
      </c>
      <c r="E841" s="5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ROUND(E841/D841*100,0)</f>
        <v>117</v>
      </c>
      <c r="P841" s="14">
        <f t="shared" si="13"/>
        <v>60.74</v>
      </c>
      <c r="Q841" s="7" t="s">
        <v>8322</v>
      </c>
      <c r="R841" t="s">
        <v>8323</v>
      </c>
      <c r="S841" s="6">
        <f>(((J841/60)/60)/24)+DATE(1970,1,1)</f>
        <v>41144.763379629629</v>
      </c>
      <c r="T841" s="6">
        <f>(((I841/60)/60)/24)+DATE(1970,1,1)</f>
        <v>41174.763379629629</v>
      </c>
      <c r="U841">
        <f>YEAR(S841)</f>
        <v>2012</v>
      </c>
    </row>
    <row r="842" spans="1:21" ht="32" x14ac:dyDescent="0.2">
      <c r="A842">
        <v>840</v>
      </c>
      <c r="B842" s="2" t="s">
        <v>841</v>
      </c>
      <c r="C842" s="2" t="s">
        <v>4950</v>
      </c>
      <c r="D842" s="4">
        <v>10000</v>
      </c>
      <c r="E842" s="5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ROUND(E842/D842*100,0)</f>
        <v>120</v>
      </c>
      <c r="P842" s="14">
        <f t="shared" si="13"/>
        <v>63.38</v>
      </c>
      <c r="Q842" s="7" t="s">
        <v>8322</v>
      </c>
      <c r="R842" t="s">
        <v>8324</v>
      </c>
      <c r="S842" s="6">
        <f>(((J842/60)/60)/24)+DATE(1970,1,1)</f>
        <v>42607.226701388892</v>
      </c>
      <c r="T842" s="6">
        <f>(((I842/60)/60)/24)+DATE(1970,1,1)</f>
        <v>42637.226701388892</v>
      </c>
      <c r="U842">
        <f>YEAR(S842)</f>
        <v>2016</v>
      </c>
    </row>
    <row r="843" spans="1:21" ht="48" x14ac:dyDescent="0.2">
      <c r="A843">
        <v>841</v>
      </c>
      <c r="B843" s="2" t="s">
        <v>842</v>
      </c>
      <c r="C843" s="2" t="s">
        <v>4951</v>
      </c>
      <c r="D843" s="4">
        <v>5000</v>
      </c>
      <c r="E843" s="5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ROUND(E843/D843*100,0)</f>
        <v>101</v>
      </c>
      <c r="P843" s="14">
        <f t="shared" si="13"/>
        <v>53.89</v>
      </c>
      <c r="Q843" s="7" t="s">
        <v>8322</v>
      </c>
      <c r="R843" t="s">
        <v>8324</v>
      </c>
      <c r="S843" s="6">
        <f>(((J843/60)/60)/24)+DATE(1970,1,1)</f>
        <v>41923.838692129626</v>
      </c>
      <c r="T843" s="6">
        <f>(((I843/60)/60)/24)+DATE(1970,1,1)</f>
        <v>41953.88035879629</v>
      </c>
      <c r="U843">
        <f>YEAR(S843)</f>
        <v>2014</v>
      </c>
    </row>
    <row r="844" spans="1:21" ht="48" x14ac:dyDescent="0.2">
      <c r="A844">
        <v>842</v>
      </c>
      <c r="B844" s="2" t="s">
        <v>843</v>
      </c>
      <c r="C844" s="2" t="s">
        <v>4952</v>
      </c>
      <c r="D844" s="4">
        <v>2500</v>
      </c>
      <c r="E844" s="5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ROUND(E844/D844*100,0)</f>
        <v>104</v>
      </c>
      <c r="P844" s="14">
        <f t="shared" si="13"/>
        <v>66.87</v>
      </c>
      <c r="Q844" s="7" t="s">
        <v>8322</v>
      </c>
      <c r="R844" t="s">
        <v>8324</v>
      </c>
      <c r="S844" s="6">
        <f>(((J844/60)/60)/24)+DATE(1970,1,1)</f>
        <v>41526.592395833337</v>
      </c>
      <c r="T844" s="6">
        <f>(((I844/60)/60)/24)+DATE(1970,1,1)</f>
        <v>41561.165972222225</v>
      </c>
      <c r="U844">
        <f>YEAR(S844)</f>
        <v>2013</v>
      </c>
    </row>
    <row r="845" spans="1:21" ht="48" x14ac:dyDescent="0.2">
      <c r="A845">
        <v>843</v>
      </c>
      <c r="B845" s="2" t="s">
        <v>844</v>
      </c>
      <c r="C845" s="2" t="s">
        <v>4953</v>
      </c>
      <c r="D845" s="4">
        <v>3000</v>
      </c>
      <c r="E845" s="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ROUND(E845/D845*100,0)</f>
        <v>267</v>
      </c>
      <c r="P845" s="14">
        <f t="shared" si="13"/>
        <v>63.1</v>
      </c>
      <c r="Q845" s="7" t="s">
        <v>8322</v>
      </c>
      <c r="R845" t="s">
        <v>8324</v>
      </c>
      <c r="S845" s="6">
        <f>(((J845/60)/60)/24)+DATE(1970,1,1)</f>
        <v>42695.257870370369</v>
      </c>
      <c r="T845" s="6">
        <f>(((I845/60)/60)/24)+DATE(1970,1,1)</f>
        <v>42712.333333333328</v>
      </c>
      <c r="U845">
        <f>YEAR(S845)</f>
        <v>2016</v>
      </c>
    </row>
    <row r="846" spans="1:21" ht="48" x14ac:dyDescent="0.2">
      <c r="A846">
        <v>844</v>
      </c>
      <c r="B846" s="2" t="s">
        <v>845</v>
      </c>
      <c r="C846" s="2" t="s">
        <v>4954</v>
      </c>
      <c r="D846" s="4">
        <v>3000</v>
      </c>
      <c r="E846" s="5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ROUND(E846/D846*100,0)</f>
        <v>194</v>
      </c>
      <c r="P846" s="14">
        <f t="shared" si="13"/>
        <v>36.630000000000003</v>
      </c>
      <c r="Q846" s="7" t="s">
        <v>8322</v>
      </c>
      <c r="R846" t="s">
        <v>8324</v>
      </c>
      <c r="S846" s="6">
        <f>(((J846/60)/60)/24)+DATE(1970,1,1)</f>
        <v>41905.684629629628</v>
      </c>
      <c r="T846" s="6">
        <f>(((I846/60)/60)/24)+DATE(1970,1,1)</f>
        <v>41944.207638888889</v>
      </c>
      <c r="U846">
        <f>YEAR(S846)</f>
        <v>2014</v>
      </c>
    </row>
    <row r="847" spans="1:21" ht="48" x14ac:dyDescent="0.2">
      <c r="A847">
        <v>845</v>
      </c>
      <c r="B847" s="2" t="s">
        <v>846</v>
      </c>
      <c r="C847" s="2" t="s">
        <v>4955</v>
      </c>
      <c r="D847" s="4">
        <v>5000</v>
      </c>
      <c r="E847" s="5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ROUND(E847/D847*100,0)</f>
        <v>120</v>
      </c>
      <c r="P847" s="14">
        <f t="shared" si="13"/>
        <v>34.01</v>
      </c>
      <c r="Q847" s="7" t="s">
        <v>8322</v>
      </c>
      <c r="R847" t="s">
        <v>8324</v>
      </c>
      <c r="S847" s="6">
        <f>(((J847/60)/60)/24)+DATE(1970,1,1)</f>
        <v>42578.205972222218</v>
      </c>
      <c r="T847" s="6">
        <f>(((I847/60)/60)/24)+DATE(1970,1,1)</f>
        <v>42618.165972222225</v>
      </c>
      <c r="U847">
        <f>YEAR(S847)</f>
        <v>2016</v>
      </c>
    </row>
    <row r="848" spans="1:21" ht="32" x14ac:dyDescent="0.2">
      <c r="A848">
        <v>846</v>
      </c>
      <c r="B848" s="2" t="s">
        <v>847</v>
      </c>
      <c r="C848" s="2" t="s">
        <v>4956</v>
      </c>
      <c r="D848" s="4">
        <v>1100</v>
      </c>
      <c r="E848" s="5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ROUND(E848/D848*100,0)</f>
        <v>122</v>
      </c>
      <c r="P848" s="14">
        <f t="shared" si="13"/>
        <v>28.55</v>
      </c>
      <c r="Q848" s="7" t="s">
        <v>8322</v>
      </c>
      <c r="R848" t="s">
        <v>8324</v>
      </c>
      <c r="S848" s="6">
        <f>(((J848/60)/60)/24)+DATE(1970,1,1)</f>
        <v>41694.391840277778</v>
      </c>
      <c r="T848" s="6">
        <f>(((I848/60)/60)/24)+DATE(1970,1,1)</f>
        <v>41708.583333333336</v>
      </c>
      <c r="U848">
        <f>YEAR(S848)</f>
        <v>2014</v>
      </c>
    </row>
    <row r="849" spans="1:21" ht="16" x14ac:dyDescent="0.2">
      <c r="A849">
        <v>847</v>
      </c>
      <c r="B849" s="2" t="s">
        <v>848</v>
      </c>
      <c r="C849" s="2" t="s">
        <v>4957</v>
      </c>
      <c r="D849" s="4">
        <v>10</v>
      </c>
      <c r="E849" s="5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ROUND(E849/D849*100,0)</f>
        <v>100</v>
      </c>
      <c r="P849" s="14">
        <f t="shared" si="13"/>
        <v>10</v>
      </c>
      <c r="Q849" s="7" t="s">
        <v>8322</v>
      </c>
      <c r="R849" t="s">
        <v>8324</v>
      </c>
      <c r="S849" s="6">
        <f>(((J849/60)/60)/24)+DATE(1970,1,1)</f>
        <v>42165.79833333334</v>
      </c>
      <c r="T849" s="6">
        <f>(((I849/60)/60)/24)+DATE(1970,1,1)</f>
        <v>42195.79833333334</v>
      </c>
      <c r="U849">
        <f>YEAR(S849)</f>
        <v>2015</v>
      </c>
    </row>
    <row r="850" spans="1:21" ht="48" x14ac:dyDescent="0.2">
      <c r="A850">
        <v>848</v>
      </c>
      <c r="B850" s="2" t="s">
        <v>849</v>
      </c>
      <c r="C850" s="2" t="s">
        <v>4958</v>
      </c>
      <c r="D850" s="4">
        <v>300</v>
      </c>
      <c r="E850" s="5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ROUND(E850/D850*100,0)</f>
        <v>100</v>
      </c>
      <c r="P850" s="14">
        <f t="shared" si="13"/>
        <v>18.75</v>
      </c>
      <c r="Q850" s="7" t="s">
        <v>8322</v>
      </c>
      <c r="R850" t="s">
        <v>8324</v>
      </c>
      <c r="S850" s="6">
        <f>(((J850/60)/60)/24)+DATE(1970,1,1)</f>
        <v>42078.792048611111</v>
      </c>
      <c r="T850" s="6">
        <f>(((I850/60)/60)/24)+DATE(1970,1,1)</f>
        <v>42108.792048611111</v>
      </c>
      <c r="U850">
        <f>YEAR(S850)</f>
        <v>2015</v>
      </c>
    </row>
    <row r="851" spans="1:21" ht="64" x14ac:dyDescent="0.2">
      <c r="A851">
        <v>849</v>
      </c>
      <c r="B851" s="2" t="s">
        <v>850</v>
      </c>
      <c r="C851" s="2" t="s">
        <v>4959</v>
      </c>
      <c r="D851" s="4">
        <v>4000</v>
      </c>
      <c r="E851" s="5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ROUND(E851/D851*100,0)</f>
        <v>120</v>
      </c>
      <c r="P851" s="14">
        <f t="shared" si="13"/>
        <v>41.7</v>
      </c>
      <c r="Q851" s="7" t="s">
        <v>8322</v>
      </c>
      <c r="R851" t="s">
        <v>8324</v>
      </c>
      <c r="S851" s="6">
        <f>(((J851/60)/60)/24)+DATE(1970,1,1)</f>
        <v>42051.148888888885</v>
      </c>
      <c r="T851" s="6">
        <f>(((I851/60)/60)/24)+DATE(1970,1,1)</f>
        <v>42079.107222222221</v>
      </c>
      <c r="U851">
        <f>YEAR(S851)</f>
        <v>2015</v>
      </c>
    </row>
    <row r="852" spans="1:21" ht="48" x14ac:dyDescent="0.2">
      <c r="A852">
        <v>850</v>
      </c>
      <c r="B852" s="2" t="s">
        <v>851</v>
      </c>
      <c r="C852" s="2" t="s">
        <v>4960</v>
      </c>
      <c r="D852" s="4">
        <v>4000</v>
      </c>
      <c r="E852" s="5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ROUND(E852/D852*100,0)</f>
        <v>155</v>
      </c>
      <c r="P852" s="14">
        <f t="shared" si="13"/>
        <v>46.67</v>
      </c>
      <c r="Q852" s="7" t="s">
        <v>8322</v>
      </c>
      <c r="R852" t="s">
        <v>8324</v>
      </c>
      <c r="S852" s="6">
        <f>(((J852/60)/60)/24)+DATE(1970,1,1)</f>
        <v>42452.827743055561</v>
      </c>
      <c r="T852" s="6">
        <f>(((I852/60)/60)/24)+DATE(1970,1,1)</f>
        <v>42485.207638888889</v>
      </c>
      <c r="U852">
        <f>YEAR(S852)</f>
        <v>2016</v>
      </c>
    </row>
    <row r="853" spans="1:21" ht="32" x14ac:dyDescent="0.2">
      <c r="A853">
        <v>851</v>
      </c>
      <c r="B853" s="2" t="s">
        <v>852</v>
      </c>
      <c r="C853" s="2" t="s">
        <v>4961</v>
      </c>
      <c r="D853" s="4">
        <v>2000</v>
      </c>
      <c r="E853" s="5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ROUND(E853/D853*100,0)</f>
        <v>130</v>
      </c>
      <c r="P853" s="14">
        <f t="shared" si="13"/>
        <v>37.270000000000003</v>
      </c>
      <c r="Q853" s="7" t="s">
        <v>8322</v>
      </c>
      <c r="R853" t="s">
        <v>8324</v>
      </c>
      <c r="S853" s="6">
        <f>(((J853/60)/60)/24)+DATE(1970,1,1)</f>
        <v>42522.880243055552</v>
      </c>
      <c r="T853" s="6">
        <f>(((I853/60)/60)/24)+DATE(1970,1,1)</f>
        <v>42582.822916666672</v>
      </c>
      <c r="U853">
        <f>YEAR(S853)</f>
        <v>2016</v>
      </c>
    </row>
    <row r="854" spans="1:21" ht="32" x14ac:dyDescent="0.2">
      <c r="A854">
        <v>852</v>
      </c>
      <c r="B854" s="2" t="s">
        <v>853</v>
      </c>
      <c r="C854" s="2" t="s">
        <v>4962</v>
      </c>
      <c r="D854" s="4">
        <v>3500</v>
      </c>
      <c r="E854" s="5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ROUND(E854/D854*100,0)</f>
        <v>105</v>
      </c>
      <c r="P854" s="14">
        <f t="shared" si="13"/>
        <v>59.26</v>
      </c>
      <c r="Q854" s="7" t="s">
        <v>8322</v>
      </c>
      <c r="R854" t="s">
        <v>8324</v>
      </c>
      <c r="S854" s="6">
        <f>(((J854/60)/60)/24)+DATE(1970,1,1)</f>
        <v>42656.805497685185</v>
      </c>
      <c r="T854" s="6">
        <f>(((I854/60)/60)/24)+DATE(1970,1,1)</f>
        <v>42667.875</v>
      </c>
      <c r="U854">
        <f>YEAR(S854)</f>
        <v>2016</v>
      </c>
    </row>
    <row r="855" spans="1:21" ht="48" x14ac:dyDescent="0.2">
      <c r="A855">
        <v>853</v>
      </c>
      <c r="B855" s="2" t="s">
        <v>854</v>
      </c>
      <c r="C855" s="2" t="s">
        <v>4963</v>
      </c>
      <c r="D855" s="4">
        <v>300</v>
      </c>
      <c r="E855" s="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ROUND(E855/D855*100,0)</f>
        <v>100</v>
      </c>
      <c r="P855" s="14">
        <f t="shared" si="13"/>
        <v>30</v>
      </c>
      <c r="Q855" s="7" t="s">
        <v>8322</v>
      </c>
      <c r="R855" t="s">
        <v>8324</v>
      </c>
      <c r="S855" s="6">
        <f>(((J855/60)/60)/24)+DATE(1970,1,1)</f>
        <v>42021.832280092596</v>
      </c>
      <c r="T855" s="6">
        <f>(((I855/60)/60)/24)+DATE(1970,1,1)</f>
        <v>42051.832280092596</v>
      </c>
      <c r="U855">
        <f>YEAR(S855)</f>
        <v>2015</v>
      </c>
    </row>
    <row r="856" spans="1:21" ht="48" x14ac:dyDescent="0.2">
      <c r="A856">
        <v>854</v>
      </c>
      <c r="B856" s="2" t="s">
        <v>855</v>
      </c>
      <c r="C856" s="2" t="s">
        <v>4964</v>
      </c>
      <c r="D856" s="4">
        <v>27800</v>
      </c>
      <c r="E856" s="5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ROUND(E856/D856*100,0)</f>
        <v>118</v>
      </c>
      <c r="P856" s="14">
        <f t="shared" si="13"/>
        <v>65.86</v>
      </c>
      <c r="Q856" s="7" t="s">
        <v>8322</v>
      </c>
      <c r="R856" t="s">
        <v>8324</v>
      </c>
      <c r="S856" s="6">
        <f>(((J856/60)/60)/24)+DATE(1970,1,1)</f>
        <v>42702.212337962963</v>
      </c>
      <c r="T856" s="6">
        <f>(((I856/60)/60)/24)+DATE(1970,1,1)</f>
        <v>42732.212337962963</v>
      </c>
      <c r="U856">
        <f>YEAR(S856)</f>
        <v>2016</v>
      </c>
    </row>
    <row r="857" spans="1:21" ht="32" x14ac:dyDescent="0.2">
      <c r="A857">
        <v>855</v>
      </c>
      <c r="B857" s="2" t="s">
        <v>856</v>
      </c>
      <c r="C857" s="2" t="s">
        <v>4965</v>
      </c>
      <c r="D857" s="4">
        <v>1450</v>
      </c>
      <c r="E857" s="5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ROUND(E857/D857*100,0)</f>
        <v>103</v>
      </c>
      <c r="P857" s="14">
        <f t="shared" si="13"/>
        <v>31.91</v>
      </c>
      <c r="Q857" s="7" t="s">
        <v>8322</v>
      </c>
      <c r="R857" t="s">
        <v>8324</v>
      </c>
      <c r="S857" s="6">
        <f>(((J857/60)/60)/24)+DATE(1970,1,1)</f>
        <v>42545.125196759262</v>
      </c>
      <c r="T857" s="6">
        <f>(((I857/60)/60)/24)+DATE(1970,1,1)</f>
        <v>42575.125196759262</v>
      </c>
      <c r="U857">
        <f>YEAR(S857)</f>
        <v>2016</v>
      </c>
    </row>
    <row r="858" spans="1:21" ht="48" x14ac:dyDescent="0.2">
      <c r="A858">
        <v>856</v>
      </c>
      <c r="B858" s="2" t="s">
        <v>857</v>
      </c>
      <c r="C858" s="2" t="s">
        <v>4966</v>
      </c>
      <c r="D858" s="4">
        <v>250</v>
      </c>
      <c r="E858" s="5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ROUND(E858/D858*100,0)</f>
        <v>218</v>
      </c>
      <c r="P858" s="14">
        <f t="shared" si="13"/>
        <v>19.46</v>
      </c>
      <c r="Q858" s="7" t="s">
        <v>8322</v>
      </c>
      <c r="R858" t="s">
        <v>8324</v>
      </c>
      <c r="S858" s="6">
        <f>(((J858/60)/60)/24)+DATE(1970,1,1)</f>
        <v>42609.311990740738</v>
      </c>
      <c r="T858" s="6">
        <f>(((I858/60)/60)/24)+DATE(1970,1,1)</f>
        <v>42668.791666666672</v>
      </c>
      <c r="U858">
        <f>YEAR(S858)</f>
        <v>2016</v>
      </c>
    </row>
    <row r="859" spans="1:21" ht="32" x14ac:dyDescent="0.2">
      <c r="A859">
        <v>857</v>
      </c>
      <c r="B859" s="2" t="s">
        <v>858</v>
      </c>
      <c r="C859" s="2" t="s">
        <v>4967</v>
      </c>
      <c r="D859" s="4">
        <v>1200</v>
      </c>
      <c r="E859" s="5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ROUND(E859/D859*100,0)</f>
        <v>100</v>
      </c>
      <c r="P859" s="14">
        <f t="shared" si="13"/>
        <v>50</v>
      </c>
      <c r="Q859" s="7" t="s">
        <v>8322</v>
      </c>
      <c r="R859" t="s">
        <v>8324</v>
      </c>
      <c r="S859" s="6">
        <f>(((J859/60)/60)/24)+DATE(1970,1,1)</f>
        <v>42291.581377314811</v>
      </c>
      <c r="T859" s="6">
        <f>(((I859/60)/60)/24)+DATE(1970,1,1)</f>
        <v>42333.623043981483</v>
      </c>
      <c r="U859">
        <f>YEAR(S859)</f>
        <v>2015</v>
      </c>
    </row>
    <row r="860" spans="1:21" ht="48" x14ac:dyDescent="0.2">
      <c r="A860">
        <v>858</v>
      </c>
      <c r="B860" s="2" t="s">
        <v>859</v>
      </c>
      <c r="C860" s="2" t="s">
        <v>4968</v>
      </c>
      <c r="D860" s="4">
        <v>1200</v>
      </c>
      <c r="E860" s="5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ROUND(E860/D860*100,0)</f>
        <v>144</v>
      </c>
      <c r="P860" s="14">
        <f t="shared" si="13"/>
        <v>22.74</v>
      </c>
      <c r="Q860" s="7" t="s">
        <v>8322</v>
      </c>
      <c r="R860" t="s">
        <v>8324</v>
      </c>
      <c r="S860" s="6">
        <f>(((J860/60)/60)/24)+DATE(1970,1,1)</f>
        <v>42079.745578703703</v>
      </c>
      <c r="T860" s="6">
        <f>(((I860/60)/60)/24)+DATE(1970,1,1)</f>
        <v>42109.957638888889</v>
      </c>
      <c r="U860">
        <f>YEAR(S860)</f>
        <v>2015</v>
      </c>
    </row>
    <row r="861" spans="1:21" ht="32" x14ac:dyDescent="0.2">
      <c r="A861">
        <v>859</v>
      </c>
      <c r="B861" s="2" t="s">
        <v>860</v>
      </c>
      <c r="C861" s="2" t="s">
        <v>4969</v>
      </c>
      <c r="D861" s="4">
        <v>4000</v>
      </c>
      <c r="E861" s="5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ROUND(E861/D861*100,0)</f>
        <v>105</v>
      </c>
      <c r="P861" s="14">
        <f t="shared" si="13"/>
        <v>42.72</v>
      </c>
      <c r="Q861" s="7" t="s">
        <v>8322</v>
      </c>
      <c r="R861" t="s">
        <v>8324</v>
      </c>
      <c r="S861" s="6">
        <f>(((J861/60)/60)/24)+DATE(1970,1,1)</f>
        <v>42128.820231481484</v>
      </c>
      <c r="T861" s="6">
        <f>(((I861/60)/60)/24)+DATE(1970,1,1)</f>
        <v>42159</v>
      </c>
      <c r="U861">
        <f>YEAR(S861)</f>
        <v>2015</v>
      </c>
    </row>
    <row r="862" spans="1:21" ht="48" x14ac:dyDescent="0.2">
      <c r="A862">
        <v>860</v>
      </c>
      <c r="B862" s="2" t="s">
        <v>861</v>
      </c>
      <c r="C862" s="2" t="s">
        <v>4970</v>
      </c>
      <c r="D862" s="4">
        <v>14000</v>
      </c>
      <c r="E862" s="5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ROUND(E862/D862*100,0)</f>
        <v>18</v>
      </c>
      <c r="P862" s="14">
        <f t="shared" si="13"/>
        <v>52.92</v>
      </c>
      <c r="Q862" s="7" t="s">
        <v>8322</v>
      </c>
      <c r="R862" t="s">
        <v>8325</v>
      </c>
      <c r="S862" s="6">
        <f>(((J862/60)/60)/24)+DATE(1970,1,1)</f>
        <v>41570.482789351852</v>
      </c>
      <c r="T862" s="6">
        <f>(((I862/60)/60)/24)+DATE(1970,1,1)</f>
        <v>41600.524456018517</v>
      </c>
      <c r="U862">
        <f>YEAR(S862)</f>
        <v>2013</v>
      </c>
    </row>
    <row r="863" spans="1:21" ht="48" x14ac:dyDescent="0.2">
      <c r="A863">
        <v>861</v>
      </c>
      <c r="B863" s="2" t="s">
        <v>862</v>
      </c>
      <c r="C863" s="2" t="s">
        <v>4971</v>
      </c>
      <c r="D863" s="4">
        <v>4500</v>
      </c>
      <c r="E863" s="5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ROUND(E863/D863*100,0)</f>
        <v>2</v>
      </c>
      <c r="P863" s="14">
        <f t="shared" si="13"/>
        <v>50.5</v>
      </c>
      <c r="Q863" s="7" t="s">
        <v>8322</v>
      </c>
      <c r="R863" t="s">
        <v>8325</v>
      </c>
      <c r="S863" s="6">
        <f>(((J863/60)/60)/24)+DATE(1970,1,1)</f>
        <v>42599.965324074074</v>
      </c>
      <c r="T863" s="6">
        <f>(((I863/60)/60)/24)+DATE(1970,1,1)</f>
        <v>42629.965324074074</v>
      </c>
      <c r="U863">
        <f>YEAR(S863)</f>
        <v>2016</v>
      </c>
    </row>
    <row r="864" spans="1:21" ht="48" x14ac:dyDescent="0.2">
      <c r="A864">
        <v>862</v>
      </c>
      <c r="B864" s="2" t="s">
        <v>863</v>
      </c>
      <c r="C864" s="2" t="s">
        <v>4972</v>
      </c>
      <c r="D864" s="4">
        <v>50000</v>
      </c>
      <c r="E864" s="5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ROUND(E864/D864*100,0)</f>
        <v>0</v>
      </c>
      <c r="P864" s="14">
        <f t="shared" si="13"/>
        <v>42.5</v>
      </c>
      <c r="Q864" s="7" t="s">
        <v>8322</v>
      </c>
      <c r="R864" t="s">
        <v>8325</v>
      </c>
      <c r="S864" s="6">
        <f>(((J864/60)/60)/24)+DATE(1970,1,1)</f>
        <v>41559.5549537037</v>
      </c>
      <c r="T864" s="6">
        <f>(((I864/60)/60)/24)+DATE(1970,1,1)</f>
        <v>41589.596620370372</v>
      </c>
      <c r="U864">
        <f>YEAR(S864)</f>
        <v>2013</v>
      </c>
    </row>
    <row r="865" spans="1:21" ht="48" x14ac:dyDescent="0.2">
      <c r="A865">
        <v>863</v>
      </c>
      <c r="B865" s="2" t="s">
        <v>864</v>
      </c>
      <c r="C865" s="2" t="s">
        <v>4973</v>
      </c>
      <c r="D865" s="4">
        <v>2000</v>
      </c>
      <c r="E865" s="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ROUND(E865/D865*100,0)</f>
        <v>5</v>
      </c>
      <c r="P865" s="14">
        <f t="shared" si="13"/>
        <v>18</v>
      </c>
      <c r="Q865" s="7" t="s">
        <v>8322</v>
      </c>
      <c r="R865" t="s">
        <v>8325</v>
      </c>
      <c r="S865" s="6">
        <f>(((J865/60)/60)/24)+DATE(1970,1,1)</f>
        <v>40921.117662037039</v>
      </c>
      <c r="T865" s="6">
        <f>(((I865/60)/60)/24)+DATE(1970,1,1)</f>
        <v>40951.117662037039</v>
      </c>
      <c r="U865">
        <f>YEAR(S865)</f>
        <v>2012</v>
      </c>
    </row>
    <row r="866" spans="1:21" ht="48" x14ac:dyDescent="0.2">
      <c r="A866">
        <v>864</v>
      </c>
      <c r="B866" s="2" t="s">
        <v>865</v>
      </c>
      <c r="C866" s="2" t="s">
        <v>4974</v>
      </c>
      <c r="D866" s="4">
        <v>6500</v>
      </c>
      <c r="E866" s="5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ROUND(E866/D866*100,0)</f>
        <v>42</v>
      </c>
      <c r="P866" s="14">
        <f t="shared" si="13"/>
        <v>34.18</v>
      </c>
      <c r="Q866" s="7" t="s">
        <v>8322</v>
      </c>
      <c r="R866" t="s">
        <v>8325</v>
      </c>
      <c r="S866" s="6">
        <f>(((J866/60)/60)/24)+DATE(1970,1,1)</f>
        <v>41541.106921296298</v>
      </c>
      <c r="T866" s="6">
        <f>(((I866/60)/60)/24)+DATE(1970,1,1)</f>
        <v>41563.415972222225</v>
      </c>
      <c r="U866">
        <f>YEAR(S866)</f>
        <v>2013</v>
      </c>
    </row>
    <row r="867" spans="1:21" ht="48" x14ac:dyDescent="0.2">
      <c r="A867">
        <v>865</v>
      </c>
      <c r="B867" s="2" t="s">
        <v>866</v>
      </c>
      <c r="C867" s="2" t="s">
        <v>4975</v>
      </c>
      <c r="D867" s="4">
        <v>2200</v>
      </c>
      <c r="E867" s="5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ROUND(E867/D867*100,0)</f>
        <v>2</v>
      </c>
      <c r="P867" s="14">
        <f t="shared" si="13"/>
        <v>22.5</v>
      </c>
      <c r="Q867" s="7" t="s">
        <v>8322</v>
      </c>
      <c r="R867" t="s">
        <v>8325</v>
      </c>
      <c r="S867" s="6">
        <f>(((J867/60)/60)/24)+DATE(1970,1,1)</f>
        <v>41230.77311342593</v>
      </c>
      <c r="T867" s="6">
        <f>(((I867/60)/60)/24)+DATE(1970,1,1)</f>
        <v>41290.77311342593</v>
      </c>
      <c r="U867">
        <f>YEAR(S867)</f>
        <v>2012</v>
      </c>
    </row>
    <row r="868" spans="1:21" ht="48" x14ac:dyDescent="0.2">
      <c r="A868">
        <v>866</v>
      </c>
      <c r="B868" s="2" t="s">
        <v>867</v>
      </c>
      <c r="C868" s="2" t="s">
        <v>4976</v>
      </c>
      <c r="D868" s="4">
        <v>3500</v>
      </c>
      <c r="E868" s="5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ROUND(E868/D868*100,0)</f>
        <v>18</v>
      </c>
      <c r="P868" s="14">
        <f t="shared" si="13"/>
        <v>58.18</v>
      </c>
      <c r="Q868" s="7" t="s">
        <v>8322</v>
      </c>
      <c r="R868" t="s">
        <v>8325</v>
      </c>
      <c r="S868" s="6">
        <f>(((J868/60)/60)/24)+DATE(1970,1,1)</f>
        <v>42025.637939814813</v>
      </c>
      <c r="T868" s="6">
        <f>(((I868/60)/60)/24)+DATE(1970,1,1)</f>
        <v>42063.631944444445</v>
      </c>
      <c r="U868">
        <f>YEAR(S868)</f>
        <v>2015</v>
      </c>
    </row>
    <row r="869" spans="1:21" ht="48" x14ac:dyDescent="0.2">
      <c r="A869">
        <v>867</v>
      </c>
      <c r="B869" s="2" t="s">
        <v>868</v>
      </c>
      <c r="C869" s="2" t="s">
        <v>4977</v>
      </c>
      <c r="D869" s="4">
        <v>5000</v>
      </c>
      <c r="E869" s="5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ROUND(E869/D869*100,0)</f>
        <v>24</v>
      </c>
      <c r="P869" s="14">
        <f t="shared" si="13"/>
        <v>109.18</v>
      </c>
      <c r="Q869" s="7" t="s">
        <v>8322</v>
      </c>
      <c r="R869" t="s">
        <v>8325</v>
      </c>
      <c r="S869" s="6">
        <f>(((J869/60)/60)/24)+DATE(1970,1,1)</f>
        <v>40088.105393518519</v>
      </c>
      <c r="T869" s="6">
        <f>(((I869/60)/60)/24)+DATE(1970,1,1)</f>
        <v>40148.207638888889</v>
      </c>
      <c r="U869">
        <f>YEAR(S869)</f>
        <v>2009</v>
      </c>
    </row>
    <row r="870" spans="1:21" ht="64" x14ac:dyDescent="0.2">
      <c r="A870">
        <v>868</v>
      </c>
      <c r="B870" s="2" t="s">
        <v>869</v>
      </c>
      <c r="C870" s="2" t="s">
        <v>4978</v>
      </c>
      <c r="D870" s="4">
        <v>45000</v>
      </c>
      <c r="E870" s="5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ROUND(E870/D870*100,0)</f>
        <v>0</v>
      </c>
      <c r="P870" s="14">
        <f t="shared" si="13"/>
        <v>50</v>
      </c>
      <c r="Q870" s="7" t="s">
        <v>8322</v>
      </c>
      <c r="R870" t="s">
        <v>8325</v>
      </c>
      <c r="S870" s="6">
        <f>(((J870/60)/60)/24)+DATE(1970,1,1)</f>
        <v>41616.027754629627</v>
      </c>
      <c r="T870" s="6">
        <f>(((I870/60)/60)/24)+DATE(1970,1,1)</f>
        <v>41646.027754629627</v>
      </c>
      <c r="U870">
        <f>YEAR(S870)</f>
        <v>2013</v>
      </c>
    </row>
    <row r="871" spans="1:21" ht="48" x14ac:dyDescent="0.2">
      <c r="A871">
        <v>869</v>
      </c>
      <c r="B871" s="2" t="s">
        <v>870</v>
      </c>
      <c r="C871" s="2" t="s">
        <v>4979</v>
      </c>
      <c r="D871" s="4">
        <v>8800</v>
      </c>
      <c r="E871" s="5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ROUND(E871/D871*100,0)</f>
        <v>12</v>
      </c>
      <c r="P871" s="14">
        <f t="shared" si="13"/>
        <v>346.67</v>
      </c>
      <c r="Q871" s="7" t="s">
        <v>8322</v>
      </c>
      <c r="R871" t="s">
        <v>8325</v>
      </c>
      <c r="S871" s="6">
        <f>(((J871/60)/60)/24)+DATE(1970,1,1)</f>
        <v>41342.845567129632</v>
      </c>
      <c r="T871" s="6">
        <f>(((I871/60)/60)/24)+DATE(1970,1,1)</f>
        <v>41372.803900462961</v>
      </c>
      <c r="U871">
        <f>YEAR(S871)</f>
        <v>2013</v>
      </c>
    </row>
    <row r="872" spans="1:21" ht="48" x14ac:dyDescent="0.2">
      <c r="A872">
        <v>870</v>
      </c>
      <c r="B872" s="2" t="s">
        <v>871</v>
      </c>
      <c r="C872" s="2" t="s">
        <v>4980</v>
      </c>
      <c r="D872" s="4">
        <v>20000</v>
      </c>
      <c r="E872" s="5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ROUND(E872/D872*100,0)</f>
        <v>0</v>
      </c>
      <c r="P872" s="14">
        <f t="shared" si="13"/>
        <v>12.4</v>
      </c>
      <c r="Q872" s="7" t="s">
        <v>8322</v>
      </c>
      <c r="R872" t="s">
        <v>8325</v>
      </c>
      <c r="S872" s="6">
        <f>(((J872/60)/60)/24)+DATE(1970,1,1)</f>
        <v>41488.022256944445</v>
      </c>
      <c r="T872" s="6">
        <f>(((I872/60)/60)/24)+DATE(1970,1,1)</f>
        <v>41518.022256944445</v>
      </c>
      <c r="U872">
        <f>YEAR(S872)</f>
        <v>2013</v>
      </c>
    </row>
    <row r="873" spans="1:21" ht="48" x14ac:dyDescent="0.2">
      <c r="A873">
        <v>871</v>
      </c>
      <c r="B873" s="2" t="s">
        <v>872</v>
      </c>
      <c r="C873" s="2" t="s">
        <v>4981</v>
      </c>
      <c r="D873" s="4">
        <v>6000</v>
      </c>
      <c r="E873" s="5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ROUND(E873/D873*100,0)</f>
        <v>5</v>
      </c>
      <c r="P873" s="14">
        <f t="shared" si="13"/>
        <v>27.08</v>
      </c>
      <c r="Q873" s="7" t="s">
        <v>8322</v>
      </c>
      <c r="R873" t="s">
        <v>8325</v>
      </c>
      <c r="S873" s="6">
        <f>(((J873/60)/60)/24)+DATE(1970,1,1)</f>
        <v>41577.561284722222</v>
      </c>
      <c r="T873" s="6">
        <f>(((I873/60)/60)/24)+DATE(1970,1,1)</f>
        <v>41607.602951388886</v>
      </c>
      <c r="U873">
        <f>YEAR(S873)</f>
        <v>2013</v>
      </c>
    </row>
    <row r="874" spans="1:21" ht="48" x14ac:dyDescent="0.2">
      <c r="A874">
        <v>872</v>
      </c>
      <c r="B874" s="2" t="s">
        <v>873</v>
      </c>
      <c r="C874" s="2" t="s">
        <v>4982</v>
      </c>
      <c r="D874" s="4">
        <v>8000</v>
      </c>
      <c r="E874" s="5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ROUND(E874/D874*100,0)</f>
        <v>1</v>
      </c>
      <c r="P874" s="14">
        <f t="shared" si="13"/>
        <v>32.5</v>
      </c>
      <c r="Q874" s="7" t="s">
        <v>8322</v>
      </c>
      <c r="R874" t="s">
        <v>8325</v>
      </c>
      <c r="S874" s="6">
        <f>(((J874/60)/60)/24)+DATE(1970,1,1)</f>
        <v>40567.825543981482</v>
      </c>
      <c r="T874" s="6">
        <f>(((I874/60)/60)/24)+DATE(1970,1,1)</f>
        <v>40612.825543981482</v>
      </c>
      <c r="U874">
        <f>YEAR(S874)</f>
        <v>2011</v>
      </c>
    </row>
    <row r="875" spans="1:21" ht="32" x14ac:dyDescent="0.2">
      <c r="A875">
        <v>873</v>
      </c>
      <c r="B875" s="2" t="s">
        <v>874</v>
      </c>
      <c r="C875" s="2" t="s">
        <v>4983</v>
      </c>
      <c r="D875" s="4">
        <v>3500</v>
      </c>
      <c r="E875" s="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ROUND(E875/D875*100,0)</f>
        <v>1</v>
      </c>
      <c r="P875" s="14">
        <f t="shared" si="13"/>
        <v>9</v>
      </c>
      <c r="Q875" s="7" t="s">
        <v>8322</v>
      </c>
      <c r="R875" t="s">
        <v>8325</v>
      </c>
      <c r="S875" s="6">
        <f>(((J875/60)/60)/24)+DATE(1970,1,1)</f>
        <v>41184.167129629634</v>
      </c>
      <c r="T875" s="6">
        <f>(((I875/60)/60)/24)+DATE(1970,1,1)</f>
        <v>41224.208796296298</v>
      </c>
      <c r="U875">
        <f>YEAR(S875)</f>
        <v>2012</v>
      </c>
    </row>
    <row r="876" spans="1:21" ht="48" x14ac:dyDescent="0.2">
      <c r="A876">
        <v>874</v>
      </c>
      <c r="B876" s="2" t="s">
        <v>875</v>
      </c>
      <c r="C876" s="2" t="s">
        <v>4984</v>
      </c>
      <c r="D876" s="4">
        <v>3000</v>
      </c>
      <c r="E876" s="5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ROUND(E876/D876*100,0)</f>
        <v>24</v>
      </c>
      <c r="P876" s="14">
        <f t="shared" si="13"/>
        <v>34.76</v>
      </c>
      <c r="Q876" s="7" t="s">
        <v>8322</v>
      </c>
      <c r="R876" t="s">
        <v>8325</v>
      </c>
      <c r="S876" s="6">
        <f>(((J876/60)/60)/24)+DATE(1970,1,1)</f>
        <v>41368.583726851852</v>
      </c>
      <c r="T876" s="6">
        <f>(((I876/60)/60)/24)+DATE(1970,1,1)</f>
        <v>41398.583726851852</v>
      </c>
      <c r="U876">
        <f>YEAR(S876)</f>
        <v>2013</v>
      </c>
    </row>
    <row r="877" spans="1:21" ht="64" x14ac:dyDescent="0.2">
      <c r="A877">
        <v>875</v>
      </c>
      <c r="B877" s="2" t="s">
        <v>876</v>
      </c>
      <c r="C877" s="2" t="s">
        <v>4985</v>
      </c>
      <c r="D877" s="4">
        <v>5000</v>
      </c>
      <c r="E877" s="5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ROUND(E877/D877*100,0)</f>
        <v>0</v>
      </c>
      <c r="P877" s="14">
        <f t="shared" si="13"/>
        <v>0</v>
      </c>
      <c r="Q877" s="7" t="s">
        <v>8322</v>
      </c>
      <c r="R877" t="s">
        <v>8325</v>
      </c>
      <c r="S877" s="6">
        <f>(((J877/60)/60)/24)+DATE(1970,1,1)</f>
        <v>42248.723738425921</v>
      </c>
      <c r="T877" s="6">
        <f>(((I877/60)/60)/24)+DATE(1970,1,1)</f>
        <v>42268.723738425921</v>
      </c>
      <c r="U877">
        <f>YEAR(S877)</f>
        <v>2015</v>
      </c>
    </row>
    <row r="878" spans="1:21" ht="16" x14ac:dyDescent="0.2">
      <c r="A878">
        <v>876</v>
      </c>
      <c r="B878" s="2" t="s">
        <v>877</v>
      </c>
      <c r="C878" s="2" t="s">
        <v>4986</v>
      </c>
      <c r="D878" s="4">
        <v>3152</v>
      </c>
      <c r="E878" s="5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ROUND(E878/D878*100,0)</f>
        <v>41</v>
      </c>
      <c r="P878" s="14">
        <f t="shared" si="13"/>
        <v>28.58</v>
      </c>
      <c r="Q878" s="7" t="s">
        <v>8322</v>
      </c>
      <c r="R878" t="s">
        <v>8325</v>
      </c>
      <c r="S878" s="6">
        <f>(((J878/60)/60)/24)+DATE(1970,1,1)</f>
        <v>41276.496840277774</v>
      </c>
      <c r="T878" s="6">
        <f>(((I878/60)/60)/24)+DATE(1970,1,1)</f>
        <v>41309.496840277774</v>
      </c>
      <c r="U878">
        <f>YEAR(S878)</f>
        <v>2013</v>
      </c>
    </row>
    <row r="879" spans="1:21" ht="48" x14ac:dyDescent="0.2">
      <c r="A879">
        <v>877</v>
      </c>
      <c r="B879" s="2" t="s">
        <v>878</v>
      </c>
      <c r="C879" s="2" t="s">
        <v>4987</v>
      </c>
      <c r="D879" s="4">
        <v>2000</v>
      </c>
      <c r="E879" s="5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ROUND(E879/D879*100,0)</f>
        <v>68</v>
      </c>
      <c r="P879" s="14">
        <f t="shared" si="13"/>
        <v>46.59</v>
      </c>
      <c r="Q879" s="7" t="s">
        <v>8322</v>
      </c>
      <c r="R879" t="s">
        <v>8325</v>
      </c>
      <c r="S879" s="6">
        <f>(((J879/60)/60)/24)+DATE(1970,1,1)</f>
        <v>41597.788888888892</v>
      </c>
      <c r="T879" s="6">
        <f>(((I879/60)/60)/24)+DATE(1970,1,1)</f>
        <v>41627.788888888892</v>
      </c>
      <c r="U879">
        <f>YEAR(S879)</f>
        <v>2013</v>
      </c>
    </row>
    <row r="880" spans="1:21" ht="48" x14ac:dyDescent="0.2">
      <c r="A880">
        <v>878</v>
      </c>
      <c r="B880" s="2" t="s">
        <v>879</v>
      </c>
      <c r="C880" s="2" t="s">
        <v>4988</v>
      </c>
      <c r="D880" s="4">
        <v>5000</v>
      </c>
      <c r="E880" s="5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ROUND(E880/D880*100,0)</f>
        <v>1</v>
      </c>
      <c r="P880" s="14">
        <f t="shared" si="13"/>
        <v>32.5</v>
      </c>
      <c r="Q880" s="7" t="s">
        <v>8322</v>
      </c>
      <c r="R880" t="s">
        <v>8325</v>
      </c>
      <c r="S880" s="6">
        <f>(((J880/60)/60)/24)+DATE(1970,1,1)</f>
        <v>40505.232916666668</v>
      </c>
      <c r="T880" s="6">
        <f>(((I880/60)/60)/24)+DATE(1970,1,1)</f>
        <v>40535.232916666668</v>
      </c>
      <c r="U880">
        <f>YEAR(S880)</f>
        <v>2010</v>
      </c>
    </row>
    <row r="881" spans="1:21" ht="48" x14ac:dyDescent="0.2">
      <c r="A881">
        <v>879</v>
      </c>
      <c r="B881" s="2" t="s">
        <v>880</v>
      </c>
      <c r="C881" s="2" t="s">
        <v>4989</v>
      </c>
      <c r="D881" s="4">
        <v>2100</v>
      </c>
      <c r="E881" s="5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ROUND(E881/D881*100,0)</f>
        <v>31</v>
      </c>
      <c r="P881" s="14">
        <f t="shared" si="13"/>
        <v>21.47</v>
      </c>
      <c r="Q881" s="7" t="s">
        <v>8322</v>
      </c>
      <c r="R881" t="s">
        <v>8325</v>
      </c>
      <c r="S881" s="6">
        <f>(((J881/60)/60)/24)+DATE(1970,1,1)</f>
        <v>41037.829918981479</v>
      </c>
      <c r="T881" s="6">
        <f>(((I881/60)/60)/24)+DATE(1970,1,1)</f>
        <v>41058.829918981479</v>
      </c>
      <c r="U881">
        <f>YEAR(S881)</f>
        <v>2012</v>
      </c>
    </row>
    <row r="882" spans="1:21" ht="48" x14ac:dyDescent="0.2">
      <c r="A882">
        <v>880</v>
      </c>
      <c r="B882" s="2" t="s">
        <v>881</v>
      </c>
      <c r="C882" s="2" t="s">
        <v>4990</v>
      </c>
      <c r="D882" s="4">
        <v>3780</v>
      </c>
      <c r="E882" s="5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ROUND(E882/D882*100,0)</f>
        <v>3</v>
      </c>
      <c r="P882" s="14">
        <f t="shared" si="13"/>
        <v>14.13</v>
      </c>
      <c r="Q882" s="7" t="s">
        <v>8322</v>
      </c>
      <c r="R882" t="s">
        <v>8326</v>
      </c>
      <c r="S882" s="6">
        <f>(((J882/60)/60)/24)+DATE(1970,1,1)</f>
        <v>41179.32104166667</v>
      </c>
      <c r="T882" s="6">
        <f>(((I882/60)/60)/24)+DATE(1970,1,1)</f>
        <v>41212.32104166667</v>
      </c>
      <c r="U882">
        <f>YEAR(S882)</f>
        <v>2012</v>
      </c>
    </row>
    <row r="883" spans="1:21" ht="48" x14ac:dyDescent="0.2">
      <c r="A883">
        <v>881</v>
      </c>
      <c r="B883" s="2" t="s">
        <v>882</v>
      </c>
      <c r="C883" s="2" t="s">
        <v>4991</v>
      </c>
      <c r="D883" s="4">
        <v>3750</v>
      </c>
      <c r="E883" s="5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ROUND(E883/D883*100,0)</f>
        <v>1</v>
      </c>
      <c r="P883" s="14">
        <f t="shared" si="13"/>
        <v>30</v>
      </c>
      <c r="Q883" s="7" t="s">
        <v>8322</v>
      </c>
      <c r="R883" t="s">
        <v>8326</v>
      </c>
      <c r="S883" s="6">
        <f>(((J883/60)/60)/24)+DATE(1970,1,1)</f>
        <v>40877.25099537037</v>
      </c>
      <c r="T883" s="6">
        <f>(((I883/60)/60)/24)+DATE(1970,1,1)</f>
        <v>40922.25099537037</v>
      </c>
      <c r="U883">
        <f>YEAR(S883)</f>
        <v>2011</v>
      </c>
    </row>
    <row r="884" spans="1:21" ht="48" x14ac:dyDescent="0.2">
      <c r="A884">
        <v>882</v>
      </c>
      <c r="B884" s="2" t="s">
        <v>883</v>
      </c>
      <c r="C884" s="2" t="s">
        <v>4992</v>
      </c>
      <c r="D884" s="4">
        <v>1500</v>
      </c>
      <c r="E884" s="5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ROUND(E884/D884*100,0)</f>
        <v>20</v>
      </c>
      <c r="P884" s="14">
        <f t="shared" si="13"/>
        <v>21.57</v>
      </c>
      <c r="Q884" s="7" t="s">
        <v>8322</v>
      </c>
      <c r="R884" t="s">
        <v>8326</v>
      </c>
      <c r="S884" s="6">
        <f>(((J884/60)/60)/24)+DATE(1970,1,1)</f>
        <v>40759.860532407409</v>
      </c>
      <c r="T884" s="6">
        <f>(((I884/60)/60)/24)+DATE(1970,1,1)</f>
        <v>40792.860532407409</v>
      </c>
      <c r="U884">
        <f>YEAR(S884)</f>
        <v>2011</v>
      </c>
    </row>
    <row r="885" spans="1:21" ht="48" x14ac:dyDescent="0.2">
      <c r="A885">
        <v>883</v>
      </c>
      <c r="B885" s="2" t="s">
        <v>884</v>
      </c>
      <c r="C885" s="2" t="s">
        <v>4993</v>
      </c>
      <c r="D885" s="4">
        <v>5000</v>
      </c>
      <c r="E885" s="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ROUND(E885/D885*100,0)</f>
        <v>40</v>
      </c>
      <c r="P885" s="14">
        <f t="shared" si="13"/>
        <v>83.38</v>
      </c>
      <c r="Q885" s="7" t="s">
        <v>8322</v>
      </c>
      <c r="R885" t="s">
        <v>8326</v>
      </c>
      <c r="S885" s="6">
        <f>(((J885/60)/60)/24)+DATE(1970,1,1)</f>
        <v>42371.935590277775</v>
      </c>
      <c r="T885" s="6">
        <f>(((I885/60)/60)/24)+DATE(1970,1,1)</f>
        <v>42431.935590277775</v>
      </c>
      <c r="U885">
        <f>YEAR(S885)</f>
        <v>2016</v>
      </c>
    </row>
    <row r="886" spans="1:21" ht="48" x14ac:dyDescent="0.2">
      <c r="A886">
        <v>884</v>
      </c>
      <c r="B886" s="2" t="s">
        <v>885</v>
      </c>
      <c r="C886" s="2" t="s">
        <v>4994</v>
      </c>
      <c r="D886" s="4">
        <v>2000</v>
      </c>
      <c r="E886" s="5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ROUND(E886/D886*100,0)</f>
        <v>1</v>
      </c>
      <c r="P886" s="14">
        <f t="shared" si="13"/>
        <v>10</v>
      </c>
      <c r="Q886" s="7" t="s">
        <v>8322</v>
      </c>
      <c r="R886" t="s">
        <v>8326</v>
      </c>
      <c r="S886" s="6">
        <f>(((J886/60)/60)/24)+DATE(1970,1,1)</f>
        <v>40981.802615740737</v>
      </c>
      <c r="T886" s="6">
        <f>(((I886/60)/60)/24)+DATE(1970,1,1)</f>
        <v>41041.104861111111</v>
      </c>
      <c r="U886">
        <f>YEAR(S886)</f>
        <v>2012</v>
      </c>
    </row>
    <row r="887" spans="1:21" ht="48" x14ac:dyDescent="0.2">
      <c r="A887">
        <v>885</v>
      </c>
      <c r="B887" s="2" t="s">
        <v>886</v>
      </c>
      <c r="C887" s="2" t="s">
        <v>4995</v>
      </c>
      <c r="D887" s="4">
        <v>1000</v>
      </c>
      <c r="E887" s="5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ROUND(E887/D887*100,0)</f>
        <v>75</v>
      </c>
      <c r="P887" s="14">
        <f t="shared" si="13"/>
        <v>35.71</v>
      </c>
      <c r="Q887" s="7" t="s">
        <v>8322</v>
      </c>
      <c r="R887" t="s">
        <v>8326</v>
      </c>
      <c r="S887" s="6">
        <f>(((J887/60)/60)/24)+DATE(1970,1,1)</f>
        <v>42713.941099537042</v>
      </c>
      <c r="T887" s="6">
        <f>(((I887/60)/60)/24)+DATE(1970,1,1)</f>
        <v>42734.941099537042</v>
      </c>
      <c r="U887">
        <f>YEAR(S887)</f>
        <v>2016</v>
      </c>
    </row>
    <row r="888" spans="1:21" ht="48" x14ac:dyDescent="0.2">
      <c r="A888">
        <v>886</v>
      </c>
      <c r="B888" s="2" t="s">
        <v>887</v>
      </c>
      <c r="C888" s="2" t="s">
        <v>4996</v>
      </c>
      <c r="D888" s="4">
        <v>500</v>
      </c>
      <c r="E888" s="5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ROUND(E888/D888*100,0)</f>
        <v>41</v>
      </c>
      <c r="P888" s="14">
        <f t="shared" si="13"/>
        <v>29.29</v>
      </c>
      <c r="Q888" s="7" t="s">
        <v>8322</v>
      </c>
      <c r="R888" t="s">
        <v>8326</v>
      </c>
      <c r="S888" s="6">
        <f>(((J888/60)/60)/24)+DATE(1970,1,1)</f>
        <v>42603.870520833334</v>
      </c>
      <c r="T888" s="6">
        <f>(((I888/60)/60)/24)+DATE(1970,1,1)</f>
        <v>42628.870520833334</v>
      </c>
      <c r="U888">
        <f>YEAR(S888)</f>
        <v>2016</v>
      </c>
    </row>
    <row r="889" spans="1:21" ht="48" x14ac:dyDescent="0.2">
      <c r="A889">
        <v>887</v>
      </c>
      <c r="B889" s="2" t="s">
        <v>888</v>
      </c>
      <c r="C889" s="2" t="s">
        <v>4997</v>
      </c>
      <c r="D889" s="4">
        <v>1000</v>
      </c>
      <c r="E889" s="5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ROUND(E889/D889*100,0)</f>
        <v>0</v>
      </c>
      <c r="P889" s="14">
        <f t="shared" si="13"/>
        <v>0</v>
      </c>
      <c r="Q889" s="7" t="s">
        <v>8322</v>
      </c>
      <c r="R889" t="s">
        <v>8326</v>
      </c>
      <c r="S889" s="6">
        <f>(((J889/60)/60)/24)+DATE(1970,1,1)</f>
        <v>41026.958969907406</v>
      </c>
      <c r="T889" s="6">
        <f>(((I889/60)/60)/24)+DATE(1970,1,1)</f>
        <v>41056.958969907406</v>
      </c>
      <c r="U889">
        <f>YEAR(S889)</f>
        <v>2012</v>
      </c>
    </row>
    <row r="890" spans="1:21" ht="48" x14ac:dyDescent="0.2">
      <c r="A890">
        <v>888</v>
      </c>
      <c r="B890" s="2" t="s">
        <v>889</v>
      </c>
      <c r="C890" s="2" t="s">
        <v>4998</v>
      </c>
      <c r="D890" s="4">
        <v>1000</v>
      </c>
      <c r="E890" s="5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ROUND(E890/D890*100,0)</f>
        <v>7</v>
      </c>
      <c r="P890" s="14">
        <f t="shared" si="13"/>
        <v>18</v>
      </c>
      <c r="Q890" s="7" t="s">
        <v>8322</v>
      </c>
      <c r="R890" t="s">
        <v>8326</v>
      </c>
      <c r="S890" s="6">
        <f>(((J890/60)/60)/24)+DATE(1970,1,1)</f>
        <v>40751.753298611111</v>
      </c>
      <c r="T890" s="6">
        <f>(((I890/60)/60)/24)+DATE(1970,1,1)</f>
        <v>40787.25</v>
      </c>
      <c r="U890">
        <f>YEAR(S890)</f>
        <v>2011</v>
      </c>
    </row>
    <row r="891" spans="1:21" ht="48" x14ac:dyDescent="0.2">
      <c r="A891">
        <v>889</v>
      </c>
      <c r="B891" s="2" t="s">
        <v>890</v>
      </c>
      <c r="C891" s="2" t="s">
        <v>4999</v>
      </c>
      <c r="D891" s="4">
        <v>25000</v>
      </c>
      <c r="E891" s="5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ROUND(E891/D891*100,0)</f>
        <v>9</v>
      </c>
      <c r="P891" s="14">
        <f t="shared" si="13"/>
        <v>73.760000000000005</v>
      </c>
      <c r="Q891" s="7" t="s">
        <v>8322</v>
      </c>
      <c r="R891" t="s">
        <v>8326</v>
      </c>
      <c r="S891" s="6">
        <f>(((J891/60)/60)/24)+DATE(1970,1,1)</f>
        <v>41887.784062500003</v>
      </c>
      <c r="T891" s="6">
        <f>(((I891/60)/60)/24)+DATE(1970,1,1)</f>
        <v>41917.784062500003</v>
      </c>
      <c r="U891">
        <f>YEAR(S891)</f>
        <v>2014</v>
      </c>
    </row>
    <row r="892" spans="1:21" ht="48" x14ac:dyDescent="0.2">
      <c r="A892">
        <v>890</v>
      </c>
      <c r="B892" s="2" t="s">
        <v>891</v>
      </c>
      <c r="C892" s="2" t="s">
        <v>5000</v>
      </c>
      <c r="D892" s="4">
        <v>3000</v>
      </c>
      <c r="E892" s="5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ROUND(E892/D892*100,0)</f>
        <v>4</v>
      </c>
      <c r="P892" s="14">
        <f t="shared" si="13"/>
        <v>31.25</v>
      </c>
      <c r="Q892" s="7" t="s">
        <v>8322</v>
      </c>
      <c r="R892" t="s">
        <v>8326</v>
      </c>
      <c r="S892" s="6">
        <f>(((J892/60)/60)/24)+DATE(1970,1,1)</f>
        <v>41569.698831018519</v>
      </c>
      <c r="T892" s="6">
        <f>(((I892/60)/60)/24)+DATE(1970,1,1)</f>
        <v>41599.740497685183</v>
      </c>
      <c r="U892">
        <f>YEAR(S892)</f>
        <v>2013</v>
      </c>
    </row>
    <row r="893" spans="1:21" ht="48" x14ac:dyDescent="0.2">
      <c r="A893">
        <v>891</v>
      </c>
      <c r="B893" s="2" t="s">
        <v>892</v>
      </c>
      <c r="C893" s="2" t="s">
        <v>5001</v>
      </c>
      <c r="D893" s="4">
        <v>8000</v>
      </c>
      <c r="E893" s="5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ROUND(E893/D893*100,0)</f>
        <v>3</v>
      </c>
      <c r="P893" s="14">
        <f t="shared" si="13"/>
        <v>28.89</v>
      </c>
      <c r="Q893" s="7" t="s">
        <v>8322</v>
      </c>
      <c r="R893" t="s">
        <v>8326</v>
      </c>
      <c r="S893" s="6">
        <f>(((J893/60)/60)/24)+DATE(1970,1,1)</f>
        <v>41842.031597222223</v>
      </c>
      <c r="T893" s="6">
        <f>(((I893/60)/60)/24)+DATE(1970,1,1)</f>
        <v>41872.031597222223</v>
      </c>
      <c r="U893">
        <f>YEAR(S893)</f>
        <v>2014</v>
      </c>
    </row>
    <row r="894" spans="1:21" ht="48" x14ac:dyDescent="0.2">
      <c r="A894">
        <v>892</v>
      </c>
      <c r="B894" s="2" t="s">
        <v>893</v>
      </c>
      <c r="C894" s="2" t="s">
        <v>5002</v>
      </c>
      <c r="D894" s="4">
        <v>6000</v>
      </c>
      <c r="E894" s="5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ROUND(E894/D894*100,0)</f>
        <v>41</v>
      </c>
      <c r="P894" s="14">
        <f t="shared" si="13"/>
        <v>143.82</v>
      </c>
      <c r="Q894" s="7" t="s">
        <v>8322</v>
      </c>
      <c r="R894" t="s">
        <v>8326</v>
      </c>
      <c r="S894" s="6">
        <f>(((J894/60)/60)/24)+DATE(1970,1,1)</f>
        <v>40304.20003472222</v>
      </c>
      <c r="T894" s="6">
        <f>(((I894/60)/60)/24)+DATE(1970,1,1)</f>
        <v>40391.166666666664</v>
      </c>
      <c r="U894">
        <f>YEAR(S894)</f>
        <v>2010</v>
      </c>
    </row>
    <row r="895" spans="1:21" ht="48" x14ac:dyDescent="0.2">
      <c r="A895">
        <v>893</v>
      </c>
      <c r="B895" s="2" t="s">
        <v>894</v>
      </c>
      <c r="C895" s="2" t="s">
        <v>5003</v>
      </c>
      <c r="D895" s="4">
        <v>2000</v>
      </c>
      <c r="E895" s="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ROUND(E895/D895*100,0)</f>
        <v>10</v>
      </c>
      <c r="P895" s="14">
        <f t="shared" si="13"/>
        <v>40</v>
      </c>
      <c r="Q895" s="7" t="s">
        <v>8322</v>
      </c>
      <c r="R895" t="s">
        <v>8326</v>
      </c>
      <c r="S895" s="6">
        <f>(((J895/60)/60)/24)+DATE(1970,1,1)</f>
        <v>42065.897719907407</v>
      </c>
      <c r="T895" s="6">
        <f>(((I895/60)/60)/24)+DATE(1970,1,1)</f>
        <v>42095.856053240743</v>
      </c>
      <c r="U895">
        <f>YEAR(S895)</f>
        <v>2015</v>
      </c>
    </row>
    <row r="896" spans="1:21" ht="48" x14ac:dyDescent="0.2">
      <c r="A896">
        <v>894</v>
      </c>
      <c r="B896" s="2" t="s">
        <v>895</v>
      </c>
      <c r="C896" s="2" t="s">
        <v>5004</v>
      </c>
      <c r="D896" s="4">
        <v>20000</v>
      </c>
      <c r="E896" s="5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ROUND(E896/D896*100,0)</f>
        <v>39</v>
      </c>
      <c r="P896" s="14">
        <f t="shared" si="13"/>
        <v>147.81</v>
      </c>
      <c r="Q896" s="7" t="s">
        <v>8322</v>
      </c>
      <c r="R896" t="s">
        <v>8326</v>
      </c>
      <c r="S896" s="6">
        <f>(((J896/60)/60)/24)+DATE(1970,1,1)</f>
        <v>42496.981597222228</v>
      </c>
      <c r="T896" s="6">
        <f>(((I896/60)/60)/24)+DATE(1970,1,1)</f>
        <v>42526.981597222228</v>
      </c>
      <c r="U896">
        <f>YEAR(S896)</f>
        <v>2016</v>
      </c>
    </row>
    <row r="897" spans="1:21" ht="48" x14ac:dyDescent="0.2">
      <c r="A897">
        <v>895</v>
      </c>
      <c r="B897" s="2" t="s">
        <v>896</v>
      </c>
      <c r="C897" s="2" t="s">
        <v>5005</v>
      </c>
      <c r="D897" s="4">
        <v>8000</v>
      </c>
      <c r="E897" s="5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ROUND(E897/D897*100,0)</f>
        <v>2</v>
      </c>
      <c r="P897" s="14">
        <f t="shared" si="13"/>
        <v>27.86</v>
      </c>
      <c r="Q897" s="7" t="s">
        <v>8322</v>
      </c>
      <c r="R897" t="s">
        <v>8326</v>
      </c>
      <c r="S897" s="6">
        <f>(((J897/60)/60)/24)+DATE(1970,1,1)</f>
        <v>40431.127650462964</v>
      </c>
      <c r="T897" s="6">
        <f>(((I897/60)/60)/24)+DATE(1970,1,1)</f>
        <v>40476.127650462964</v>
      </c>
      <c r="U897">
        <f>YEAR(S897)</f>
        <v>2010</v>
      </c>
    </row>
    <row r="898" spans="1:21" ht="48" x14ac:dyDescent="0.2">
      <c r="A898">
        <v>896</v>
      </c>
      <c r="B898" s="2" t="s">
        <v>897</v>
      </c>
      <c r="C898" s="2" t="s">
        <v>5006</v>
      </c>
      <c r="D898" s="4">
        <v>8000</v>
      </c>
      <c r="E898" s="5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ROUND(E898/D898*100,0)</f>
        <v>40</v>
      </c>
      <c r="P898" s="14">
        <f t="shared" si="13"/>
        <v>44.44</v>
      </c>
      <c r="Q898" s="7" t="s">
        <v>8322</v>
      </c>
      <c r="R898" t="s">
        <v>8326</v>
      </c>
      <c r="S898" s="6">
        <f>(((J898/60)/60)/24)+DATE(1970,1,1)</f>
        <v>42218.872986111113</v>
      </c>
      <c r="T898" s="6">
        <f>(((I898/60)/60)/24)+DATE(1970,1,1)</f>
        <v>42244.166666666672</v>
      </c>
      <c r="U898">
        <f>YEAR(S898)</f>
        <v>2015</v>
      </c>
    </row>
    <row r="899" spans="1:21" ht="48" x14ac:dyDescent="0.2">
      <c r="A899">
        <v>897</v>
      </c>
      <c r="B899" s="2" t="s">
        <v>898</v>
      </c>
      <c r="C899" s="2" t="s">
        <v>5007</v>
      </c>
      <c r="D899" s="4">
        <v>3000</v>
      </c>
      <c r="E899" s="5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ROUND(E899/D899*100,0)</f>
        <v>0</v>
      </c>
      <c r="P899" s="14">
        <f t="shared" ref="P899:P962" si="14">IFERROR(ROUND(E899/L899,2),0)</f>
        <v>0</v>
      </c>
      <c r="Q899" s="7" t="s">
        <v>8322</v>
      </c>
      <c r="R899" t="s">
        <v>8326</v>
      </c>
      <c r="S899" s="6">
        <f>(((J899/60)/60)/24)+DATE(1970,1,1)</f>
        <v>41211.688750000001</v>
      </c>
      <c r="T899" s="6">
        <f>(((I899/60)/60)/24)+DATE(1970,1,1)</f>
        <v>41241.730416666665</v>
      </c>
      <c r="U899">
        <f>YEAR(S899)</f>
        <v>2012</v>
      </c>
    </row>
    <row r="900" spans="1:21" ht="48" x14ac:dyDescent="0.2">
      <c r="A900">
        <v>898</v>
      </c>
      <c r="B900" s="2" t="s">
        <v>899</v>
      </c>
      <c r="C900" s="2" t="s">
        <v>5008</v>
      </c>
      <c r="D900" s="4">
        <v>2500</v>
      </c>
      <c r="E900" s="5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ROUND(E900/D900*100,0)</f>
        <v>3</v>
      </c>
      <c r="P900" s="14">
        <f t="shared" si="14"/>
        <v>35</v>
      </c>
      <c r="Q900" s="7" t="s">
        <v>8322</v>
      </c>
      <c r="R900" t="s">
        <v>8326</v>
      </c>
      <c r="S900" s="6">
        <f>(((J900/60)/60)/24)+DATE(1970,1,1)</f>
        <v>40878.758217592593</v>
      </c>
      <c r="T900" s="6">
        <f>(((I900/60)/60)/24)+DATE(1970,1,1)</f>
        <v>40923.758217592593</v>
      </c>
      <c r="U900">
        <f>YEAR(S900)</f>
        <v>2011</v>
      </c>
    </row>
    <row r="901" spans="1:21" ht="48" x14ac:dyDescent="0.2">
      <c r="A901">
        <v>899</v>
      </c>
      <c r="B901" s="2" t="s">
        <v>900</v>
      </c>
      <c r="C901" s="2" t="s">
        <v>5009</v>
      </c>
      <c r="D901" s="4">
        <v>750</v>
      </c>
      <c r="E901" s="5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ROUND(E901/D901*100,0)</f>
        <v>37</v>
      </c>
      <c r="P901" s="14">
        <f t="shared" si="14"/>
        <v>35</v>
      </c>
      <c r="Q901" s="7" t="s">
        <v>8322</v>
      </c>
      <c r="R901" t="s">
        <v>8326</v>
      </c>
      <c r="S901" s="6">
        <f>(((J901/60)/60)/24)+DATE(1970,1,1)</f>
        <v>40646.099097222221</v>
      </c>
      <c r="T901" s="6">
        <f>(((I901/60)/60)/24)+DATE(1970,1,1)</f>
        <v>40691.099097222221</v>
      </c>
      <c r="U901">
        <f>YEAR(S901)</f>
        <v>2011</v>
      </c>
    </row>
    <row r="902" spans="1:21" ht="32" x14ac:dyDescent="0.2">
      <c r="A902">
        <v>900</v>
      </c>
      <c r="B902" s="2" t="s">
        <v>901</v>
      </c>
      <c r="C902" s="2" t="s">
        <v>5010</v>
      </c>
      <c r="D902" s="4">
        <v>5000</v>
      </c>
      <c r="E902" s="5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ROUND(E902/D902*100,0)</f>
        <v>0</v>
      </c>
      <c r="P902" s="14">
        <f t="shared" si="14"/>
        <v>10.5</v>
      </c>
      <c r="Q902" s="7" t="s">
        <v>8322</v>
      </c>
      <c r="R902" t="s">
        <v>8325</v>
      </c>
      <c r="S902" s="6">
        <f>(((J902/60)/60)/24)+DATE(1970,1,1)</f>
        <v>42429.84956018519</v>
      </c>
      <c r="T902" s="6">
        <f>(((I902/60)/60)/24)+DATE(1970,1,1)</f>
        <v>42459.807893518519</v>
      </c>
      <c r="U902">
        <f>YEAR(S902)</f>
        <v>2016</v>
      </c>
    </row>
    <row r="903" spans="1:21" ht="64" x14ac:dyDescent="0.2">
      <c r="A903">
        <v>901</v>
      </c>
      <c r="B903" s="2" t="s">
        <v>902</v>
      </c>
      <c r="C903" s="2" t="s">
        <v>5011</v>
      </c>
      <c r="D903" s="4">
        <v>6500</v>
      </c>
      <c r="E903" s="5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ROUND(E903/D903*100,0)</f>
        <v>0</v>
      </c>
      <c r="P903" s="14">
        <f t="shared" si="14"/>
        <v>0</v>
      </c>
      <c r="Q903" s="7" t="s">
        <v>8322</v>
      </c>
      <c r="R903" t="s">
        <v>8325</v>
      </c>
      <c r="S903" s="6">
        <f>(((J903/60)/60)/24)+DATE(1970,1,1)</f>
        <v>40291.81150462963</v>
      </c>
      <c r="T903" s="6">
        <f>(((I903/60)/60)/24)+DATE(1970,1,1)</f>
        <v>40337.799305555556</v>
      </c>
      <c r="U903">
        <f>YEAR(S903)</f>
        <v>2010</v>
      </c>
    </row>
    <row r="904" spans="1:21" ht="48" x14ac:dyDescent="0.2">
      <c r="A904">
        <v>902</v>
      </c>
      <c r="B904" s="2" t="s">
        <v>903</v>
      </c>
      <c r="C904" s="2" t="s">
        <v>5012</v>
      </c>
      <c r="D904" s="4">
        <v>30000</v>
      </c>
      <c r="E904" s="5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ROUND(E904/D904*100,0)</f>
        <v>0</v>
      </c>
      <c r="P904" s="14">
        <f t="shared" si="14"/>
        <v>30</v>
      </c>
      <c r="Q904" s="7" t="s">
        <v>8322</v>
      </c>
      <c r="R904" t="s">
        <v>8325</v>
      </c>
      <c r="S904" s="6">
        <f>(((J904/60)/60)/24)+DATE(1970,1,1)</f>
        <v>41829.965532407405</v>
      </c>
      <c r="T904" s="6">
        <f>(((I904/60)/60)/24)+DATE(1970,1,1)</f>
        <v>41881.645833333336</v>
      </c>
      <c r="U904">
        <f>YEAR(S904)</f>
        <v>2014</v>
      </c>
    </row>
    <row r="905" spans="1:21" ht="48" x14ac:dyDescent="0.2">
      <c r="A905">
        <v>903</v>
      </c>
      <c r="B905" s="2" t="s">
        <v>904</v>
      </c>
      <c r="C905" s="2" t="s">
        <v>5013</v>
      </c>
      <c r="D905" s="4">
        <v>5000</v>
      </c>
      <c r="E905" s="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ROUND(E905/D905*100,0)</f>
        <v>3</v>
      </c>
      <c r="P905" s="14">
        <f t="shared" si="14"/>
        <v>40</v>
      </c>
      <c r="Q905" s="7" t="s">
        <v>8322</v>
      </c>
      <c r="R905" t="s">
        <v>8325</v>
      </c>
      <c r="S905" s="6">
        <f>(((J905/60)/60)/24)+DATE(1970,1,1)</f>
        <v>41149.796064814815</v>
      </c>
      <c r="T905" s="6">
        <f>(((I905/60)/60)/24)+DATE(1970,1,1)</f>
        <v>41175.100694444445</v>
      </c>
      <c r="U905">
        <f>YEAR(S905)</f>
        <v>2012</v>
      </c>
    </row>
    <row r="906" spans="1:21" ht="48" x14ac:dyDescent="0.2">
      <c r="A906">
        <v>904</v>
      </c>
      <c r="B906" s="2" t="s">
        <v>905</v>
      </c>
      <c r="C906" s="2" t="s">
        <v>5014</v>
      </c>
      <c r="D906" s="4">
        <v>50000</v>
      </c>
      <c r="E906" s="5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ROUND(E906/D906*100,0)</f>
        <v>0</v>
      </c>
      <c r="P906" s="14">
        <f t="shared" si="14"/>
        <v>50.33</v>
      </c>
      <c r="Q906" s="7" t="s">
        <v>8322</v>
      </c>
      <c r="R906" t="s">
        <v>8325</v>
      </c>
      <c r="S906" s="6">
        <f>(((J906/60)/60)/24)+DATE(1970,1,1)</f>
        <v>42342.080289351856</v>
      </c>
      <c r="T906" s="6">
        <f>(((I906/60)/60)/24)+DATE(1970,1,1)</f>
        <v>42372.080289351856</v>
      </c>
      <c r="U906">
        <f>YEAR(S906)</f>
        <v>2015</v>
      </c>
    </row>
    <row r="907" spans="1:21" ht="48" x14ac:dyDescent="0.2">
      <c r="A907">
        <v>905</v>
      </c>
      <c r="B907" s="2" t="s">
        <v>906</v>
      </c>
      <c r="C907" s="2" t="s">
        <v>5015</v>
      </c>
      <c r="D907" s="4">
        <v>6500</v>
      </c>
      <c r="E907" s="5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ROUND(E907/D907*100,0)</f>
        <v>3</v>
      </c>
      <c r="P907" s="14">
        <f t="shared" si="14"/>
        <v>32.67</v>
      </c>
      <c r="Q907" s="7" t="s">
        <v>8322</v>
      </c>
      <c r="R907" t="s">
        <v>8325</v>
      </c>
      <c r="S907" s="6">
        <f>(((J907/60)/60)/24)+DATE(1970,1,1)</f>
        <v>40507.239884259259</v>
      </c>
      <c r="T907" s="6">
        <f>(((I907/60)/60)/24)+DATE(1970,1,1)</f>
        <v>40567.239884259259</v>
      </c>
      <c r="U907">
        <f>YEAR(S907)</f>
        <v>2010</v>
      </c>
    </row>
    <row r="908" spans="1:21" ht="32" x14ac:dyDescent="0.2">
      <c r="A908">
        <v>906</v>
      </c>
      <c r="B908" s="2" t="s">
        <v>907</v>
      </c>
      <c r="C908" s="2" t="s">
        <v>5016</v>
      </c>
      <c r="D908" s="4">
        <v>15000</v>
      </c>
      <c r="E908" s="5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ROUND(E908/D908*100,0)</f>
        <v>0</v>
      </c>
      <c r="P908" s="14">
        <f t="shared" si="14"/>
        <v>0</v>
      </c>
      <c r="Q908" s="7" t="s">
        <v>8322</v>
      </c>
      <c r="R908" t="s">
        <v>8325</v>
      </c>
      <c r="S908" s="6">
        <f>(((J908/60)/60)/24)+DATE(1970,1,1)</f>
        <v>41681.189699074072</v>
      </c>
      <c r="T908" s="6">
        <f>(((I908/60)/60)/24)+DATE(1970,1,1)</f>
        <v>41711.148032407407</v>
      </c>
      <c r="U908">
        <f>YEAR(S908)</f>
        <v>2014</v>
      </c>
    </row>
    <row r="909" spans="1:21" ht="32" x14ac:dyDescent="0.2">
      <c r="A909">
        <v>907</v>
      </c>
      <c r="B909" s="2" t="s">
        <v>908</v>
      </c>
      <c r="C909" s="2" t="s">
        <v>5017</v>
      </c>
      <c r="D909" s="4">
        <v>2900</v>
      </c>
      <c r="E909" s="5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ROUND(E909/D909*100,0)</f>
        <v>0</v>
      </c>
      <c r="P909" s="14">
        <f t="shared" si="14"/>
        <v>0</v>
      </c>
      <c r="Q909" s="7" t="s">
        <v>8322</v>
      </c>
      <c r="R909" t="s">
        <v>8325</v>
      </c>
      <c r="S909" s="6">
        <f>(((J909/60)/60)/24)+DATE(1970,1,1)</f>
        <v>40767.192395833335</v>
      </c>
      <c r="T909" s="6">
        <f>(((I909/60)/60)/24)+DATE(1970,1,1)</f>
        <v>40797.192395833335</v>
      </c>
      <c r="U909">
        <f>YEAR(S909)</f>
        <v>2011</v>
      </c>
    </row>
    <row r="910" spans="1:21" ht="48" x14ac:dyDescent="0.2">
      <c r="A910">
        <v>908</v>
      </c>
      <c r="B910" s="2" t="s">
        <v>909</v>
      </c>
      <c r="C910" s="2" t="s">
        <v>5018</v>
      </c>
      <c r="D910" s="4">
        <v>2500</v>
      </c>
      <c r="E910" s="5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ROUND(E910/D910*100,0)</f>
        <v>0</v>
      </c>
      <c r="P910" s="14">
        <f t="shared" si="14"/>
        <v>0</v>
      </c>
      <c r="Q910" s="7" t="s">
        <v>8322</v>
      </c>
      <c r="R910" t="s">
        <v>8325</v>
      </c>
      <c r="S910" s="6">
        <f>(((J910/60)/60)/24)+DATE(1970,1,1)</f>
        <v>40340.801562499997</v>
      </c>
      <c r="T910" s="6">
        <f>(((I910/60)/60)/24)+DATE(1970,1,1)</f>
        <v>40386.207638888889</v>
      </c>
      <c r="U910">
        <f>YEAR(S910)</f>
        <v>2010</v>
      </c>
    </row>
    <row r="911" spans="1:21" ht="48" x14ac:dyDescent="0.2">
      <c r="A911">
        <v>909</v>
      </c>
      <c r="B911" s="2" t="s">
        <v>910</v>
      </c>
      <c r="C911" s="2" t="s">
        <v>5019</v>
      </c>
      <c r="D911" s="4">
        <v>16000</v>
      </c>
      <c r="E911" s="5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ROUND(E911/D911*100,0)</f>
        <v>3</v>
      </c>
      <c r="P911" s="14">
        <f t="shared" si="14"/>
        <v>65</v>
      </c>
      <c r="Q911" s="7" t="s">
        <v>8322</v>
      </c>
      <c r="R911" t="s">
        <v>8325</v>
      </c>
      <c r="S911" s="6">
        <f>(((J911/60)/60)/24)+DATE(1970,1,1)</f>
        <v>41081.69027777778</v>
      </c>
      <c r="T911" s="6">
        <f>(((I911/60)/60)/24)+DATE(1970,1,1)</f>
        <v>41113.166666666664</v>
      </c>
      <c r="U911">
        <f>YEAR(S911)</f>
        <v>2012</v>
      </c>
    </row>
    <row r="912" spans="1:21" ht="48" x14ac:dyDescent="0.2">
      <c r="A912">
        <v>910</v>
      </c>
      <c r="B912" s="2" t="s">
        <v>911</v>
      </c>
      <c r="C912" s="2" t="s">
        <v>5020</v>
      </c>
      <c r="D912" s="4">
        <v>550</v>
      </c>
      <c r="E912" s="5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ROUND(E912/D912*100,0)</f>
        <v>22</v>
      </c>
      <c r="P912" s="14">
        <f t="shared" si="14"/>
        <v>24.6</v>
      </c>
      <c r="Q912" s="7" t="s">
        <v>8322</v>
      </c>
      <c r="R912" t="s">
        <v>8325</v>
      </c>
      <c r="S912" s="6">
        <f>(((J912/60)/60)/24)+DATE(1970,1,1)</f>
        <v>42737.545358796298</v>
      </c>
      <c r="T912" s="6">
        <f>(((I912/60)/60)/24)+DATE(1970,1,1)</f>
        <v>42797.545358796298</v>
      </c>
      <c r="U912">
        <f>YEAR(S912)</f>
        <v>2017</v>
      </c>
    </row>
    <row r="913" spans="1:21" ht="48" x14ac:dyDescent="0.2">
      <c r="A913">
        <v>911</v>
      </c>
      <c r="B913" s="2" t="s">
        <v>912</v>
      </c>
      <c r="C913" s="2" t="s">
        <v>5021</v>
      </c>
      <c r="D913" s="4">
        <v>100000</v>
      </c>
      <c r="E913" s="5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ROUND(E913/D913*100,0)</f>
        <v>0</v>
      </c>
      <c r="P913" s="14">
        <f t="shared" si="14"/>
        <v>0</v>
      </c>
      <c r="Q913" s="7" t="s">
        <v>8322</v>
      </c>
      <c r="R913" t="s">
        <v>8325</v>
      </c>
      <c r="S913" s="6">
        <f>(((J913/60)/60)/24)+DATE(1970,1,1)</f>
        <v>41642.005150462966</v>
      </c>
      <c r="T913" s="6">
        <f>(((I913/60)/60)/24)+DATE(1970,1,1)</f>
        <v>41663.005150462966</v>
      </c>
      <c r="U913">
        <f>YEAR(S913)</f>
        <v>2014</v>
      </c>
    </row>
    <row r="914" spans="1:21" ht="48" x14ac:dyDescent="0.2">
      <c r="A914">
        <v>912</v>
      </c>
      <c r="B914" s="2" t="s">
        <v>913</v>
      </c>
      <c r="C914" s="2" t="s">
        <v>5022</v>
      </c>
      <c r="D914" s="4">
        <v>3500</v>
      </c>
      <c r="E914" s="5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ROUND(E914/D914*100,0)</f>
        <v>1</v>
      </c>
      <c r="P914" s="14">
        <f t="shared" si="14"/>
        <v>15</v>
      </c>
      <c r="Q914" s="7" t="s">
        <v>8322</v>
      </c>
      <c r="R914" t="s">
        <v>8325</v>
      </c>
      <c r="S914" s="6">
        <f>(((J914/60)/60)/24)+DATE(1970,1,1)</f>
        <v>41194.109340277777</v>
      </c>
      <c r="T914" s="6">
        <f>(((I914/60)/60)/24)+DATE(1970,1,1)</f>
        <v>41254.151006944441</v>
      </c>
      <c r="U914">
        <f>YEAR(S914)</f>
        <v>2012</v>
      </c>
    </row>
    <row r="915" spans="1:21" ht="48" x14ac:dyDescent="0.2">
      <c r="A915">
        <v>913</v>
      </c>
      <c r="B915" s="2" t="s">
        <v>914</v>
      </c>
      <c r="C915" s="2" t="s">
        <v>5023</v>
      </c>
      <c r="D915" s="4">
        <v>30000</v>
      </c>
      <c r="E915" s="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ROUND(E915/D915*100,0)</f>
        <v>7</v>
      </c>
      <c r="P915" s="14">
        <f t="shared" si="14"/>
        <v>82.58</v>
      </c>
      <c r="Q915" s="7" t="s">
        <v>8322</v>
      </c>
      <c r="R915" t="s">
        <v>8325</v>
      </c>
      <c r="S915" s="6">
        <f>(((J915/60)/60)/24)+DATE(1970,1,1)</f>
        <v>41004.139108796298</v>
      </c>
      <c r="T915" s="6">
        <f>(((I915/60)/60)/24)+DATE(1970,1,1)</f>
        <v>41034.139108796298</v>
      </c>
      <c r="U915">
        <f>YEAR(S915)</f>
        <v>2012</v>
      </c>
    </row>
    <row r="916" spans="1:21" ht="48" x14ac:dyDescent="0.2">
      <c r="A916">
        <v>914</v>
      </c>
      <c r="B916" s="2" t="s">
        <v>915</v>
      </c>
      <c r="C916" s="2" t="s">
        <v>5024</v>
      </c>
      <c r="D916" s="4">
        <v>1500</v>
      </c>
      <c r="E916" s="5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ROUND(E916/D916*100,0)</f>
        <v>0</v>
      </c>
      <c r="P916" s="14">
        <f t="shared" si="14"/>
        <v>0</v>
      </c>
      <c r="Q916" s="7" t="s">
        <v>8322</v>
      </c>
      <c r="R916" t="s">
        <v>8325</v>
      </c>
      <c r="S916" s="6">
        <f>(((J916/60)/60)/24)+DATE(1970,1,1)</f>
        <v>41116.763275462967</v>
      </c>
      <c r="T916" s="6">
        <f>(((I916/60)/60)/24)+DATE(1970,1,1)</f>
        <v>41146.763275462967</v>
      </c>
      <c r="U916">
        <f>YEAR(S916)</f>
        <v>2012</v>
      </c>
    </row>
    <row r="917" spans="1:21" ht="48" x14ac:dyDescent="0.2">
      <c r="A917">
        <v>915</v>
      </c>
      <c r="B917" s="2" t="s">
        <v>916</v>
      </c>
      <c r="C917" s="2" t="s">
        <v>5025</v>
      </c>
      <c r="D917" s="4">
        <v>6500</v>
      </c>
      <c r="E917" s="5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ROUND(E917/D917*100,0)</f>
        <v>6</v>
      </c>
      <c r="P917" s="14">
        <f t="shared" si="14"/>
        <v>41.67</v>
      </c>
      <c r="Q917" s="7" t="s">
        <v>8322</v>
      </c>
      <c r="R917" t="s">
        <v>8325</v>
      </c>
      <c r="S917" s="6">
        <f>(((J917/60)/60)/24)+DATE(1970,1,1)</f>
        <v>40937.679560185185</v>
      </c>
      <c r="T917" s="6">
        <f>(((I917/60)/60)/24)+DATE(1970,1,1)</f>
        <v>40969.207638888889</v>
      </c>
      <c r="U917">
        <f>YEAR(S917)</f>
        <v>2012</v>
      </c>
    </row>
    <row r="918" spans="1:21" ht="48" x14ac:dyDescent="0.2">
      <c r="A918">
        <v>916</v>
      </c>
      <c r="B918" s="2" t="s">
        <v>917</v>
      </c>
      <c r="C918" s="2" t="s">
        <v>5026</v>
      </c>
      <c r="D918" s="4">
        <v>3300</v>
      </c>
      <c r="E918" s="5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ROUND(E918/D918*100,0)</f>
        <v>0</v>
      </c>
      <c r="P918" s="14">
        <f t="shared" si="14"/>
        <v>0</v>
      </c>
      <c r="Q918" s="7" t="s">
        <v>8322</v>
      </c>
      <c r="R918" t="s">
        <v>8325</v>
      </c>
      <c r="S918" s="6">
        <f>(((J918/60)/60)/24)+DATE(1970,1,1)</f>
        <v>40434.853402777779</v>
      </c>
      <c r="T918" s="6">
        <f>(((I918/60)/60)/24)+DATE(1970,1,1)</f>
        <v>40473.208333333336</v>
      </c>
      <c r="U918">
        <f>YEAR(S918)</f>
        <v>2010</v>
      </c>
    </row>
    <row r="919" spans="1:21" ht="48" x14ac:dyDescent="0.2">
      <c r="A919">
        <v>917</v>
      </c>
      <c r="B919" s="2" t="s">
        <v>918</v>
      </c>
      <c r="C919" s="2" t="s">
        <v>5027</v>
      </c>
      <c r="D919" s="4">
        <v>5000</v>
      </c>
      <c r="E919" s="5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ROUND(E919/D919*100,0)</f>
        <v>1</v>
      </c>
      <c r="P919" s="14">
        <f t="shared" si="14"/>
        <v>30</v>
      </c>
      <c r="Q919" s="7" t="s">
        <v>8322</v>
      </c>
      <c r="R919" t="s">
        <v>8325</v>
      </c>
      <c r="S919" s="6">
        <f>(((J919/60)/60)/24)+DATE(1970,1,1)</f>
        <v>41802.94363425926</v>
      </c>
      <c r="T919" s="6">
        <f>(((I919/60)/60)/24)+DATE(1970,1,1)</f>
        <v>41834.104166666664</v>
      </c>
      <c r="U919">
        <f>YEAR(S919)</f>
        <v>2014</v>
      </c>
    </row>
    <row r="920" spans="1:21" ht="48" x14ac:dyDescent="0.2">
      <c r="A920">
        <v>918</v>
      </c>
      <c r="B920" s="2" t="s">
        <v>919</v>
      </c>
      <c r="C920" s="2" t="s">
        <v>5028</v>
      </c>
      <c r="D920" s="4">
        <v>3900</v>
      </c>
      <c r="E920" s="5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ROUND(E920/D920*100,0)</f>
        <v>5</v>
      </c>
      <c r="P920" s="14">
        <f t="shared" si="14"/>
        <v>19.600000000000001</v>
      </c>
      <c r="Q920" s="7" t="s">
        <v>8322</v>
      </c>
      <c r="R920" t="s">
        <v>8325</v>
      </c>
      <c r="S920" s="6">
        <f>(((J920/60)/60)/24)+DATE(1970,1,1)</f>
        <v>41944.916215277779</v>
      </c>
      <c r="T920" s="6">
        <f>(((I920/60)/60)/24)+DATE(1970,1,1)</f>
        <v>41974.957881944443</v>
      </c>
      <c r="U920">
        <f>YEAR(S920)</f>
        <v>2014</v>
      </c>
    </row>
    <row r="921" spans="1:21" ht="16" x14ac:dyDescent="0.2">
      <c r="A921">
        <v>919</v>
      </c>
      <c r="B921" s="2" t="s">
        <v>920</v>
      </c>
      <c r="C921" s="2" t="s">
        <v>5029</v>
      </c>
      <c r="D921" s="4">
        <v>20000</v>
      </c>
      <c r="E921" s="5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ROUND(E921/D921*100,0)</f>
        <v>1</v>
      </c>
      <c r="P921" s="14">
        <f t="shared" si="14"/>
        <v>100</v>
      </c>
      <c r="Q921" s="7" t="s">
        <v>8322</v>
      </c>
      <c r="R921" t="s">
        <v>8325</v>
      </c>
      <c r="S921" s="6">
        <f>(((J921/60)/60)/24)+DATE(1970,1,1)</f>
        <v>41227.641724537039</v>
      </c>
      <c r="T921" s="6">
        <f>(((I921/60)/60)/24)+DATE(1970,1,1)</f>
        <v>41262.641724537039</v>
      </c>
      <c r="U921">
        <f>YEAR(S921)</f>
        <v>2012</v>
      </c>
    </row>
    <row r="922" spans="1:21" ht="48" x14ac:dyDescent="0.2">
      <c r="A922">
        <v>920</v>
      </c>
      <c r="B922" s="2" t="s">
        <v>921</v>
      </c>
      <c r="C922" s="2" t="s">
        <v>5030</v>
      </c>
      <c r="D922" s="4">
        <v>5500</v>
      </c>
      <c r="E922" s="5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ROUND(E922/D922*100,0)</f>
        <v>0</v>
      </c>
      <c r="P922" s="14">
        <f t="shared" si="14"/>
        <v>0</v>
      </c>
      <c r="Q922" s="7" t="s">
        <v>8322</v>
      </c>
      <c r="R922" t="s">
        <v>8325</v>
      </c>
      <c r="S922" s="6">
        <f>(((J922/60)/60)/24)+DATE(1970,1,1)</f>
        <v>41562.67155092593</v>
      </c>
      <c r="T922" s="6">
        <f>(((I922/60)/60)/24)+DATE(1970,1,1)</f>
        <v>41592.713217592594</v>
      </c>
      <c r="U922">
        <f>YEAR(S922)</f>
        <v>2013</v>
      </c>
    </row>
    <row r="923" spans="1:21" ht="48" x14ac:dyDescent="0.2">
      <c r="A923">
        <v>921</v>
      </c>
      <c r="B923" s="2" t="s">
        <v>922</v>
      </c>
      <c r="C923" s="2" t="s">
        <v>5031</v>
      </c>
      <c r="D923" s="4">
        <v>15000</v>
      </c>
      <c r="E923" s="5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ROUND(E923/D923*100,0)</f>
        <v>31</v>
      </c>
      <c r="P923" s="14">
        <f t="shared" si="14"/>
        <v>231.75</v>
      </c>
      <c r="Q923" s="7" t="s">
        <v>8322</v>
      </c>
      <c r="R923" t="s">
        <v>8325</v>
      </c>
      <c r="S923" s="6">
        <f>(((J923/60)/60)/24)+DATE(1970,1,1)</f>
        <v>40847.171018518515</v>
      </c>
      <c r="T923" s="6">
        <f>(((I923/60)/60)/24)+DATE(1970,1,1)</f>
        <v>40889.212685185186</v>
      </c>
      <c r="U923">
        <f>YEAR(S923)</f>
        <v>2011</v>
      </c>
    </row>
    <row r="924" spans="1:21" ht="48" x14ac:dyDescent="0.2">
      <c r="A924">
        <v>922</v>
      </c>
      <c r="B924" s="2" t="s">
        <v>923</v>
      </c>
      <c r="C924" s="2" t="s">
        <v>5032</v>
      </c>
      <c r="D924" s="4">
        <v>27000</v>
      </c>
      <c r="E924" s="5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ROUND(E924/D924*100,0)</f>
        <v>21</v>
      </c>
      <c r="P924" s="14">
        <f t="shared" si="14"/>
        <v>189.33</v>
      </c>
      <c r="Q924" s="7" t="s">
        <v>8322</v>
      </c>
      <c r="R924" t="s">
        <v>8325</v>
      </c>
      <c r="S924" s="6">
        <f>(((J924/60)/60)/24)+DATE(1970,1,1)</f>
        <v>41878.530011574076</v>
      </c>
      <c r="T924" s="6">
        <f>(((I924/60)/60)/24)+DATE(1970,1,1)</f>
        <v>41913.530011574076</v>
      </c>
      <c r="U924">
        <f>YEAR(S924)</f>
        <v>2014</v>
      </c>
    </row>
    <row r="925" spans="1:21" ht="48" x14ac:dyDescent="0.2">
      <c r="A925">
        <v>923</v>
      </c>
      <c r="B925" s="2" t="s">
        <v>924</v>
      </c>
      <c r="C925" s="2" t="s">
        <v>5033</v>
      </c>
      <c r="D925" s="4">
        <v>15000</v>
      </c>
      <c r="E925" s="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ROUND(E925/D925*100,0)</f>
        <v>2</v>
      </c>
      <c r="P925" s="14">
        <f t="shared" si="14"/>
        <v>55</v>
      </c>
      <c r="Q925" s="7" t="s">
        <v>8322</v>
      </c>
      <c r="R925" t="s">
        <v>8325</v>
      </c>
      <c r="S925" s="6">
        <f>(((J925/60)/60)/24)+DATE(1970,1,1)</f>
        <v>41934.959756944445</v>
      </c>
      <c r="T925" s="6">
        <f>(((I925/60)/60)/24)+DATE(1970,1,1)</f>
        <v>41965.001423611116</v>
      </c>
      <c r="U925">
        <f>YEAR(S925)</f>
        <v>2014</v>
      </c>
    </row>
    <row r="926" spans="1:21" ht="48" x14ac:dyDescent="0.2">
      <c r="A926">
        <v>924</v>
      </c>
      <c r="B926" s="2" t="s">
        <v>925</v>
      </c>
      <c r="C926" s="2" t="s">
        <v>5034</v>
      </c>
      <c r="D926" s="4">
        <v>3000</v>
      </c>
      <c r="E926" s="5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ROUND(E926/D926*100,0)</f>
        <v>11</v>
      </c>
      <c r="P926" s="14">
        <f t="shared" si="14"/>
        <v>21.8</v>
      </c>
      <c r="Q926" s="7" t="s">
        <v>8322</v>
      </c>
      <c r="R926" t="s">
        <v>8325</v>
      </c>
      <c r="S926" s="6">
        <f>(((J926/60)/60)/24)+DATE(1970,1,1)</f>
        <v>41288.942928240744</v>
      </c>
      <c r="T926" s="6">
        <f>(((I926/60)/60)/24)+DATE(1970,1,1)</f>
        <v>41318.942928240744</v>
      </c>
      <c r="U926">
        <f>YEAR(S926)</f>
        <v>2013</v>
      </c>
    </row>
    <row r="927" spans="1:21" ht="48" x14ac:dyDescent="0.2">
      <c r="A927">
        <v>925</v>
      </c>
      <c r="B927" s="2" t="s">
        <v>926</v>
      </c>
      <c r="C927" s="2" t="s">
        <v>5035</v>
      </c>
      <c r="D927" s="4">
        <v>6000</v>
      </c>
      <c r="E927" s="5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ROUND(E927/D927*100,0)</f>
        <v>3</v>
      </c>
      <c r="P927" s="14">
        <f t="shared" si="14"/>
        <v>32</v>
      </c>
      <c r="Q927" s="7" t="s">
        <v>8322</v>
      </c>
      <c r="R927" t="s">
        <v>8325</v>
      </c>
      <c r="S927" s="6">
        <f>(((J927/60)/60)/24)+DATE(1970,1,1)</f>
        <v>41575.880914351852</v>
      </c>
      <c r="T927" s="6">
        <f>(((I927/60)/60)/24)+DATE(1970,1,1)</f>
        <v>41605.922581018516</v>
      </c>
      <c r="U927">
        <f>YEAR(S927)</f>
        <v>2013</v>
      </c>
    </row>
    <row r="928" spans="1:21" ht="64" x14ac:dyDescent="0.2">
      <c r="A928">
        <v>926</v>
      </c>
      <c r="B928" s="2" t="s">
        <v>927</v>
      </c>
      <c r="C928" s="2" t="s">
        <v>5036</v>
      </c>
      <c r="D928" s="4">
        <v>7000</v>
      </c>
      <c r="E928" s="5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ROUND(E928/D928*100,0)</f>
        <v>0</v>
      </c>
      <c r="P928" s="14">
        <f t="shared" si="14"/>
        <v>0</v>
      </c>
      <c r="Q928" s="7" t="s">
        <v>8322</v>
      </c>
      <c r="R928" t="s">
        <v>8325</v>
      </c>
      <c r="S928" s="6">
        <f>(((J928/60)/60)/24)+DATE(1970,1,1)</f>
        <v>40338.02002314815</v>
      </c>
      <c r="T928" s="6">
        <f>(((I928/60)/60)/24)+DATE(1970,1,1)</f>
        <v>40367.944444444445</v>
      </c>
      <c r="U928">
        <f>YEAR(S928)</f>
        <v>2010</v>
      </c>
    </row>
    <row r="929" spans="1:21" ht="32" x14ac:dyDescent="0.2">
      <c r="A929">
        <v>927</v>
      </c>
      <c r="B929" s="2" t="s">
        <v>928</v>
      </c>
      <c r="C929" s="2" t="s">
        <v>5037</v>
      </c>
      <c r="D929" s="4">
        <v>20000</v>
      </c>
      <c r="E929" s="5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ROUND(E929/D929*100,0)</f>
        <v>0</v>
      </c>
      <c r="P929" s="14">
        <f t="shared" si="14"/>
        <v>0</v>
      </c>
      <c r="Q929" s="7" t="s">
        <v>8322</v>
      </c>
      <c r="R929" t="s">
        <v>8325</v>
      </c>
      <c r="S929" s="6">
        <f>(((J929/60)/60)/24)+DATE(1970,1,1)</f>
        <v>41013.822858796295</v>
      </c>
      <c r="T929" s="6">
        <f>(((I929/60)/60)/24)+DATE(1970,1,1)</f>
        <v>41043.822858796295</v>
      </c>
      <c r="U929">
        <f>YEAR(S929)</f>
        <v>2012</v>
      </c>
    </row>
    <row r="930" spans="1:21" ht="48" x14ac:dyDescent="0.2">
      <c r="A930">
        <v>928</v>
      </c>
      <c r="B930" s="2" t="s">
        <v>929</v>
      </c>
      <c r="C930" s="2" t="s">
        <v>5038</v>
      </c>
      <c r="D930" s="4">
        <v>14500</v>
      </c>
      <c r="E930" s="5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ROUND(E930/D930*100,0)</f>
        <v>11</v>
      </c>
      <c r="P930" s="14">
        <f t="shared" si="14"/>
        <v>56.25</v>
      </c>
      <c r="Q930" s="7" t="s">
        <v>8322</v>
      </c>
      <c r="R930" t="s">
        <v>8325</v>
      </c>
      <c r="S930" s="6">
        <f>(((J930/60)/60)/24)+DATE(1970,1,1)</f>
        <v>41180.86241898148</v>
      </c>
      <c r="T930" s="6">
        <f>(((I930/60)/60)/24)+DATE(1970,1,1)</f>
        <v>41231</v>
      </c>
      <c r="U930">
        <f>YEAR(S930)</f>
        <v>2012</v>
      </c>
    </row>
    <row r="931" spans="1:21" ht="48" x14ac:dyDescent="0.2">
      <c r="A931">
        <v>929</v>
      </c>
      <c r="B931" s="2" t="s">
        <v>930</v>
      </c>
      <c r="C931" s="2" t="s">
        <v>5039</v>
      </c>
      <c r="D931" s="4">
        <v>500</v>
      </c>
      <c r="E931" s="5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ROUND(E931/D931*100,0)</f>
        <v>0</v>
      </c>
      <c r="P931" s="14">
        <f t="shared" si="14"/>
        <v>0</v>
      </c>
      <c r="Q931" s="7" t="s">
        <v>8322</v>
      </c>
      <c r="R931" t="s">
        <v>8325</v>
      </c>
      <c r="S931" s="6">
        <f>(((J931/60)/60)/24)+DATE(1970,1,1)</f>
        <v>40978.238067129627</v>
      </c>
      <c r="T931" s="6">
        <f>(((I931/60)/60)/24)+DATE(1970,1,1)</f>
        <v>41008.196400462963</v>
      </c>
      <c r="U931">
        <f>YEAR(S931)</f>
        <v>2012</v>
      </c>
    </row>
    <row r="932" spans="1:21" ht="48" x14ac:dyDescent="0.2">
      <c r="A932">
        <v>930</v>
      </c>
      <c r="B932" s="2" t="s">
        <v>931</v>
      </c>
      <c r="C932" s="2" t="s">
        <v>5040</v>
      </c>
      <c r="D932" s="4">
        <v>900</v>
      </c>
      <c r="E932" s="5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ROUND(E932/D932*100,0)</f>
        <v>38</v>
      </c>
      <c r="P932" s="14">
        <f t="shared" si="14"/>
        <v>69</v>
      </c>
      <c r="Q932" s="7" t="s">
        <v>8322</v>
      </c>
      <c r="R932" t="s">
        <v>8325</v>
      </c>
      <c r="S932" s="6">
        <f>(((J932/60)/60)/24)+DATE(1970,1,1)</f>
        <v>40312.915578703702</v>
      </c>
      <c r="T932" s="6">
        <f>(((I932/60)/60)/24)+DATE(1970,1,1)</f>
        <v>40354.897222222222</v>
      </c>
      <c r="U932">
        <f>YEAR(S932)</f>
        <v>2010</v>
      </c>
    </row>
    <row r="933" spans="1:21" ht="48" x14ac:dyDescent="0.2">
      <c r="A933">
        <v>931</v>
      </c>
      <c r="B933" s="2" t="s">
        <v>932</v>
      </c>
      <c r="C933" s="2" t="s">
        <v>5041</v>
      </c>
      <c r="D933" s="4">
        <v>2000</v>
      </c>
      <c r="E933" s="5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ROUND(E933/D933*100,0)</f>
        <v>7</v>
      </c>
      <c r="P933" s="14">
        <f t="shared" si="14"/>
        <v>18.71</v>
      </c>
      <c r="Q933" s="7" t="s">
        <v>8322</v>
      </c>
      <c r="R933" t="s">
        <v>8325</v>
      </c>
      <c r="S933" s="6">
        <f>(((J933/60)/60)/24)+DATE(1970,1,1)</f>
        <v>41680.359976851854</v>
      </c>
      <c r="T933" s="6">
        <f>(((I933/60)/60)/24)+DATE(1970,1,1)</f>
        <v>41714.916666666664</v>
      </c>
      <c r="U933">
        <f>YEAR(S933)</f>
        <v>2014</v>
      </c>
    </row>
    <row r="934" spans="1:21" ht="32" x14ac:dyDescent="0.2">
      <c r="A934">
        <v>932</v>
      </c>
      <c r="B934" s="2" t="s">
        <v>933</v>
      </c>
      <c r="C934" s="2" t="s">
        <v>5042</v>
      </c>
      <c r="D934" s="4">
        <v>9500</v>
      </c>
      <c r="E934" s="5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ROUND(E934/D934*100,0)</f>
        <v>15</v>
      </c>
      <c r="P934" s="14">
        <f t="shared" si="14"/>
        <v>46.03</v>
      </c>
      <c r="Q934" s="7" t="s">
        <v>8322</v>
      </c>
      <c r="R934" t="s">
        <v>8325</v>
      </c>
      <c r="S934" s="6">
        <f>(((J934/60)/60)/24)+DATE(1970,1,1)</f>
        <v>41310.969270833331</v>
      </c>
      <c r="T934" s="6">
        <f>(((I934/60)/60)/24)+DATE(1970,1,1)</f>
        <v>41355.927604166667</v>
      </c>
      <c r="U934">
        <f>YEAR(S934)</f>
        <v>2013</v>
      </c>
    </row>
    <row r="935" spans="1:21" ht="48" x14ac:dyDescent="0.2">
      <c r="A935">
        <v>933</v>
      </c>
      <c r="B935" s="2" t="s">
        <v>934</v>
      </c>
      <c r="C935" s="2" t="s">
        <v>5043</v>
      </c>
      <c r="D935" s="4">
        <v>2000</v>
      </c>
      <c r="E935" s="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ROUND(E935/D935*100,0)</f>
        <v>6</v>
      </c>
      <c r="P935" s="14">
        <f t="shared" si="14"/>
        <v>60</v>
      </c>
      <c r="Q935" s="7" t="s">
        <v>8322</v>
      </c>
      <c r="R935" t="s">
        <v>8325</v>
      </c>
      <c r="S935" s="6">
        <f>(((J935/60)/60)/24)+DATE(1970,1,1)</f>
        <v>41711.169085648151</v>
      </c>
      <c r="T935" s="6">
        <f>(((I935/60)/60)/24)+DATE(1970,1,1)</f>
        <v>41771.169085648151</v>
      </c>
      <c r="U935">
        <f>YEAR(S935)</f>
        <v>2014</v>
      </c>
    </row>
    <row r="936" spans="1:21" ht="48" x14ac:dyDescent="0.2">
      <c r="A936">
        <v>934</v>
      </c>
      <c r="B936" s="2" t="s">
        <v>935</v>
      </c>
      <c r="C936" s="2" t="s">
        <v>5044</v>
      </c>
      <c r="D936" s="4">
        <v>5000</v>
      </c>
      <c r="E936" s="5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ROUND(E936/D936*100,0)</f>
        <v>30</v>
      </c>
      <c r="P936" s="14">
        <f t="shared" si="14"/>
        <v>50.67</v>
      </c>
      <c r="Q936" s="7" t="s">
        <v>8322</v>
      </c>
      <c r="R936" t="s">
        <v>8325</v>
      </c>
      <c r="S936" s="6">
        <f>(((J936/60)/60)/24)+DATE(1970,1,1)</f>
        <v>41733.737083333333</v>
      </c>
      <c r="T936" s="6">
        <f>(((I936/60)/60)/24)+DATE(1970,1,1)</f>
        <v>41763.25</v>
      </c>
      <c r="U936">
        <f>YEAR(S936)</f>
        <v>2014</v>
      </c>
    </row>
    <row r="937" spans="1:21" ht="48" x14ac:dyDescent="0.2">
      <c r="A937">
        <v>935</v>
      </c>
      <c r="B937" s="2" t="s">
        <v>936</v>
      </c>
      <c r="C937" s="2" t="s">
        <v>5045</v>
      </c>
      <c r="D937" s="4">
        <v>3500</v>
      </c>
      <c r="E937" s="5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ROUND(E937/D937*100,0)</f>
        <v>1</v>
      </c>
      <c r="P937" s="14">
        <f t="shared" si="14"/>
        <v>25</v>
      </c>
      <c r="Q937" s="7" t="s">
        <v>8322</v>
      </c>
      <c r="R937" t="s">
        <v>8325</v>
      </c>
      <c r="S937" s="6">
        <f>(((J937/60)/60)/24)+DATE(1970,1,1)</f>
        <v>42368.333668981482</v>
      </c>
      <c r="T937" s="6">
        <f>(((I937/60)/60)/24)+DATE(1970,1,1)</f>
        <v>42398.333668981482</v>
      </c>
      <c r="U937">
        <f>YEAR(S937)</f>
        <v>2015</v>
      </c>
    </row>
    <row r="938" spans="1:21" ht="48" x14ac:dyDescent="0.2">
      <c r="A938">
        <v>936</v>
      </c>
      <c r="B938" s="2" t="s">
        <v>937</v>
      </c>
      <c r="C938" s="2" t="s">
        <v>5046</v>
      </c>
      <c r="D938" s="4">
        <v>1400</v>
      </c>
      <c r="E938" s="5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ROUND(E938/D938*100,0)</f>
        <v>0</v>
      </c>
      <c r="P938" s="14">
        <f t="shared" si="14"/>
        <v>0</v>
      </c>
      <c r="Q938" s="7" t="s">
        <v>8322</v>
      </c>
      <c r="R938" t="s">
        <v>8325</v>
      </c>
      <c r="S938" s="6">
        <f>(((J938/60)/60)/24)+DATE(1970,1,1)</f>
        <v>40883.024178240739</v>
      </c>
      <c r="T938" s="6">
        <f>(((I938/60)/60)/24)+DATE(1970,1,1)</f>
        <v>40926.833333333336</v>
      </c>
      <c r="U938">
        <f>YEAR(S938)</f>
        <v>2011</v>
      </c>
    </row>
    <row r="939" spans="1:21" ht="48" x14ac:dyDescent="0.2">
      <c r="A939">
        <v>937</v>
      </c>
      <c r="B939" s="2" t="s">
        <v>938</v>
      </c>
      <c r="C939" s="2" t="s">
        <v>5047</v>
      </c>
      <c r="D939" s="4">
        <v>3500</v>
      </c>
      <c r="E939" s="5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ROUND(E939/D939*100,0)</f>
        <v>1</v>
      </c>
      <c r="P939" s="14">
        <f t="shared" si="14"/>
        <v>20</v>
      </c>
      <c r="Q939" s="7" t="s">
        <v>8322</v>
      </c>
      <c r="R939" t="s">
        <v>8325</v>
      </c>
      <c r="S939" s="6">
        <f>(((J939/60)/60)/24)+DATE(1970,1,1)</f>
        <v>41551.798113425924</v>
      </c>
      <c r="T939" s="6">
        <f>(((I939/60)/60)/24)+DATE(1970,1,1)</f>
        <v>41581.839780092596</v>
      </c>
      <c r="U939">
        <f>YEAR(S939)</f>
        <v>2013</v>
      </c>
    </row>
    <row r="940" spans="1:21" ht="48" x14ac:dyDescent="0.2">
      <c r="A940">
        <v>938</v>
      </c>
      <c r="B940" s="2" t="s">
        <v>939</v>
      </c>
      <c r="C940" s="2" t="s">
        <v>5048</v>
      </c>
      <c r="D940" s="4">
        <v>7000</v>
      </c>
      <c r="E940" s="5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ROUND(E940/D940*100,0)</f>
        <v>0</v>
      </c>
      <c r="P940" s="14">
        <f t="shared" si="14"/>
        <v>25</v>
      </c>
      <c r="Q940" s="7" t="s">
        <v>8322</v>
      </c>
      <c r="R940" t="s">
        <v>8325</v>
      </c>
      <c r="S940" s="6">
        <f>(((J940/60)/60)/24)+DATE(1970,1,1)</f>
        <v>41124.479722222226</v>
      </c>
      <c r="T940" s="6">
        <f>(((I940/60)/60)/24)+DATE(1970,1,1)</f>
        <v>41154.479722222226</v>
      </c>
      <c r="U940">
        <f>YEAR(S940)</f>
        <v>2012</v>
      </c>
    </row>
    <row r="941" spans="1:21" ht="48" x14ac:dyDescent="0.2">
      <c r="A941">
        <v>939</v>
      </c>
      <c r="B941" s="2" t="s">
        <v>940</v>
      </c>
      <c r="C941" s="2" t="s">
        <v>5049</v>
      </c>
      <c r="D941" s="4">
        <v>2750</v>
      </c>
      <c r="E941" s="5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ROUND(E941/D941*100,0)</f>
        <v>1</v>
      </c>
      <c r="P941" s="14">
        <f t="shared" si="14"/>
        <v>20</v>
      </c>
      <c r="Q941" s="7" t="s">
        <v>8322</v>
      </c>
      <c r="R941" t="s">
        <v>8325</v>
      </c>
      <c r="S941" s="6">
        <f>(((J941/60)/60)/24)+DATE(1970,1,1)</f>
        <v>41416.763171296298</v>
      </c>
      <c r="T941" s="6">
        <f>(((I941/60)/60)/24)+DATE(1970,1,1)</f>
        <v>41455.831944444442</v>
      </c>
      <c r="U941">
        <f>YEAR(S941)</f>
        <v>2013</v>
      </c>
    </row>
    <row r="942" spans="1:21" ht="48" x14ac:dyDescent="0.2">
      <c r="A942">
        <v>940</v>
      </c>
      <c r="B942" s="2" t="s">
        <v>941</v>
      </c>
      <c r="C942" s="2" t="s">
        <v>5050</v>
      </c>
      <c r="D942" s="4">
        <v>9000</v>
      </c>
      <c r="E942" s="5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ROUND(E942/D942*100,0)</f>
        <v>17</v>
      </c>
      <c r="P942" s="14">
        <f t="shared" si="14"/>
        <v>110.29</v>
      </c>
      <c r="Q942" s="7" t="s">
        <v>8316</v>
      </c>
      <c r="R942" t="s">
        <v>8318</v>
      </c>
      <c r="S942" s="6">
        <f>(((J942/60)/60)/24)+DATE(1970,1,1)</f>
        <v>42182.008402777778</v>
      </c>
      <c r="T942" s="6">
        <f>(((I942/60)/60)/24)+DATE(1970,1,1)</f>
        <v>42227.008402777778</v>
      </c>
      <c r="U942">
        <f>YEAR(S942)</f>
        <v>2015</v>
      </c>
    </row>
    <row r="943" spans="1:21" ht="48" x14ac:dyDescent="0.2">
      <c r="A943">
        <v>941</v>
      </c>
      <c r="B943" s="2" t="s">
        <v>942</v>
      </c>
      <c r="C943" s="2" t="s">
        <v>5051</v>
      </c>
      <c r="D943" s="4">
        <v>50000</v>
      </c>
      <c r="E943" s="5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ROUND(E943/D943*100,0)</f>
        <v>2</v>
      </c>
      <c r="P943" s="14">
        <f t="shared" si="14"/>
        <v>37.450000000000003</v>
      </c>
      <c r="Q943" s="7" t="s">
        <v>8316</v>
      </c>
      <c r="R943" t="s">
        <v>8318</v>
      </c>
      <c r="S943" s="6">
        <f>(((J943/60)/60)/24)+DATE(1970,1,1)</f>
        <v>42746.096585648149</v>
      </c>
      <c r="T943" s="6">
        <f>(((I943/60)/60)/24)+DATE(1970,1,1)</f>
        <v>42776.096585648149</v>
      </c>
      <c r="U943">
        <f>YEAR(S943)</f>
        <v>2017</v>
      </c>
    </row>
    <row r="944" spans="1:21" ht="48" x14ac:dyDescent="0.2">
      <c r="A944">
        <v>942</v>
      </c>
      <c r="B944" s="2" t="s">
        <v>943</v>
      </c>
      <c r="C944" s="2" t="s">
        <v>5052</v>
      </c>
      <c r="D944" s="4">
        <v>7500</v>
      </c>
      <c r="E944" s="5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ROUND(E944/D944*100,0)</f>
        <v>9</v>
      </c>
      <c r="P944" s="14">
        <f t="shared" si="14"/>
        <v>41.75</v>
      </c>
      <c r="Q944" s="7" t="s">
        <v>8316</v>
      </c>
      <c r="R944" t="s">
        <v>8318</v>
      </c>
      <c r="S944" s="6">
        <f>(((J944/60)/60)/24)+DATE(1970,1,1)</f>
        <v>42382.843287037031</v>
      </c>
      <c r="T944" s="6">
        <f>(((I944/60)/60)/24)+DATE(1970,1,1)</f>
        <v>42418.843287037031</v>
      </c>
      <c r="U944">
        <f>YEAR(S944)</f>
        <v>2016</v>
      </c>
    </row>
    <row r="945" spans="1:21" ht="32" x14ac:dyDescent="0.2">
      <c r="A945">
        <v>943</v>
      </c>
      <c r="B945" s="2" t="s">
        <v>944</v>
      </c>
      <c r="C945" s="2" t="s">
        <v>5053</v>
      </c>
      <c r="D945" s="4">
        <v>3000</v>
      </c>
      <c r="E945" s="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ROUND(E945/D945*100,0)</f>
        <v>10</v>
      </c>
      <c r="P945" s="14">
        <f t="shared" si="14"/>
        <v>24.08</v>
      </c>
      <c r="Q945" s="7" t="s">
        <v>8316</v>
      </c>
      <c r="R945" t="s">
        <v>8318</v>
      </c>
      <c r="S945" s="6">
        <f>(((J945/60)/60)/24)+DATE(1970,1,1)</f>
        <v>42673.66788194445</v>
      </c>
      <c r="T945" s="6">
        <f>(((I945/60)/60)/24)+DATE(1970,1,1)</f>
        <v>42703.709548611107</v>
      </c>
      <c r="U945">
        <f>YEAR(S945)</f>
        <v>2016</v>
      </c>
    </row>
    <row r="946" spans="1:21" ht="48" x14ac:dyDescent="0.2">
      <c r="A946">
        <v>944</v>
      </c>
      <c r="B946" s="2" t="s">
        <v>945</v>
      </c>
      <c r="C946" s="2" t="s">
        <v>5054</v>
      </c>
      <c r="D946" s="4">
        <v>50000</v>
      </c>
      <c r="E946" s="5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ROUND(E946/D946*100,0)</f>
        <v>13</v>
      </c>
      <c r="P946" s="14">
        <f t="shared" si="14"/>
        <v>69.41</v>
      </c>
      <c r="Q946" s="7" t="s">
        <v>8316</v>
      </c>
      <c r="R946" t="s">
        <v>8318</v>
      </c>
      <c r="S946" s="6">
        <f>(((J946/60)/60)/24)+DATE(1970,1,1)</f>
        <v>42444.583912037036</v>
      </c>
      <c r="T946" s="6">
        <f>(((I946/60)/60)/24)+DATE(1970,1,1)</f>
        <v>42478.583333333328</v>
      </c>
      <c r="U946">
        <f>YEAR(S946)</f>
        <v>2016</v>
      </c>
    </row>
    <row r="947" spans="1:21" ht="48" x14ac:dyDescent="0.2">
      <c r="A947">
        <v>945</v>
      </c>
      <c r="B947" s="2" t="s">
        <v>946</v>
      </c>
      <c r="C947" s="2" t="s">
        <v>5055</v>
      </c>
      <c r="D947" s="4">
        <v>100000</v>
      </c>
      <c r="E947" s="5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ROUND(E947/D947*100,0)</f>
        <v>2</v>
      </c>
      <c r="P947" s="14">
        <f t="shared" si="14"/>
        <v>155.25</v>
      </c>
      <c r="Q947" s="7" t="s">
        <v>8316</v>
      </c>
      <c r="R947" t="s">
        <v>8318</v>
      </c>
      <c r="S947" s="6">
        <f>(((J947/60)/60)/24)+DATE(1970,1,1)</f>
        <v>42732.872986111113</v>
      </c>
      <c r="T947" s="6">
        <f>(((I947/60)/60)/24)+DATE(1970,1,1)</f>
        <v>42784.999305555553</v>
      </c>
      <c r="U947">
        <f>YEAR(S947)</f>
        <v>2016</v>
      </c>
    </row>
    <row r="948" spans="1:21" ht="32" x14ac:dyDescent="0.2">
      <c r="A948">
        <v>946</v>
      </c>
      <c r="B948" s="2" t="s">
        <v>947</v>
      </c>
      <c r="C948" s="2" t="s">
        <v>5056</v>
      </c>
      <c r="D948" s="4">
        <v>15000</v>
      </c>
      <c r="E948" s="5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ROUND(E948/D948*100,0)</f>
        <v>2</v>
      </c>
      <c r="P948" s="14">
        <f t="shared" si="14"/>
        <v>57.2</v>
      </c>
      <c r="Q948" s="7" t="s">
        <v>8316</v>
      </c>
      <c r="R948" t="s">
        <v>8318</v>
      </c>
      <c r="S948" s="6">
        <f>(((J948/60)/60)/24)+DATE(1970,1,1)</f>
        <v>42592.750555555554</v>
      </c>
      <c r="T948" s="6">
        <f>(((I948/60)/60)/24)+DATE(1970,1,1)</f>
        <v>42622.750555555554</v>
      </c>
      <c r="U948">
        <f>YEAR(S948)</f>
        <v>2016</v>
      </c>
    </row>
    <row r="949" spans="1:21" ht="48" x14ac:dyDescent="0.2">
      <c r="A949">
        <v>947</v>
      </c>
      <c r="B949" s="2" t="s">
        <v>948</v>
      </c>
      <c r="C949" s="2" t="s">
        <v>5057</v>
      </c>
      <c r="D949" s="4">
        <v>850</v>
      </c>
      <c r="E949" s="5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ROUND(E949/D949*100,0)</f>
        <v>0</v>
      </c>
      <c r="P949" s="14">
        <f t="shared" si="14"/>
        <v>0</v>
      </c>
      <c r="Q949" s="7" t="s">
        <v>8316</v>
      </c>
      <c r="R949" t="s">
        <v>8318</v>
      </c>
      <c r="S949" s="6">
        <f>(((J949/60)/60)/24)+DATE(1970,1,1)</f>
        <v>42491.781319444446</v>
      </c>
      <c r="T949" s="6">
        <f>(((I949/60)/60)/24)+DATE(1970,1,1)</f>
        <v>42551.781319444446</v>
      </c>
      <c r="U949">
        <f>YEAR(S949)</f>
        <v>2016</v>
      </c>
    </row>
    <row r="950" spans="1:21" ht="48" x14ac:dyDescent="0.2">
      <c r="A950">
        <v>948</v>
      </c>
      <c r="B950" s="2" t="s">
        <v>949</v>
      </c>
      <c r="C950" s="2" t="s">
        <v>5058</v>
      </c>
      <c r="D950" s="4">
        <v>4000</v>
      </c>
      <c r="E950" s="5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ROUND(E950/D950*100,0)</f>
        <v>12</v>
      </c>
      <c r="P950" s="14">
        <f t="shared" si="14"/>
        <v>60</v>
      </c>
      <c r="Q950" s="7" t="s">
        <v>8316</v>
      </c>
      <c r="R950" t="s">
        <v>8318</v>
      </c>
      <c r="S950" s="6">
        <f>(((J950/60)/60)/24)+DATE(1970,1,1)</f>
        <v>42411.828287037039</v>
      </c>
      <c r="T950" s="6">
        <f>(((I950/60)/60)/24)+DATE(1970,1,1)</f>
        <v>42441.828287037039</v>
      </c>
      <c r="U950">
        <f>YEAR(S950)</f>
        <v>2016</v>
      </c>
    </row>
    <row r="951" spans="1:21" ht="48" x14ac:dyDescent="0.2">
      <c r="A951">
        <v>949</v>
      </c>
      <c r="B951" s="2" t="s">
        <v>950</v>
      </c>
      <c r="C951" s="2" t="s">
        <v>5059</v>
      </c>
      <c r="D951" s="4">
        <v>20000</v>
      </c>
      <c r="E951" s="5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ROUND(E951/D951*100,0)</f>
        <v>1</v>
      </c>
      <c r="P951" s="14">
        <f t="shared" si="14"/>
        <v>39</v>
      </c>
      <c r="Q951" s="7" t="s">
        <v>8316</v>
      </c>
      <c r="R951" t="s">
        <v>8318</v>
      </c>
      <c r="S951" s="6">
        <f>(((J951/60)/60)/24)+DATE(1970,1,1)</f>
        <v>42361.043703703705</v>
      </c>
      <c r="T951" s="6">
        <f>(((I951/60)/60)/24)+DATE(1970,1,1)</f>
        <v>42421.043703703705</v>
      </c>
      <c r="U951">
        <f>YEAR(S951)</f>
        <v>2015</v>
      </c>
    </row>
    <row r="952" spans="1:21" ht="48" x14ac:dyDescent="0.2">
      <c r="A952">
        <v>950</v>
      </c>
      <c r="B952" s="2" t="s">
        <v>951</v>
      </c>
      <c r="C952" s="2" t="s">
        <v>5060</v>
      </c>
      <c r="D952" s="4">
        <v>5000</v>
      </c>
      <c r="E952" s="5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ROUND(E952/D952*100,0)</f>
        <v>28</v>
      </c>
      <c r="P952" s="14">
        <f t="shared" si="14"/>
        <v>58.42</v>
      </c>
      <c r="Q952" s="7" t="s">
        <v>8316</v>
      </c>
      <c r="R952" t="s">
        <v>8318</v>
      </c>
      <c r="S952" s="6">
        <f>(((J952/60)/60)/24)+DATE(1970,1,1)</f>
        <v>42356.750706018516</v>
      </c>
      <c r="T952" s="6">
        <f>(((I952/60)/60)/24)+DATE(1970,1,1)</f>
        <v>42386.750706018516</v>
      </c>
      <c r="U952">
        <f>YEAR(S952)</f>
        <v>2015</v>
      </c>
    </row>
    <row r="953" spans="1:21" ht="16" x14ac:dyDescent="0.2">
      <c r="A953">
        <v>951</v>
      </c>
      <c r="B953" s="2" t="s">
        <v>952</v>
      </c>
      <c r="C953" s="2" t="s">
        <v>5061</v>
      </c>
      <c r="D953" s="4">
        <v>50000</v>
      </c>
      <c r="E953" s="5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ROUND(E953/D953*100,0)</f>
        <v>38</v>
      </c>
      <c r="P953" s="14">
        <f t="shared" si="14"/>
        <v>158.63999999999999</v>
      </c>
      <c r="Q953" s="7" t="s">
        <v>8316</v>
      </c>
      <c r="R953" t="s">
        <v>8318</v>
      </c>
      <c r="S953" s="6">
        <f>(((J953/60)/60)/24)+DATE(1970,1,1)</f>
        <v>42480.653611111105</v>
      </c>
      <c r="T953" s="6">
        <f>(((I953/60)/60)/24)+DATE(1970,1,1)</f>
        <v>42525.653611111105</v>
      </c>
      <c r="U953">
        <f>YEAR(S953)</f>
        <v>2016</v>
      </c>
    </row>
    <row r="954" spans="1:21" ht="32" x14ac:dyDescent="0.2">
      <c r="A954">
        <v>952</v>
      </c>
      <c r="B954" s="2" t="s">
        <v>953</v>
      </c>
      <c r="C954" s="2" t="s">
        <v>5062</v>
      </c>
      <c r="D954" s="4">
        <v>49000</v>
      </c>
      <c r="E954" s="5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ROUND(E954/D954*100,0)</f>
        <v>40</v>
      </c>
      <c r="P954" s="14">
        <f t="shared" si="14"/>
        <v>99.86</v>
      </c>
      <c r="Q954" s="7" t="s">
        <v>8316</v>
      </c>
      <c r="R954" t="s">
        <v>8318</v>
      </c>
      <c r="S954" s="6">
        <f>(((J954/60)/60)/24)+DATE(1970,1,1)</f>
        <v>42662.613564814819</v>
      </c>
      <c r="T954" s="6">
        <f>(((I954/60)/60)/24)+DATE(1970,1,1)</f>
        <v>42692.655231481483</v>
      </c>
      <c r="U954">
        <f>YEAR(S954)</f>
        <v>2016</v>
      </c>
    </row>
    <row r="955" spans="1:21" ht="48" x14ac:dyDescent="0.2">
      <c r="A955">
        <v>953</v>
      </c>
      <c r="B955" s="2" t="s">
        <v>954</v>
      </c>
      <c r="C955" s="2" t="s">
        <v>5063</v>
      </c>
      <c r="D955" s="4">
        <v>15000</v>
      </c>
      <c r="E955" s="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ROUND(E955/D955*100,0)</f>
        <v>1</v>
      </c>
      <c r="P955" s="14">
        <f t="shared" si="14"/>
        <v>25.2</v>
      </c>
      <c r="Q955" s="7" t="s">
        <v>8316</v>
      </c>
      <c r="R955" t="s">
        <v>8318</v>
      </c>
      <c r="S955" s="6">
        <f>(((J955/60)/60)/24)+DATE(1970,1,1)</f>
        <v>41999.164340277777</v>
      </c>
      <c r="T955" s="6">
        <f>(((I955/60)/60)/24)+DATE(1970,1,1)</f>
        <v>42029.164340277777</v>
      </c>
      <c r="U955">
        <f>YEAR(S955)</f>
        <v>2014</v>
      </c>
    </row>
    <row r="956" spans="1:21" ht="48" x14ac:dyDescent="0.2">
      <c r="A956">
        <v>954</v>
      </c>
      <c r="B956" s="2" t="s">
        <v>955</v>
      </c>
      <c r="C956" s="2" t="s">
        <v>5064</v>
      </c>
      <c r="D956" s="4">
        <v>15000</v>
      </c>
      <c r="E956" s="5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ROUND(E956/D956*100,0)</f>
        <v>43</v>
      </c>
      <c r="P956" s="14">
        <f t="shared" si="14"/>
        <v>89.19</v>
      </c>
      <c r="Q956" s="7" t="s">
        <v>8316</v>
      </c>
      <c r="R956" t="s">
        <v>8318</v>
      </c>
      <c r="S956" s="6">
        <f>(((J956/60)/60)/24)+DATE(1970,1,1)</f>
        <v>42194.833784722221</v>
      </c>
      <c r="T956" s="6">
        <f>(((I956/60)/60)/24)+DATE(1970,1,1)</f>
        <v>42236.833784722221</v>
      </c>
      <c r="U956">
        <f>YEAR(S956)</f>
        <v>2015</v>
      </c>
    </row>
    <row r="957" spans="1:21" ht="48" x14ac:dyDescent="0.2">
      <c r="A957">
        <v>955</v>
      </c>
      <c r="B957" s="2" t="s">
        <v>956</v>
      </c>
      <c r="C957" s="2" t="s">
        <v>5065</v>
      </c>
      <c r="D957" s="4">
        <v>300000</v>
      </c>
      <c r="E957" s="5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ROUND(E957/D957*100,0)</f>
        <v>6</v>
      </c>
      <c r="P957" s="14">
        <f t="shared" si="14"/>
        <v>182.62</v>
      </c>
      <c r="Q957" s="7" t="s">
        <v>8316</v>
      </c>
      <c r="R957" t="s">
        <v>8318</v>
      </c>
      <c r="S957" s="6">
        <f>(((J957/60)/60)/24)+DATE(1970,1,1)</f>
        <v>42586.295138888891</v>
      </c>
      <c r="T957" s="6">
        <f>(((I957/60)/60)/24)+DATE(1970,1,1)</f>
        <v>42626.295138888891</v>
      </c>
      <c r="U957">
        <f>YEAR(S957)</f>
        <v>2016</v>
      </c>
    </row>
    <row r="958" spans="1:21" ht="64" x14ac:dyDescent="0.2">
      <c r="A958">
        <v>956</v>
      </c>
      <c r="B958" s="2" t="s">
        <v>957</v>
      </c>
      <c r="C958" s="2" t="s">
        <v>5066</v>
      </c>
      <c r="D958" s="4">
        <v>50000</v>
      </c>
      <c r="E958" s="5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ROUND(E958/D958*100,0)</f>
        <v>2</v>
      </c>
      <c r="P958" s="14">
        <f t="shared" si="14"/>
        <v>50.65</v>
      </c>
      <c r="Q958" s="7" t="s">
        <v>8316</v>
      </c>
      <c r="R958" t="s">
        <v>8318</v>
      </c>
      <c r="S958" s="6">
        <f>(((J958/60)/60)/24)+DATE(1970,1,1)</f>
        <v>42060.913877314815</v>
      </c>
      <c r="T958" s="6">
        <f>(((I958/60)/60)/24)+DATE(1970,1,1)</f>
        <v>42120.872210648144</v>
      </c>
      <c r="U958">
        <f>YEAR(S958)</f>
        <v>2015</v>
      </c>
    </row>
    <row r="959" spans="1:21" ht="32" x14ac:dyDescent="0.2">
      <c r="A959">
        <v>957</v>
      </c>
      <c r="B959" s="2" t="s">
        <v>958</v>
      </c>
      <c r="C959" s="2" t="s">
        <v>5067</v>
      </c>
      <c r="D959" s="4">
        <v>12000</v>
      </c>
      <c r="E959" s="5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ROUND(E959/D959*100,0)</f>
        <v>2</v>
      </c>
      <c r="P959" s="14">
        <f t="shared" si="14"/>
        <v>33.29</v>
      </c>
      <c r="Q959" s="7" t="s">
        <v>8316</v>
      </c>
      <c r="R959" t="s">
        <v>8318</v>
      </c>
      <c r="S959" s="6">
        <f>(((J959/60)/60)/24)+DATE(1970,1,1)</f>
        <v>42660.552465277782</v>
      </c>
      <c r="T959" s="6">
        <f>(((I959/60)/60)/24)+DATE(1970,1,1)</f>
        <v>42691.594131944439</v>
      </c>
      <c r="U959">
        <f>YEAR(S959)</f>
        <v>2016</v>
      </c>
    </row>
    <row r="960" spans="1:21" ht="48" x14ac:dyDescent="0.2">
      <c r="A960">
        <v>958</v>
      </c>
      <c r="B960" s="2" t="s">
        <v>959</v>
      </c>
      <c r="C960" s="2" t="s">
        <v>5068</v>
      </c>
      <c r="D960" s="4">
        <v>7777</v>
      </c>
      <c r="E960" s="5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ROUND(E960/D960*100,0)</f>
        <v>11</v>
      </c>
      <c r="P960" s="14">
        <f t="shared" si="14"/>
        <v>51.82</v>
      </c>
      <c r="Q960" s="7" t="s">
        <v>8316</v>
      </c>
      <c r="R960" t="s">
        <v>8318</v>
      </c>
      <c r="S960" s="6">
        <f>(((J960/60)/60)/24)+DATE(1970,1,1)</f>
        <v>42082.802812499998</v>
      </c>
      <c r="T960" s="6">
        <f>(((I960/60)/60)/24)+DATE(1970,1,1)</f>
        <v>42104.207638888889</v>
      </c>
      <c r="U960">
        <f>YEAR(S960)</f>
        <v>2015</v>
      </c>
    </row>
    <row r="961" spans="1:21" ht="48" x14ac:dyDescent="0.2">
      <c r="A961">
        <v>959</v>
      </c>
      <c r="B961" s="2" t="s">
        <v>960</v>
      </c>
      <c r="C961" s="2" t="s">
        <v>5069</v>
      </c>
      <c r="D961" s="4">
        <v>50000</v>
      </c>
      <c r="E961" s="5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ROUND(E961/D961*100,0)</f>
        <v>39</v>
      </c>
      <c r="P961" s="14">
        <f t="shared" si="14"/>
        <v>113.63</v>
      </c>
      <c r="Q961" s="7" t="s">
        <v>8316</v>
      </c>
      <c r="R961" t="s">
        <v>8318</v>
      </c>
      <c r="S961" s="6">
        <f>(((J961/60)/60)/24)+DATE(1970,1,1)</f>
        <v>41993.174363425926</v>
      </c>
      <c r="T961" s="6">
        <f>(((I961/60)/60)/24)+DATE(1970,1,1)</f>
        <v>42023.174363425926</v>
      </c>
      <c r="U961">
        <f>YEAR(S961)</f>
        <v>2014</v>
      </c>
    </row>
    <row r="962" spans="1:21" ht="48" x14ac:dyDescent="0.2">
      <c r="A962">
        <v>960</v>
      </c>
      <c r="B962" s="2" t="s">
        <v>961</v>
      </c>
      <c r="C962" s="2" t="s">
        <v>5070</v>
      </c>
      <c r="D962" s="4">
        <v>55650</v>
      </c>
      <c r="E962" s="5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ROUND(E962/D962*100,0)</f>
        <v>46</v>
      </c>
      <c r="P962" s="14">
        <f t="shared" si="14"/>
        <v>136.46</v>
      </c>
      <c r="Q962" s="7" t="s">
        <v>8316</v>
      </c>
      <c r="R962" t="s">
        <v>8318</v>
      </c>
      <c r="S962" s="6">
        <f>(((J962/60)/60)/24)+DATE(1970,1,1)</f>
        <v>42766.626793981486</v>
      </c>
      <c r="T962" s="6">
        <f>(((I962/60)/60)/24)+DATE(1970,1,1)</f>
        <v>42808.585127314815</v>
      </c>
      <c r="U962">
        <f>YEAR(S962)</f>
        <v>2017</v>
      </c>
    </row>
    <row r="963" spans="1:21" ht="48" x14ac:dyDescent="0.2">
      <c r="A963">
        <v>961</v>
      </c>
      <c r="B963" s="2" t="s">
        <v>962</v>
      </c>
      <c r="C963" s="2" t="s">
        <v>5071</v>
      </c>
      <c r="D963" s="4">
        <v>95000</v>
      </c>
      <c r="E963" s="5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ROUND(E963/D963*100,0)</f>
        <v>42</v>
      </c>
      <c r="P963" s="14">
        <f t="shared" ref="P963:P1026" si="15">IFERROR(ROUND(E963/L963,2),0)</f>
        <v>364.35</v>
      </c>
      <c r="Q963" s="7" t="s">
        <v>8316</v>
      </c>
      <c r="R963" t="s">
        <v>8318</v>
      </c>
      <c r="S963" s="6">
        <f>(((J963/60)/60)/24)+DATE(1970,1,1)</f>
        <v>42740.693692129629</v>
      </c>
      <c r="T963" s="6">
        <f>(((I963/60)/60)/24)+DATE(1970,1,1)</f>
        <v>42786.791666666672</v>
      </c>
      <c r="U963">
        <f>YEAR(S963)</f>
        <v>2017</v>
      </c>
    </row>
    <row r="964" spans="1:21" ht="48" x14ac:dyDescent="0.2">
      <c r="A964">
        <v>962</v>
      </c>
      <c r="B964" s="2" t="s">
        <v>963</v>
      </c>
      <c r="C964" s="2" t="s">
        <v>5072</v>
      </c>
      <c r="D964" s="4">
        <v>2500</v>
      </c>
      <c r="E964" s="5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ROUND(E964/D964*100,0)</f>
        <v>28</v>
      </c>
      <c r="P964" s="14">
        <f t="shared" si="15"/>
        <v>19.239999999999998</v>
      </c>
      <c r="Q964" s="7" t="s">
        <v>8316</v>
      </c>
      <c r="R964" t="s">
        <v>8318</v>
      </c>
      <c r="S964" s="6">
        <f>(((J964/60)/60)/24)+DATE(1970,1,1)</f>
        <v>42373.712418981479</v>
      </c>
      <c r="T964" s="6">
        <f>(((I964/60)/60)/24)+DATE(1970,1,1)</f>
        <v>42411.712418981479</v>
      </c>
      <c r="U964">
        <f>YEAR(S964)</f>
        <v>2016</v>
      </c>
    </row>
    <row r="965" spans="1:21" ht="32" x14ac:dyDescent="0.2">
      <c r="A965">
        <v>963</v>
      </c>
      <c r="B965" s="2" t="s">
        <v>964</v>
      </c>
      <c r="C965" s="2" t="s">
        <v>5073</v>
      </c>
      <c r="D965" s="4">
        <v>35000</v>
      </c>
      <c r="E965" s="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ROUND(E965/D965*100,0)</f>
        <v>1</v>
      </c>
      <c r="P965" s="14">
        <f t="shared" si="15"/>
        <v>41.89</v>
      </c>
      <c r="Q965" s="7" t="s">
        <v>8316</v>
      </c>
      <c r="R965" t="s">
        <v>8318</v>
      </c>
      <c r="S965" s="6">
        <f>(((J965/60)/60)/24)+DATE(1970,1,1)</f>
        <v>42625.635636574079</v>
      </c>
      <c r="T965" s="6">
        <f>(((I965/60)/60)/24)+DATE(1970,1,1)</f>
        <v>42660.635636574079</v>
      </c>
      <c r="U965">
        <f>YEAR(S965)</f>
        <v>2016</v>
      </c>
    </row>
    <row r="966" spans="1:21" ht="48" x14ac:dyDescent="0.2">
      <c r="A966">
        <v>964</v>
      </c>
      <c r="B966" s="2" t="s">
        <v>965</v>
      </c>
      <c r="C966" s="2" t="s">
        <v>5074</v>
      </c>
      <c r="D966" s="4">
        <v>110000</v>
      </c>
      <c r="E966" s="5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ROUND(E966/D966*100,0)</f>
        <v>1</v>
      </c>
      <c r="P966" s="14">
        <f t="shared" si="15"/>
        <v>30.31</v>
      </c>
      <c r="Q966" s="7" t="s">
        <v>8316</v>
      </c>
      <c r="R966" t="s">
        <v>8318</v>
      </c>
      <c r="S966" s="6">
        <f>(((J966/60)/60)/24)+DATE(1970,1,1)</f>
        <v>42208.628692129627</v>
      </c>
      <c r="T966" s="6">
        <f>(((I966/60)/60)/24)+DATE(1970,1,1)</f>
        <v>42248.628692129627</v>
      </c>
      <c r="U966">
        <f>YEAR(S966)</f>
        <v>2015</v>
      </c>
    </row>
    <row r="967" spans="1:21" ht="48" x14ac:dyDescent="0.2">
      <c r="A967">
        <v>965</v>
      </c>
      <c r="B967" s="2" t="s">
        <v>966</v>
      </c>
      <c r="C967" s="2" t="s">
        <v>5075</v>
      </c>
      <c r="D967" s="4">
        <v>25000</v>
      </c>
      <c r="E967" s="5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ROUND(E967/D967*100,0)</f>
        <v>1</v>
      </c>
      <c r="P967" s="14">
        <f t="shared" si="15"/>
        <v>49.67</v>
      </c>
      <c r="Q967" s="7" t="s">
        <v>8316</v>
      </c>
      <c r="R967" t="s">
        <v>8318</v>
      </c>
      <c r="S967" s="6">
        <f>(((J967/60)/60)/24)+DATE(1970,1,1)</f>
        <v>42637.016736111109</v>
      </c>
      <c r="T967" s="6">
        <f>(((I967/60)/60)/24)+DATE(1970,1,1)</f>
        <v>42669.165972222225</v>
      </c>
      <c r="U967">
        <f>YEAR(S967)</f>
        <v>2016</v>
      </c>
    </row>
    <row r="968" spans="1:21" ht="48" x14ac:dyDescent="0.2">
      <c r="A968">
        <v>966</v>
      </c>
      <c r="B968" s="2" t="s">
        <v>967</v>
      </c>
      <c r="C968" s="2" t="s">
        <v>5076</v>
      </c>
      <c r="D968" s="4">
        <v>12000</v>
      </c>
      <c r="E968" s="5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ROUND(E968/D968*100,0)</f>
        <v>15</v>
      </c>
      <c r="P968" s="14">
        <f t="shared" si="15"/>
        <v>59.2</v>
      </c>
      <c r="Q968" s="7" t="s">
        <v>8316</v>
      </c>
      <c r="R968" t="s">
        <v>8318</v>
      </c>
      <c r="S968" s="6">
        <f>(((J968/60)/60)/24)+DATE(1970,1,1)</f>
        <v>42619.635787037041</v>
      </c>
      <c r="T968" s="6">
        <f>(((I968/60)/60)/24)+DATE(1970,1,1)</f>
        <v>42649.635787037041</v>
      </c>
      <c r="U968">
        <f>YEAR(S968)</f>
        <v>2016</v>
      </c>
    </row>
    <row r="969" spans="1:21" ht="48" x14ac:dyDescent="0.2">
      <c r="A969">
        <v>967</v>
      </c>
      <c r="B969" s="2" t="s">
        <v>968</v>
      </c>
      <c r="C969" s="2" t="s">
        <v>5077</v>
      </c>
      <c r="D969" s="4">
        <v>20000</v>
      </c>
      <c r="E969" s="5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ROUND(E969/D969*100,0)</f>
        <v>18</v>
      </c>
      <c r="P969" s="14">
        <f t="shared" si="15"/>
        <v>43.98</v>
      </c>
      <c r="Q969" s="7" t="s">
        <v>8316</v>
      </c>
      <c r="R969" t="s">
        <v>8318</v>
      </c>
      <c r="S969" s="6">
        <f>(((J969/60)/60)/24)+DATE(1970,1,1)</f>
        <v>42422.254328703704</v>
      </c>
      <c r="T969" s="6">
        <f>(((I969/60)/60)/24)+DATE(1970,1,1)</f>
        <v>42482.21266203704</v>
      </c>
      <c r="U969">
        <f>YEAR(S969)</f>
        <v>2016</v>
      </c>
    </row>
    <row r="970" spans="1:21" ht="48" x14ac:dyDescent="0.2">
      <c r="A970">
        <v>968</v>
      </c>
      <c r="B970" s="2" t="s">
        <v>969</v>
      </c>
      <c r="C970" s="2" t="s">
        <v>5078</v>
      </c>
      <c r="D970" s="4">
        <v>8000</v>
      </c>
      <c r="E970" s="5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ROUND(E970/D970*100,0)</f>
        <v>1</v>
      </c>
      <c r="P970" s="14">
        <f t="shared" si="15"/>
        <v>26.5</v>
      </c>
      <c r="Q970" s="7" t="s">
        <v>8316</v>
      </c>
      <c r="R970" t="s">
        <v>8318</v>
      </c>
      <c r="S970" s="6">
        <f>(((J970/60)/60)/24)+DATE(1970,1,1)</f>
        <v>41836.847615740742</v>
      </c>
      <c r="T970" s="6">
        <f>(((I970/60)/60)/24)+DATE(1970,1,1)</f>
        <v>41866.847615740742</v>
      </c>
      <c r="U970">
        <f>YEAR(S970)</f>
        <v>2014</v>
      </c>
    </row>
    <row r="971" spans="1:21" ht="32" x14ac:dyDescent="0.2">
      <c r="A971">
        <v>969</v>
      </c>
      <c r="B971" s="2" t="s">
        <v>970</v>
      </c>
      <c r="C971" s="2" t="s">
        <v>5079</v>
      </c>
      <c r="D971" s="4">
        <v>30000</v>
      </c>
      <c r="E971" s="5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ROUND(E971/D971*100,0)</f>
        <v>47</v>
      </c>
      <c r="P971" s="14">
        <f t="shared" si="15"/>
        <v>1272.73</v>
      </c>
      <c r="Q971" s="7" t="s">
        <v>8316</v>
      </c>
      <c r="R971" t="s">
        <v>8318</v>
      </c>
      <c r="S971" s="6">
        <f>(((J971/60)/60)/24)+DATE(1970,1,1)</f>
        <v>42742.30332175926</v>
      </c>
      <c r="T971" s="6">
        <f>(((I971/60)/60)/24)+DATE(1970,1,1)</f>
        <v>42775.30332175926</v>
      </c>
      <c r="U971">
        <f>YEAR(S971)</f>
        <v>2017</v>
      </c>
    </row>
    <row r="972" spans="1:21" ht="48" x14ac:dyDescent="0.2">
      <c r="A972">
        <v>970</v>
      </c>
      <c r="B972" s="2" t="s">
        <v>971</v>
      </c>
      <c r="C972" s="2" t="s">
        <v>5080</v>
      </c>
      <c r="D972" s="4">
        <v>5000</v>
      </c>
      <c r="E972" s="5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ROUND(E972/D972*100,0)</f>
        <v>46</v>
      </c>
      <c r="P972" s="14">
        <f t="shared" si="15"/>
        <v>164</v>
      </c>
      <c r="Q972" s="7" t="s">
        <v>8316</v>
      </c>
      <c r="R972" t="s">
        <v>8318</v>
      </c>
      <c r="S972" s="6">
        <f>(((J972/60)/60)/24)+DATE(1970,1,1)</f>
        <v>42721.220520833333</v>
      </c>
      <c r="T972" s="6">
        <f>(((I972/60)/60)/24)+DATE(1970,1,1)</f>
        <v>42758.207638888889</v>
      </c>
      <c r="U972">
        <f>YEAR(S972)</f>
        <v>2016</v>
      </c>
    </row>
    <row r="973" spans="1:21" ht="48" x14ac:dyDescent="0.2">
      <c r="A973">
        <v>971</v>
      </c>
      <c r="B973" s="2" t="s">
        <v>972</v>
      </c>
      <c r="C973" s="2" t="s">
        <v>5081</v>
      </c>
      <c r="D973" s="4">
        <v>100000</v>
      </c>
      <c r="E973" s="5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ROUND(E973/D973*100,0)</f>
        <v>0</v>
      </c>
      <c r="P973" s="14">
        <f t="shared" si="15"/>
        <v>45.2</v>
      </c>
      <c r="Q973" s="7" t="s">
        <v>8316</v>
      </c>
      <c r="R973" t="s">
        <v>8318</v>
      </c>
      <c r="S973" s="6">
        <f>(((J973/60)/60)/24)+DATE(1970,1,1)</f>
        <v>42111.709027777775</v>
      </c>
      <c r="T973" s="6">
        <f>(((I973/60)/60)/24)+DATE(1970,1,1)</f>
        <v>42156.709027777775</v>
      </c>
      <c r="U973">
        <f>YEAR(S973)</f>
        <v>2015</v>
      </c>
    </row>
    <row r="974" spans="1:21" ht="48" x14ac:dyDescent="0.2">
      <c r="A974">
        <v>972</v>
      </c>
      <c r="B974" s="2" t="s">
        <v>973</v>
      </c>
      <c r="C974" s="2" t="s">
        <v>5082</v>
      </c>
      <c r="D974" s="4">
        <v>20000</v>
      </c>
      <c r="E974" s="5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ROUND(E974/D974*100,0)</f>
        <v>35</v>
      </c>
      <c r="P974" s="14">
        <f t="shared" si="15"/>
        <v>153.88999999999999</v>
      </c>
      <c r="Q974" s="7" t="s">
        <v>8316</v>
      </c>
      <c r="R974" t="s">
        <v>8318</v>
      </c>
      <c r="S974" s="6">
        <f>(((J974/60)/60)/24)+DATE(1970,1,1)</f>
        <v>41856.865717592591</v>
      </c>
      <c r="T974" s="6">
        <f>(((I974/60)/60)/24)+DATE(1970,1,1)</f>
        <v>41886.290972222225</v>
      </c>
      <c r="U974">
        <f>YEAR(S974)</f>
        <v>2014</v>
      </c>
    </row>
    <row r="975" spans="1:21" ht="48" x14ac:dyDescent="0.2">
      <c r="A975">
        <v>973</v>
      </c>
      <c r="B975" s="2" t="s">
        <v>974</v>
      </c>
      <c r="C975" s="2" t="s">
        <v>5083</v>
      </c>
      <c r="D975" s="4">
        <v>20000</v>
      </c>
      <c r="E975" s="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ROUND(E975/D975*100,0)</f>
        <v>2</v>
      </c>
      <c r="P975" s="14">
        <f t="shared" si="15"/>
        <v>51.38</v>
      </c>
      <c r="Q975" s="7" t="s">
        <v>8316</v>
      </c>
      <c r="R975" t="s">
        <v>8318</v>
      </c>
      <c r="S975" s="6">
        <f>(((J975/60)/60)/24)+DATE(1970,1,1)</f>
        <v>42257.014965277776</v>
      </c>
      <c r="T975" s="6">
        <f>(((I975/60)/60)/24)+DATE(1970,1,1)</f>
        <v>42317.056631944448</v>
      </c>
      <c r="U975">
        <f>YEAR(S975)</f>
        <v>2015</v>
      </c>
    </row>
    <row r="976" spans="1:21" ht="48" x14ac:dyDescent="0.2">
      <c r="A976">
        <v>974</v>
      </c>
      <c r="B976" s="2" t="s">
        <v>975</v>
      </c>
      <c r="C976" s="2" t="s">
        <v>5084</v>
      </c>
      <c r="D976" s="4">
        <v>50000</v>
      </c>
      <c r="E976" s="5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ROUND(E976/D976*100,0)</f>
        <v>1</v>
      </c>
      <c r="P976" s="14">
        <f t="shared" si="15"/>
        <v>93.33</v>
      </c>
      <c r="Q976" s="7" t="s">
        <v>8316</v>
      </c>
      <c r="R976" t="s">
        <v>8318</v>
      </c>
      <c r="S976" s="6">
        <f>(((J976/60)/60)/24)+DATE(1970,1,1)</f>
        <v>42424.749490740738</v>
      </c>
      <c r="T976" s="6">
        <f>(((I976/60)/60)/24)+DATE(1970,1,1)</f>
        <v>42454.707824074074</v>
      </c>
      <c r="U976">
        <f>YEAR(S976)</f>
        <v>2016</v>
      </c>
    </row>
    <row r="977" spans="1:21" ht="48" x14ac:dyDescent="0.2">
      <c r="A977">
        <v>975</v>
      </c>
      <c r="B977" s="2" t="s">
        <v>976</v>
      </c>
      <c r="C977" s="2" t="s">
        <v>5085</v>
      </c>
      <c r="D977" s="4">
        <v>100000</v>
      </c>
      <c r="E977" s="5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ROUND(E977/D977*100,0)</f>
        <v>3</v>
      </c>
      <c r="P977" s="14">
        <f t="shared" si="15"/>
        <v>108.63</v>
      </c>
      <c r="Q977" s="7" t="s">
        <v>8316</v>
      </c>
      <c r="R977" t="s">
        <v>8318</v>
      </c>
      <c r="S977" s="6">
        <f>(((J977/60)/60)/24)+DATE(1970,1,1)</f>
        <v>42489.696585648147</v>
      </c>
      <c r="T977" s="6">
        <f>(((I977/60)/60)/24)+DATE(1970,1,1)</f>
        <v>42549.696585648147</v>
      </c>
      <c r="U977">
        <f>YEAR(S977)</f>
        <v>2016</v>
      </c>
    </row>
    <row r="978" spans="1:21" ht="48" x14ac:dyDescent="0.2">
      <c r="A978">
        <v>976</v>
      </c>
      <c r="B978" s="2" t="s">
        <v>977</v>
      </c>
      <c r="C978" s="2" t="s">
        <v>5086</v>
      </c>
      <c r="D978" s="4">
        <v>150000</v>
      </c>
      <c r="E978" s="5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ROUND(E978/D978*100,0)</f>
        <v>2</v>
      </c>
      <c r="P978" s="14">
        <f t="shared" si="15"/>
        <v>160.5</v>
      </c>
      <c r="Q978" s="7" t="s">
        <v>8316</v>
      </c>
      <c r="R978" t="s">
        <v>8318</v>
      </c>
      <c r="S978" s="6">
        <f>(((J978/60)/60)/24)+DATE(1970,1,1)</f>
        <v>42185.058993055558</v>
      </c>
      <c r="T978" s="6">
        <f>(((I978/60)/60)/24)+DATE(1970,1,1)</f>
        <v>42230.058993055558</v>
      </c>
      <c r="U978">
        <f>YEAR(S978)</f>
        <v>2015</v>
      </c>
    </row>
    <row r="979" spans="1:21" ht="48" x14ac:dyDescent="0.2">
      <c r="A979">
        <v>977</v>
      </c>
      <c r="B979" s="2" t="s">
        <v>978</v>
      </c>
      <c r="C979" s="2" t="s">
        <v>5087</v>
      </c>
      <c r="D979" s="4">
        <v>2700</v>
      </c>
      <c r="E979" s="5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ROUND(E979/D979*100,0)</f>
        <v>34</v>
      </c>
      <c r="P979" s="14">
        <f t="shared" si="15"/>
        <v>75.75</v>
      </c>
      <c r="Q979" s="7" t="s">
        <v>8316</v>
      </c>
      <c r="R979" t="s">
        <v>8318</v>
      </c>
      <c r="S979" s="6">
        <f>(((J979/60)/60)/24)+DATE(1970,1,1)</f>
        <v>42391.942094907412</v>
      </c>
      <c r="T979" s="6">
        <f>(((I979/60)/60)/24)+DATE(1970,1,1)</f>
        <v>42421.942094907412</v>
      </c>
      <c r="U979">
        <f>YEAR(S979)</f>
        <v>2016</v>
      </c>
    </row>
    <row r="980" spans="1:21" ht="48" x14ac:dyDescent="0.2">
      <c r="A980">
        <v>978</v>
      </c>
      <c r="B980" s="2" t="s">
        <v>979</v>
      </c>
      <c r="C980" s="2" t="s">
        <v>5088</v>
      </c>
      <c r="D980" s="4">
        <v>172889</v>
      </c>
      <c r="E980" s="5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ROUND(E980/D980*100,0)</f>
        <v>56</v>
      </c>
      <c r="P980" s="14">
        <f t="shared" si="15"/>
        <v>790.84</v>
      </c>
      <c r="Q980" s="7" t="s">
        <v>8316</v>
      </c>
      <c r="R980" t="s">
        <v>8318</v>
      </c>
      <c r="S980" s="6">
        <f>(((J980/60)/60)/24)+DATE(1970,1,1)</f>
        <v>42395.309039351851</v>
      </c>
      <c r="T980" s="6">
        <f>(((I980/60)/60)/24)+DATE(1970,1,1)</f>
        <v>42425.309039351851</v>
      </c>
      <c r="U980">
        <f>YEAR(S980)</f>
        <v>2016</v>
      </c>
    </row>
    <row r="981" spans="1:21" ht="48" x14ac:dyDescent="0.2">
      <c r="A981">
        <v>979</v>
      </c>
      <c r="B981" s="2" t="s">
        <v>980</v>
      </c>
      <c r="C981" s="2" t="s">
        <v>5089</v>
      </c>
      <c r="D981" s="4">
        <v>35000</v>
      </c>
      <c r="E981" s="5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ROUND(E981/D981*100,0)</f>
        <v>83</v>
      </c>
      <c r="P981" s="14">
        <f t="shared" si="15"/>
        <v>301.94</v>
      </c>
      <c r="Q981" s="7" t="s">
        <v>8316</v>
      </c>
      <c r="R981" t="s">
        <v>8318</v>
      </c>
      <c r="S981" s="6">
        <f>(((J981/60)/60)/24)+DATE(1970,1,1)</f>
        <v>42506.416990740734</v>
      </c>
      <c r="T981" s="6">
        <f>(((I981/60)/60)/24)+DATE(1970,1,1)</f>
        <v>42541.790972222225</v>
      </c>
      <c r="U981">
        <f>YEAR(S981)</f>
        <v>2016</v>
      </c>
    </row>
    <row r="982" spans="1:21" ht="48" x14ac:dyDescent="0.2">
      <c r="A982">
        <v>980</v>
      </c>
      <c r="B982" s="2" t="s">
        <v>981</v>
      </c>
      <c r="C982" s="2" t="s">
        <v>5090</v>
      </c>
      <c r="D982" s="4">
        <v>10000</v>
      </c>
      <c r="E982" s="5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ROUND(E982/D982*100,0)</f>
        <v>15</v>
      </c>
      <c r="P982" s="14">
        <f t="shared" si="15"/>
        <v>47.94</v>
      </c>
      <c r="Q982" s="7" t="s">
        <v>8316</v>
      </c>
      <c r="R982" t="s">
        <v>8318</v>
      </c>
      <c r="S982" s="6">
        <f>(((J982/60)/60)/24)+DATE(1970,1,1)</f>
        <v>41928.904189814813</v>
      </c>
      <c r="T982" s="6">
        <f>(((I982/60)/60)/24)+DATE(1970,1,1)</f>
        <v>41973.945856481485</v>
      </c>
      <c r="U982">
        <f>YEAR(S982)</f>
        <v>2014</v>
      </c>
    </row>
    <row r="983" spans="1:21" ht="48" x14ac:dyDescent="0.2">
      <c r="A983">
        <v>981</v>
      </c>
      <c r="B983" s="2" t="s">
        <v>982</v>
      </c>
      <c r="C983" s="2" t="s">
        <v>5091</v>
      </c>
      <c r="D983" s="4">
        <v>88888</v>
      </c>
      <c r="E983" s="5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ROUND(E983/D983*100,0)</f>
        <v>0</v>
      </c>
      <c r="P983" s="14">
        <f t="shared" si="15"/>
        <v>2.75</v>
      </c>
      <c r="Q983" s="7" t="s">
        <v>8316</v>
      </c>
      <c r="R983" t="s">
        <v>8318</v>
      </c>
      <c r="S983" s="6">
        <f>(((J983/60)/60)/24)+DATE(1970,1,1)</f>
        <v>41830.947013888886</v>
      </c>
      <c r="T983" s="6">
        <f>(((I983/60)/60)/24)+DATE(1970,1,1)</f>
        <v>41860.947013888886</v>
      </c>
      <c r="U983">
        <f>YEAR(S983)</f>
        <v>2014</v>
      </c>
    </row>
    <row r="984" spans="1:21" ht="32" x14ac:dyDescent="0.2">
      <c r="A984">
        <v>982</v>
      </c>
      <c r="B984" s="2" t="s">
        <v>983</v>
      </c>
      <c r="C984" s="2" t="s">
        <v>5092</v>
      </c>
      <c r="D984" s="4">
        <v>17500</v>
      </c>
      <c r="E984" s="5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ROUND(E984/D984*100,0)</f>
        <v>0</v>
      </c>
      <c r="P984" s="14">
        <f t="shared" si="15"/>
        <v>1</v>
      </c>
      <c r="Q984" s="7" t="s">
        <v>8316</v>
      </c>
      <c r="R984" t="s">
        <v>8318</v>
      </c>
      <c r="S984" s="6">
        <f>(((J984/60)/60)/24)+DATE(1970,1,1)</f>
        <v>42615.753310185188</v>
      </c>
      <c r="T984" s="6">
        <f>(((I984/60)/60)/24)+DATE(1970,1,1)</f>
        <v>42645.753310185188</v>
      </c>
      <c r="U984">
        <f>YEAR(S984)</f>
        <v>2016</v>
      </c>
    </row>
    <row r="985" spans="1:21" ht="48" x14ac:dyDescent="0.2">
      <c r="A985">
        <v>983</v>
      </c>
      <c r="B985" s="2" t="s">
        <v>984</v>
      </c>
      <c r="C985" s="2" t="s">
        <v>5093</v>
      </c>
      <c r="D985" s="4">
        <v>104219</v>
      </c>
      <c r="E985" s="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ROUND(E985/D985*100,0)</f>
        <v>30</v>
      </c>
      <c r="P985" s="14">
        <f t="shared" si="15"/>
        <v>171.79</v>
      </c>
      <c r="Q985" s="7" t="s">
        <v>8316</v>
      </c>
      <c r="R985" t="s">
        <v>8318</v>
      </c>
      <c r="S985" s="6">
        <f>(((J985/60)/60)/24)+DATE(1970,1,1)</f>
        <v>42574.667650462965</v>
      </c>
      <c r="T985" s="6">
        <f>(((I985/60)/60)/24)+DATE(1970,1,1)</f>
        <v>42605.870833333334</v>
      </c>
      <c r="U985">
        <f>YEAR(S985)</f>
        <v>2016</v>
      </c>
    </row>
    <row r="986" spans="1:21" ht="80" x14ac:dyDescent="0.2">
      <c r="A986">
        <v>984</v>
      </c>
      <c r="B986" s="2" t="s">
        <v>985</v>
      </c>
      <c r="C986" s="2" t="s">
        <v>5094</v>
      </c>
      <c r="D986" s="4">
        <v>10000</v>
      </c>
      <c r="E986" s="5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ROUND(E986/D986*100,0)</f>
        <v>1</v>
      </c>
      <c r="P986" s="14">
        <f t="shared" si="15"/>
        <v>35.33</v>
      </c>
      <c r="Q986" s="7" t="s">
        <v>8316</v>
      </c>
      <c r="R986" t="s">
        <v>8318</v>
      </c>
      <c r="S986" s="6">
        <f>(((J986/60)/60)/24)+DATE(1970,1,1)</f>
        <v>42061.11583333333</v>
      </c>
      <c r="T986" s="6">
        <f>(((I986/60)/60)/24)+DATE(1970,1,1)</f>
        <v>42091.074166666673</v>
      </c>
      <c r="U986">
        <f>YEAR(S986)</f>
        <v>2015</v>
      </c>
    </row>
    <row r="987" spans="1:21" ht="48" x14ac:dyDescent="0.2">
      <c r="A987">
        <v>985</v>
      </c>
      <c r="B987" s="2" t="s">
        <v>986</v>
      </c>
      <c r="C987" s="2" t="s">
        <v>5095</v>
      </c>
      <c r="D987" s="4">
        <v>30000</v>
      </c>
      <c r="E987" s="5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ROUND(E987/D987*100,0)</f>
        <v>6</v>
      </c>
      <c r="P987" s="14">
        <f t="shared" si="15"/>
        <v>82.09</v>
      </c>
      <c r="Q987" s="7" t="s">
        <v>8316</v>
      </c>
      <c r="R987" t="s">
        <v>8318</v>
      </c>
      <c r="S987" s="6">
        <f>(((J987/60)/60)/24)+DATE(1970,1,1)</f>
        <v>42339.967708333337</v>
      </c>
      <c r="T987" s="6">
        <f>(((I987/60)/60)/24)+DATE(1970,1,1)</f>
        <v>42369.958333333328</v>
      </c>
      <c r="U987">
        <f>YEAR(S987)</f>
        <v>2015</v>
      </c>
    </row>
    <row r="988" spans="1:21" ht="48" x14ac:dyDescent="0.2">
      <c r="A988">
        <v>986</v>
      </c>
      <c r="B988" s="2" t="s">
        <v>987</v>
      </c>
      <c r="C988" s="2" t="s">
        <v>5096</v>
      </c>
      <c r="D988" s="4">
        <v>20000</v>
      </c>
      <c r="E988" s="5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ROUND(E988/D988*100,0)</f>
        <v>13</v>
      </c>
      <c r="P988" s="14">
        <f t="shared" si="15"/>
        <v>110.87</v>
      </c>
      <c r="Q988" s="7" t="s">
        <v>8316</v>
      </c>
      <c r="R988" t="s">
        <v>8318</v>
      </c>
      <c r="S988" s="6">
        <f>(((J988/60)/60)/24)+DATE(1970,1,1)</f>
        <v>42324.767361111109</v>
      </c>
      <c r="T988" s="6">
        <f>(((I988/60)/60)/24)+DATE(1970,1,1)</f>
        <v>42379</v>
      </c>
      <c r="U988">
        <f>YEAR(S988)</f>
        <v>2015</v>
      </c>
    </row>
    <row r="989" spans="1:21" ht="48" x14ac:dyDescent="0.2">
      <c r="A989">
        <v>987</v>
      </c>
      <c r="B989" s="2" t="s">
        <v>988</v>
      </c>
      <c r="C989" s="2" t="s">
        <v>5097</v>
      </c>
      <c r="D989" s="4">
        <v>50000</v>
      </c>
      <c r="E989" s="5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ROUND(E989/D989*100,0)</f>
        <v>13</v>
      </c>
      <c r="P989" s="14">
        <f t="shared" si="15"/>
        <v>161.22</v>
      </c>
      <c r="Q989" s="7" t="s">
        <v>8316</v>
      </c>
      <c r="R989" t="s">
        <v>8318</v>
      </c>
      <c r="S989" s="6">
        <f>(((J989/60)/60)/24)+DATE(1970,1,1)</f>
        <v>41773.294560185182</v>
      </c>
      <c r="T989" s="6">
        <f>(((I989/60)/60)/24)+DATE(1970,1,1)</f>
        <v>41813.294560185182</v>
      </c>
      <c r="U989">
        <f>YEAR(S989)</f>
        <v>2014</v>
      </c>
    </row>
    <row r="990" spans="1:21" ht="48" x14ac:dyDescent="0.2">
      <c r="A990">
        <v>988</v>
      </c>
      <c r="B990" s="2" t="s">
        <v>989</v>
      </c>
      <c r="C990" s="2" t="s">
        <v>5098</v>
      </c>
      <c r="D990" s="4">
        <v>5000</v>
      </c>
      <c r="E990" s="5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ROUND(E990/D990*100,0)</f>
        <v>0</v>
      </c>
      <c r="P990" s="14">
        <f t="shared" si="15"/>
        <v>0</v>
      </c>
      <c r="Q990" s="7" t="s">
        <v>8316</v>
      </c>
      <c r="R990" t="s">
        <v>8318</v>
      </c>
      <c r="S990" s="6">
        <f>(((J990/60)/60)/24)+DATE(1970,1,1)</f>
        <v>42614.356770833328</v>
      </c>
      <c r="T990" s="6">
        <f>(((I990/60)/60)/24)+DATE(1970,1,1)</f>
        <v>42644.356770833328</v>
      </c>
      <c r="U990">
        <f>YEAR(S990)</f>
        <v>2016</v>
      </c>
    </row>
    <row r="991" spans="1:21" ht="16" x14ac:dyDescent="0.2">
      <c r="A991">
        <v>989</v>
      </c>
      <c r="B991" s="2" t="s">
        <v>990</v>
      </c>
      <c r="C991" s="2" t="s">
        <v>5099</v>
      </c>
      <c r="D991" s="4">
        <v>10000</v>
      </c>
      <c r="E991" s="5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ROUND(E991/D991*100,0)</f>
        <v>17</v>
      </c>
      <c r="P991" s="14">
        <f t="shared" si="15"/>
        <v>52.41</v>
      </c>
      <c r="Q991" s="7" t="s">
        <v>8316</v>
      </c>
      <c r="R991" t="s">
        <v>8318</v>
      </c>
      <c r="S991" s="6">
        <f>(((J991/60)/60)/24)+DATE(1970,1,1)</f>
        <v>42611.933969907404</v>
      </c>
      <c r="T991" s="6">
        <f>(((I991/60)/60)/24)+DATE(1970,1,1)</f>
        <v>42641.933969907404</v>
      </c>
      <c r="U991">
        <f>YEAR(S991)</f>
        <v>2016</v>
      </c>
    </row>
    <row r="992" spans="1:21" ht="48" x14ac:dyDescent="0.2">
      <c r="A992">
        <v>990</v>
      </c>
      <c r="B992" s="2" t="s">
        <v>991</v>
      </c>
      <c r="C992" s="2" t="s">
        <v>5100</v>
      </c>
      <c r="D992" s="4">
        <v>25000</v>
      </c>
      <c r="E992" s="5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ROUND(E992/D992*100,0)</f>
        <v>0</v>
      </c>
      <c r="P992" s="14">
        <f t="shared" si="15"/>
        <v>13</v>
      </c>
      <c r="Q992" s="7" t="s">
        <v>8316</v>
      </c>
      <c r="R992" t="s">
        <v>8318</v>
      </c>
      <c r="S992" s="6">
        <f>(((J992/60)/60)/24)+DATE(1970,1,1)</f>
        <v>41855.784305555557</v>
      </c>
      <c r="T992" s="6">
        <f>(((I992/60)/60)/24)+DATE(1970,1,1)</f>
        <v>41885.784305555557</v>
      </c>
      <c r="U992">
        <f>YEAR(S992)</f>
        <v>2014</v>
      </c>
    </row>
    <row r="993" spans="1:21" ht="80" x14ac:dyDescent="0.2">
      <c r="A993">
        <v>991</v>
      </c>
      <c r="B993" s="2" t="s">
        <v>992</v>
      </c>
      <c r="C993" s="2" t="s">
        <v>5101</v>
      </c>
      <c r="D993" s="4">
        <v>5000</v>
      </c>
      <c r="E993" s="5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ROUND(E993/D993*100,0)</f>
        <v>4</v>
      </c>
      <c r="P993" s="14">
        <f t="shared" si="15"/>
        <v>30.29</v>
      </c>
      <c r="Q993" s="7" t="s">
        <v>8316</v>
      </c>
      <c r="R993" t="s">
        <v>8318</v>
      </c>
      <c r="S993" s="6">
        <f>(((J993/60)/60)/24)+DATE(1970,1,1)</f>
        <v>42538.75680555556</v>
      </c>
      <c r="T993" s="6">
        <f>(((I993/60)/60)/24)+DATE(1970,1,1)</f>
        <v>42563.785416666666</v>
      </c>
      <c r="U993">
        <f>YEAR(S993)</f>
        <v>2016</v>
      </c>
    </row>
    <row r="994" spans="1:21" ht="48" x14ac:dyDescent="0.2">
      <c r="A994">
        <v>992</v>
      </c>
      <c r="B994" s="2" t="s">
        <v>993</v>
      </c>
      <c r="C994" s="2" t="s">
        <v>5102</v>
      </c>
      <c r="D994" s="4">
        <v>100000</v>
      </c>
      <c r="E994" s="5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ROUND(E994/D994*100,0)</f>
        <v>0</v>
      </c>
      <c r="P994" s="14">
        <f t="shared" si="15"/>
        <v>116.75</v>
      </c>
      <c r="Q994" s="7" t="s">
        <v>8316</v>
      </c>
      <c r="R994" t="s">
        <v>8318</v>
      </c>
      <c r="S994" s="6">
        <f>(((J994/60)/60)/24)+DATE(1970,1,1)</f>
        <v>42437.924988425926</v>
      </c>
      <c r="T994" s="6">
        <f>(((I994/60)/60)/24)+DATE(1970,1,1)</f>
        <v>42497.883321759262</v>
      </c>
      <c r="U994">
        <f>YEAR(S994)</f>
        <v>2016</v>
      </c>
    </row>
    <row r="995" spans="1:21" ht="48" x14ac:dyDescent="0.2">
      <c r="A995">
        <v>993</v>
      </c>
      <c r="B995" s="2" t="s">
        <v>994</v>
      </c>
      <c r="C995" s="2" t="s">
        <v>5103</v>
      </c>
      <c r="D995" s="4">
        <v>70000</v>
      </c>
      <c r="E995" s="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ROUND(E995/D995*100,0)</f>
        <v>25</v>
      </c>
      <c r="P995" s="14">
        <f t="shared" si="15"/>
        <v>89.6</v>
      </c>
      <c r="Q995" s="7" t="s">
        <v>8316</v>
      </c>
      <c r="R995" t="s">
        <v>8318</v>
      </c>
      <c r="S995" s="6">
        <f>(((J995/60)/60)/24)+DATE(1970,1,1)</f>
        <v>42652.964907407411</v>
      </c>
      <c r="T995" s="6">
        <f>(((I995/60)/60)/24)+DATE(1970,1,1)</f>
        <v>42686.208333333328</v>
      </c>
      <c r="U995">
        <f>YEAR(S995)</f>
        <v>2016</v>
      </c>
    </row>
    <row r="996" spans="1:21" ht="64" x14ac:dyDescent="0.2">
      <c r="A996">
        <v>994</v>
      </c>
      <c r="B996" s="2" t="s">
        <v>995</v>
      </c>
      <c r="C996" s="2" t="s">
        <v>5104</v>
      </c>
      <c r="D996" s="4">
        <v>200000</v>
      </c>
      <c r="E996" s="5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ROUND(E996/D996*100,0)</f>
        <v>2</v>
      </c>
      <c r="P996" s="14">
        <f t="shared" si="15"/>
        <v>424.45</v>
      </c>
      <c r="Q996" s="7" t="s">
        <v>8316</v>
      </c>
      <c r="R996" t="s">
        <v>8318</v>
      </c>
      <c r="S996" s="6">
        <f>(((J996/60)/60)/24)+DATE(1970,1,1)</f>
        <v>41921.263078703705</v>
      </c>
      <c r="T996" s="6">
        <f>(((I996/60)/60)/24)+DATE(1970,1,1)</f>
        <v>41973.957638888889</v>
      </c>
      <c r="U996">
        <f>YEAR(S996)</f>
        <v>2014</v>
      </c>
    </row>
    <row r="997" spans="1:21" ht="48" x14ac:dyDescent="0.2">
      <c r="A997">
        <v>995</v>
      </c>
      <c r="B997" s="2" t="s">
        <v>996</v>
      </c>
      <c r="C997" s="2" t="s">
        <v>5105</v>
      </c>
      <c r="D997" s="4">
        <v>10000</v>
      </c>
      <c r="E997" s="5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ROUND(E997/D997*100,0)</f>
        <v>7</v>
      </c>
      <c r="P997" s="14">
        <f t="shared" si="15"/>
        <v>80.67</v>
      </c>
      <c r="Q997" s="7" t="s">
        <v>8316</v>
      </c>
      <c r="R997" t="s">
        <v>8318</v>
      </c>
      <c r="S997" s="6">
        <f>(((J997/60)/60)/24)+DATE(1970,1,1)</f>
        <v>41947.940740740742</v>
      </c>
      <c r="T997" s="6">
        <f>(((I997/60)/60)/24)+DATE(1970,1,1)</f>
        <v>41972.666666666672</v>
      </c>
      <c r="U997">
        <f>YEAR(S997)</f>
        <v>2014</v>
      </c>
    </row>
    <row r="998" spans="1:21" ht="32" x14ac:dyDescent="0.2">
      <c r="A998">
        <v>996</v>
      </c>
      <c r="B998" s="2" t="s">
        <v>997</v>
      </c>
      <c r="C998" s="2" t="s">
        <v>5106</v>
      </c>
      <c r="D998" s="4">
        <v>4000</v>
      </c>
      <c r="E998" s="5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ROUND(E998/D998*100,0)</f>
        <v>2</v>
      </c>
      <c r="P998" s="14">
        <f t="shared" si="15"/>
        <v>13</v>
      </c>
      <c r="Q998" s="7" t="s">
        <v>8316</v>
      </c>
      <c r="R998" t="s">
        <v>8318</v>
      </c>
      <c r="S998" s="6">
        <f>(((J998/60)/60)/24)+DATE(1970,1,1)</f>
        <v>41817.866435185184</v>
      </c>
      <c r="T998" s="6">
        <f>(((I998/60)/60)/24)+DATE(1970,1,1)</f>
        <v>41847.643750000003</v>
      </c>
      <c r="U998">
        <f>YEAR(S998)</f>
        <v>2014</v>
      </c>
    </row>
    <row r="999" spans="1:21" ht="32" x14ac:dyDescent="0.2">
      <c r="A999">
        <v>997</v>
      </c>
      <c r="B999" s="2" t="s">
        <v>998</v>
      </c>
      <c r="C999" s="2" t="s">
        <v>5107</v>
      </c>
      <c r="D999" s="4">
        <v>5000</v>
      </c>
      <c r="E999" s="5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ROUND(E999/D999*100,0)</f>
        <v>1</v>
      </c>
      <c r="P999" s="14">
        <f t="shared" si="15"/>
        <v>8.1300000000000008</v>
      </c>
      <c r="Q999" s="7" t="s">
        <v>8316</v>
      </c>
      <c r="R999" t="s">
        <v>8318</v>
      </c>
      <c r="S999" s="6">
        <f>(((J999/60)/60)/24)+DATE(1970,1,1)</f>
        <v>41941.10297453704</v>
      </c>
      <c r="T999" s="6">
        <f>(((I999/60)/60)/24)+DATE(1970,1,1)</f>
        <v>41971.144641203704</v>
      </c>
      <c r="U999">
        <f>YEAR(S999)</f>
        <v>2014</v>
      </c>
    </row>
    <row r="1000" spans="1:21" ht="32" x14ac:dyDescent="0.2">
      <c r="A1000">
        <v>998</v>
      </c>
      <c r="B1000" s="2" t="s">
        <v>999</v>
      </c>
      <c r="C1000" s="2" t="s">
        <v>5108</v>
      </c>
      <c r="D1000" s="4">
        <v>60000</v>
      </c>
      <c r="E1000" s="5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ROUND(E1000/D1000*100,0)</f>
        <v>59</v>
      </c>
      <c r="P1000" s="14">
        <f t="shared" si="15"/>
        <v>153.43</v>
      </c>
      <c r="Q1000" s="7" t="s">
        <v>8316</v>
      </c>
      <c r="R1000" t="s">
        <v>8318</v>
      </c>
      <c r="S1000" s="6">
        <f>(((J1000/60)/60)/24)+DATE(1970,1,1)</f>
        <v>42282.168993055559</v>
      </c>
      <c r="T1000" s="6">
        <f>(((I1000/60)/60)/24)+DATE(1970,1,1)</f>
        <v>42327.210659722223</v>
      </c>
      <c r="U1000">
        <f>YEAR(S1000)</f>
        <v>2015</v>
      </c>
    </row>
    <row r="1001" spans="1:21" ht="48" x14ac:dyDescent="0.2">
      <c r="A1001">
        <v>999</v>
      </c>
      <c r="B1001" s="2" t="s">
        <v>1000</v>
      </c>
      <c r="C1001" s="2" t="s">
        <v>5109</v>
      </c>
      <c r="D1001" s="4">
        <v>150000</v>
      </c>
      <c r="E1001" s="5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ROUND(E1001/D1001*100,0)</f>
        <v>8</v>
      </c>
      <c r="P1001" s="14">
        <f t="shared" si="15"/>
        <v>292.08</v>
      </c>
      <c r="Q1001" s="7" t="s">
        <v>8316</v>
      </c>
      <c r="R1001" t="s">
        <v>8318</v>
      </c>
      <c r="S1001" s="6">
        <f>(((J1001/60)/60)/24)+DATE(1970,1,1)</f>
        <v>41926.29965277778</v>
      </c>
      <c r="T1001" s="6">
        <f>(((I1001/60)/60)/24)+DATE(1970,1,1)</f>
        <v>41956.334722222222</v>
      </c>
      <c r="U1001">
        <f>YEAR(S1001)</f>
        <v>2014</v>
      </c>
    </row>
    <row r="1002" spans="1:21" ht="48" x14ac:dyDescent="0.2">
      <c r="A1002">
        <v>1000</v>
      </c>
      <c r="B1002" s="2" t="s">
        <v>1001</v>
      </c>
      <c r="C1002" s="2" t="s">
        <v>5110</v>
      </c>
      <c r="D1002" s="4">
        <v>894700</v>
      </c>
      <c r="E1002" s="5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ROUND(E1002/D1002*100,0)</f>
        <v>2</v>
      </c>
      <c r="P1002" s="14">
        <f t="shared" si="15"/>
        <v>3304</v>
      </c>
      <c r="Q1002" s="7" t="s">
        <v>8316</v>
      </c>
      <c r="R1002" t="s">
        <v>8318</v>
      </c>
      <c r="S1002" s="6">
        <f>(((J1002/60)/60)/24)+DATE(1970,1,1)</f>
        <v>42749.059722222228</v>
      </c>
      <c r="T1002" s="6">
        <f>(((I1002/60)/60)/24)+DATE(1970,1,1)</f>
        <v>42809.018055555556</v>
      </c>
      <c r="U1002">
        <f>YEAR(S1002)</f>
        <v>2017</v>
      </c>
    </row>
    <row r="1003" spans="1:21" ht="48" x14ac:dyDescent="0.2">
      <c r="A1003">
        <v>1001</v>
      </c>
      <c r="B1003" s="2" t="s">
        <v>1002</v>
      </c>
      <c r="C1003" s="2" t="s">
        <v>5111</v>
      </c>
      <c r="D1003" s="4">
        <v>5000</v>
      </c>
      <c r="E1003" s="5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ROUND(E1003/D1003*100,0)</f>
        <v>104</v>
      </c>
      <c r="P1003" s="14">
        <f t="shared" si="15"/>
        <v>1300</v>
      </c>
      <c r="Q1003" s="7" t="s">
        <v>8316</v>
      </c>
      <c r="R1003" t="s">
        <v>8318</v>
      </c>
      <c r="S1003" s="6">
        <f>(((J1003/60)/60)/24)+DATE(1970,1,1)</f>
        <v>42720.720057870371</v>
      </c>
      <c r="T1003" s="6">
        <f>(((I1003/60)/60)/24)+DATE(1970,1,1)</f>
        <v>42765.720057870371</v>
      </c>
      <c r="U1003">
        <f>YEAR(S1003)</f>
        <v>2016</v>
      </c>
    </row>
    <row r="1004" spans="1:21" ht="48" x14ac:dyDescent="0.2">
      <c r="A1004">
        <v>1002</v>
      </c>
      <c r="B1004" s="2" t="s">
        <v>1003</v>
      </c>
      <c r="C1004" s="2" t="s">
        <v>5112</v>
      </c>
      <c r="D1004" s="4">
        <v>9999</v>
      </c>
      <c r="E1004" s="5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ROUND(E1004/D1004*100,0)</f>
        <v>30</v>
      </c>
      <c r="P1004" s="14">
        <f t="shared" si="15"/>
        <v>134.55000000000001</v>
      </c>
      <c r="Q1004" s="7" t="s">
        <v>8316</v>
      </c>
      <c r="R1004" t="s">
        <v>8318</v>
      </c>
      <c r="S1004" s="6">
        <f>(((J1004/60)/60)/24)+DATE(1970,1,1)</f>
        <v>42325.684189814812</v>
      </c>
      <c r="T1004" s="6">
        <f>(((I1004/60)/60)/24)+DATE(1970,1,1)</f>
        <v>42355.249305555553</v>
      </c>
      <c r="U1004">
        <f>YEAR(S1004)</f>
        <v>2015</v>
      </c>
    </row>
    <row r="1005" spans="1:21" ht="48" x14ac:dyDescent="0.2">
      <c r="A1005">
        <v>1003</v>
      </c>
      <c r="B1005" s="2" t="s">
        <v>1004</v>
      </c>
      <c r="C1005" s="2" t="s">
        <v>5113</v>
      </c>
      <c r="D1005" s="4">
        <v>20000</v>
      </c>
      <c r="E1005" s="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ROUND(E1005/D1005*100,0)</f>
        <v>16</v>
      </c>
      <c r="P1005" s="14">
        <f t="shared" si="15"/>
        <v>214.07</v>
      </c>
      <c r="Q1005" s="7" t="s">
        <v>8316</v>
      </c>
      <c r="R1005" t="s">
        <v>8318</v>
      </c>
      <c r="S1005" s="6">
        <f>(((J1005/60)/60)/24)+DATE(1970,1,1)</f>
        <v>42780.709039351852</v>
      </c>
      <c r="T1005" s="6">
        <f>(((I1005/60)/60)/24)+DATE(1970,1,1)</f>
        <v>42810.667372685188</v>
      </c>
      <c r="U1005">
        <f>YEAR(S1005)</f>
        <v>2017</v>
      </c>
    </row>
    <row r="1006" spans="1:21" ht="32" x14ac:dyDescent="0.2">
      <c r="A1006">
        <v>1004</v>
      </c>
      <c r="B1006" s="2" t="s">
        <v>1005</v>
      </c>
      <c r="C1006" s="2" t="s">
        <v>5114</v>
      </c>
      <c r="D1006" s="4">
        <v>25000</v>
      </c>
      <c r="E1006" s="5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ROUND(E1006/D1006*100,0)</f>
        <v>82</v>
      </c>
      <c r="P1006" s="14">
        <f t="shared" si="15"/>
        <v>216.34</v>
      </c>
      <c r="Q1006" s="7" t="s">
        <v>8316</v>
      </c>
      <c r="R1006" t="s">
        <v>8318</v>
      </c>
      <c r="S1006" s="6">
        <f>(((J1006/60)/60)/24)+DATE(1970,1,1)</f>
        <v>42388.708645833336</v>
      </c>
      <c r="T1006" s="6">
        <f>(((I1006/60)/60)/24)+DATE(1970,1,1)</f>
        <v>42418.708645833336</v>
      </c>
      <c r="U1006">
        <f>YEAR(S1006)</f>
        <v>2016</v>
      </c>
    </row>
    <row r="1007" spans="1:21" ht="32" x14ac:dyDescent="0.2">
      <c r="A1007">
        <v>1005</v>
      </c>
      <c r="B1007" s="2" t="s">
        <v>1006</v>
      </c>
      <c r="C1007" s="2" t="s">
        <v>5115</v>
      </c>
      <c r="D1007" s="4">
        <v>200000</v>
      </c>
      <c r="E1007" s="5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ROUND(E1007/D1007*100,0)</f>
        <v>75</v>
      </c>
      <c r="P1007" s="14">
        <f t="shared" si="15"/>
        <v>932.31</v>
      </c>
      <c r="Q1007" s="7" t="s">
        <v>8316</v>
      </c>
      <c r="R1007" t="s">
        <v>8318</v>
      </c>
      <c r="S1007" s="6">
        <f>(((J1007/60)/60)/24)+DATE(1970,1,1)</f>
        <v>42276.624803240738</v>
      </c>
      <c r="T1007" s="6">
        <f>(((I1007/60)/60)/24)+DATE(1970,1,1)</f>
        <v>42307.624803240738</v>
      </c>
      <c r="U1007">
        <f>YEAR(S1007)</f>
        <v>2015</v>
      </c>
    </row>
    <row r="1008" spans="1:21" ht="48" x14ac:dyDescent="0.2">
      <c r="A1008">
        <v>1006</v>
      </c>
      <c r="B1008" s="2" t="s">
        <v>1007</v>
      </c>
      <c r="C1008" s="2" t="s">
        <v>5116</v>
      </c>
      <c r="D1008" s="4">
        <v>4000</v>
      </c>
      <c r="E1008" s="5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ROUND(E1008/D1008*100,0)</f>
        <v>6</v>
      </c>
      <c r="P1008" s="14">
        <f t="shared" si="15"/>
        <v>29.25</v>
      </c>
      <c r="Q1008" s="7" t="s">
        <v>8316</v>
      </c>
      <c r="R1008" t="s">
        <v>8318</v>
      </c>
      <c r="S1008" s="6">
        <f>(((J1008/60)/60)/24)+DATE(1970,1,1)</f>
        <v>41977.040185185186</v>
      </c>
      <c r="T1008" s="6">
        <f>(((I1008/60)/60)/24)+DATE(1970,1,1)</f>
        <v>41985.299305555556</v>
      </c>
      <c r="U1008">
        <f>YEAR(S1008)</f>
        <v>2014</v>
      </c>
    </row>
    <row r="1009" spans="1:21" ht="48" x14ac:dyDescent="0.2">
      <c r="A1009">
        <v>1007</v>
      </c>
      <c r="B1009" s="2" t="s">
        <v>1008</v>
      </c>
      <c r="C1009" s="2" t="s">
        <v>5117</v>
      </c>
      <c r="D1009" s="4">
        <v>30000</v>
      </c>
      <c r="E1009" s="5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ROUND(E1009/D1009*100,0)</f>
        <v>44</v>
      </c>
      <c r="P1009" s="14">
        <f t="shared" si="15"/>
        <v>174.95</v>
      </c>
      <c r="Q1009" s="7" t="s">
        <v>8316</v>
      </c>
      <c r="R1009" t="s">
        <v>8318</v>
      </c>
      <c r="S1009" s="6">
        <f>(((J1009/60)/60)/24)+DATE(1970,1,1)</f>
        <v>42676.583599537036</v>
      </c>
      <c r="T1009" s="6">
        <f>(((I1009/60)/60)/24)+DATE(1970,1,1)</f>
        <v>42718.6252662037</v>
      </c>
      <c r="U1009">
        <f>YEAR(S1009)</f>
        <v>2016</v>
      </c>
    </row>
    <row r="1010" spans="1:21" ht="48" x14ac:dyDescent="0.2">
      <c r="A1010">
        <v>1008</v>
      </c>
      <c r="B1010" s="2" t="s">
        <v>1009</v>
      </c>
      <c r="C1010" s="2" t="s">
        <v>5118</v>
      </c>
      <c r="D1010" s="4">
        <v>93500</v>
      </c>
      <c r="E1010" s="5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ROUND(E1010/D1010*100,0)</f>
        <v>0</v>
      </c>
      <c r="P1010" s="14">
        <f t="shared" si="15"/>
        <v>250</v>
      </c>
      <c r="Q1010" s="7" t="s">
        <v>8316</v>
      </c>
      <c r="R1010" t="s">
        <v>8318</v>
      </c>
      <c r="S1010" s="6">
        <f>(((J1010/60)/60)/24)+DATE(1970,1,1)</f>
        <v>42702.809201388889</v>
      </c>
      <c r="T1010" s="6">
        <f>(((I1010/60)/60)/24)+DATE(1970,1,1)</f>
        <v>42732.809201388889</v>
      </c>
      <c r="U1010">
        <f>YEAR(S1010)</f>
        <v>2016</v>
      </c>
    </row>
    <row r="1011" spans="1:21" ht="48" x14ac:dyDescent="0.2">
      <c r="A1011">
        <v>1009</v>
      </c>
      <c r="B1011" s="2" t="s">
        <v>1010</v>
      </c>
      <c r="C1011" s="2" t="s">
        <v>5119</v>
      </c>
      <c r="D1011" s="4">
        <v>50000</v>
      </c>
      <c r="E1011" s="5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ROUND(E1011/D1011*100,0)</f>
        <v>13</v>
      </c>
      <c r="P1011" s="14">
        <f t="shared" si="15"/>
        <v>65</v>
      </c>
      <c r="Q1011" s="7" t="s">
        <v>8316</v>
      </c>
      <c r="R1011" t="s">
        <v>8318</v>
      </c>
      <c r="S1011" s="6">
        <f>(((J1011/60)/60)/24)+DATE(1970,1,1)</f>
        <v>42510.604699074072</v>
      </c>
      <c r="T1011" s="6">
        <f>(((I1011/60)/60)/24)+DATE(1970,1,1)</f>
        <v>42540.604699074072</v>
      </c>
      <c r="U1011">
        <f>YEAR(S1011)</f>
        <v>2016</v>
      </c>
    </row>
    <row r="1012" spans="1:21" ht="48" x14ac:dyDescent="0.2">
      <c r="A1012">
        <v>1010</v>
      </c>
      <c r="B1012" s="2" t="s">
        <v>1011</v>
      </c>
      <c r="C1012" s="2" t="s">
        <v>5120</v>
      </c>
      <c r="D1012" s="4">
        <v>115250</v>
      </c>
      <c r="E1012" s="5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ROUND(E1012/D1012*100,0)</f>
        <v>0</v>
      </c>
      <c r="P1012" s="14">
        <f t="shared" si="15"/>
        <v>55</v>
      </c>
      <c r="Q1012" s="7" t="s">
        <v>8316</v>
      </c>
      <c r="R1012" t="s">
        <v>8318</v>
      </c>
      <c r="S1012" s="6">
        <f>(((J1012/60)/60)/24)+DATE(1970,1,1)</f>
        <v>42561.829421296294</v>
      </c>
      <c r="T1012" s="6">
        <f>(((I1012/60)/60)/24)+DATE(1970,1,1)</f>
        <v>42618.124305555553</v>
      </c>
      <c r="U1012">
        <f>YEAR(S1012)</f>
        <v>2016</v>
      </c>
    </row>
    <row r="1013" spans="1:21" ht="48" x14ac:dyDescent="0.2">
      <c r="A1013">
        <v>1011</v>
      </c>
      <c r="B1013" s="2" t="s">
        <v>1012</v>
      </c>
      <c r="C1013" s="2" t="s">
        <v>5121</v>
      </c>
      <c r="D1013" s="4">
        <v>20000</v>
      </c>
      <c r="E1013" s="5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ROUND(E1013/D1013*100,0)</f>
        <v>0</v>
      </c>
      <c r="P1013" s="14">
        <f t="shared" si="15"/>
        <v>75</v>
      </c>
      <c r="Q1013" s="7" t="s">
        <v>8316</v>
      </c>
      <c r="R1013" t="s">
        <v>8318</v>
      </c>
      <c r="S1013" s="6">
        <f>(((J1013/60)/60)/24)+DATE(1970,1,1)</f>
        <v>41946.898090277777</v>
      </c>
      <c r="T1013" s="6">
        <f>(((I1013/60)/60)/24)+DATE(1970,1,1)</f>
        <v>41991.898090277777</v>
      </c>
      <c r="U1013">
        <f>YEAR(S1013)</f>
        <v>2014</v>
      </c>
    </row>
    <row r="1014" spans="1:21" ht="48" x14ac:dyDescent="0.2">
      <c r="A1014">
        <v>1012</v>
      </c>
      <c r="B1014" s="2" t="s">
        <v>1013</v>
      </c>
      <c r="C1014" s="2" t="s">
        <v>5122</v>
      </c>
      <c r="D1014" s="4">
        <v>5000</v>
      </c>
      <c r="E1014" s="5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ROUND(E1014/D1014*100,0)</f>
        <v>21535</v>
      </c>
      <c r="P1014" s="14">
        <f t="shared" si="15"/>
        <v>1389.36</v>
      </c>
      <c r="Q1014" s="7" t="s">
        <v>8316</v>
      </c>
      <c r="R1014" t="s">
        <v>8318</v>
      </c>
      <c r="S1014" s="6">
        <f>(((J1014/60)/60)/24)+DATE(1970,1,1)</f>
        <v>42714.440416666665</v>
      </c>
      <c r="T1014" s="6">
        <f>(((I1014/60)/60)/24)+DATE(1970,1,1)</f>
        <v>42759.440416666665</v>
      </c>
      <c r="U1014">
        <f>YEAR(S1014)</f>
        <v>2016</v>
      </c>
    </row>
    <row r="1015" spans="1:21" ht="48" x14ac:dyDescent="0.2">
      <c r="A1015">
        <v>1013</v>
      </c>
      <c r="B1015" s="2" t="s">
        <v>1014</v>
      </c>
      <c r="C1015" s="2" t="s">
        <v>5123</v>
      </c>
      <c r="D1015" s="4">
        <v>25000</v>
      </c>
      <c r="E1015" s="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ROUND(E1015/D1015*100,0)</f>
        <v>35</v>
      </c>
      <c r="P1015" s="14">
        <f t="shared" si="15"/>
        <v>95.91</v>
      </c>
      <c r="Q1015" s="7" t="s">
        <v>8316</v>
      </c>
      <c r="R1015" t="s">
        <v>8318</v>
      </c>
      <c r="S1015" s="6">
        <f>(((J1015/60)/60)/24)+DATE(1970,1,1)</f>
        <v>42339.833981481483</v>
      </c>
      <c r="T1015" s="6">
        <f>(((I1015/60)/60)/24)+DATE(1970,1,1)</f>
        <v>42367.833333333328</v>
      </c>
      <c r="U1015">
        <f>YEAR(S1015)</f>
        <v>2015</v>
      </c>
    </row>
    <row r="1016" spans="1:21" ht="32" x14ac:dyDescent="0.2">
      <c r="A1016">
        <v>1014</v>
      </c>
      <c r="B1016" s="2" t="s">
        <v>1015</v>
      </c>
      <c r="C1016" s="2" t="s">
        <v>5124</v>
      </c>
      <c r="D1016" s="4">
        <v>10000</v>
      </c>
      <c r="E1016" s="5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ROUND(E1016/D1016*100,0)</f>
        <v>31</v>
      </c>
      <c r="P1016" s="14">
        <f t="shared" si="15"/>
        <v>191.25</v>
      </c>
      <c r="Q1016" s="7" t="s">
        <v>8316</v>
      </c>
      <c r="R1016" t="s">
        <v>8318</v>
      </c>
      <c r="S1016" s="6">
        <f>(((J1016/60)/60)/24)+DATE(1970,1,1)</f>
        <v>41955.002488425926</v>
      </c>
      <c r="T1016" s="6">
        <f>(((I1016/60)/60)/24)+DATE(1970,1,1)</f>
        <v>42005.002488425926</v>
      </c>
      <c r="U1016">
        <f>YEAR(S1016)</f>
        <v>2014</v>
      </c>
    </row>
    <row r="1017" spans="1:21" ht="32" x14ac:dyDescent="0.2">
      <c r="A1017">
        <v>1015</v>
      </c>
      <c r="B1017" s="2" t="s">
        <v>1016</v>
      </c>
      <c r="C1017" s="2" t="s">
        <v>5125</v>
      </c>
      <c r="D1017" s="4">
        <v>9000</v>
      </c>
      <c r="E1017" s="5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ROUND(E1017/D1017*100,0)</f>
        <v>3</v>
      </c>
      <c r="P1017" s="14">
        <f t="shared" si="15"/>
        <v>40</v>
      </c>
      <c r="Q1017" s="7" t="s">
        <v>8316</v>
      </c>
      <c r="R1017" t="s">
        <v>8318</v>
      </c>
      <c r="S1017" s="6">
        <f>(((J1017/60)/60)/24)+DATE(1970,1,1)</f>
        <v>42303.878414351857</v>
      </c>
      <c r="T1017" s="6">
        <f>(((I1017/60)/60)/24)+DATE(1970,1,1)</f>
        <v>42333.920081018514</v>
      </c>
      <c r="U1017">
        <f>YEAR(S1017)</f>
        <v>2015</v>
      </c>
    </row>
    <row r="1018" spans="1:21" ht="48" x14ac:dyDescent="0.2">
      <c r="A1018">
        <v>1016</v>
      </c>
      <c r="B1018" s="2" t="s">
        <v>1017</v>
      </c>
      <c r="C1018" s="2" t="s">
        <v>5126</v>
      </c>
      <c r="D1018" s="4">
        <v>100000</v>
      </c>
      <c r="E1018" s="5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ROUND(E1018/D1018*100,0)</f>
        <v>3</v>
      </c>
      <c r="P1018" s="14">
        <f t="shared" si="15"/>
        <v>74.790000000000006</v>
      </c>
      <c r="Q1018" s="7" t="s">
        <v>8316</v>
      </c>
      <c r="R1018" t="s">
        <v>8318</v>
      </c>
      <c r="S1018" s="6">
        <f>(((J1018/60)/60)/24)+DATE(1970,1,1)</f>
        <v>42422.107129629629</v>
      </c>
      <c r="T1018" s="6">
        <f>(((I1018/60)/60)/24)+DATE(1970,1,1)</f>
        <v>42467.065462962957</v>
      </c>
      <c r="U1018">
        <f>YEAR(S1018)</f>
        <v>2016</v>
      </c>
    </row>
    <row r="1019" spans="1:21" ht="48" x14ac:dyDescent="0.2">
      <c r="A1019">
        <v>1017</v>
      </c>
      <c r="B1019" s="2" t="s">
        <v>1018</v>
      </c>
      <c r="C1019" s="2" t="s">
        <v>5127</v>
      </c>
      <c r="D1019" s="4">
        <v>250000</v>
      </c>
      <c r="E1019" s="5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ROUND(E1019/D1019*100,0)</f>
        <v>23</v>
      </c>
      <c r="P1019" s="14">
        <f t="shared" si="15"/>
        <v>161.12</v>
      </c>
      <c r="Q1019" s="7" t="s">
        <v>8316</v>
      </c>
      <c r="R1019" t="s">
        <v>8318</v>
      </c>
      <c r="S1019" s="6">
        <f>(((J1019/60)/60)/24)+DATE(1970,1,1)</f>
        <v>42289.675173611111</v>
      </c>
      <c r="T1019" s="6">
        <f>(((I1019/60)/60)/24)+DATE(1970,1,1)</f>
        <v>42329.716840277775</v>
      </c>
      <c r="U1019">
        <f>YEAR(S1019)</f>
        <v>2015</v>
      </c>
    </row>
    <row r="1020" spans="1:21" ht="48" x14ac:dyDescent="0.2">
      <c r="A1020">
        <v>1018</v>
      </c>
      <c r="B1020" s="2" t="s">
        <v>1019</v>
      </c>
      <c r="C1020" s="2" t="s">
        <v>5128</v>
      </c>
      <c r="D1020" s="4">
        <v>20000</v>
      </c>
      <c r="E1020" s="5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ROUND(E1020/D1020*100,0)</f>
        <v>3</v>
      </c>
      <c r="P1020" s="14">
        <f t="shared" si="15"/>
        <v>88.71</v>
      </c>
      <c r="Q1020" s="7" t="s">
        <v>8316</v>
      </c>
      <c r="R1020" t="s">
        <v>8318</v>
      </c>
      <c r="S1020" s="6">
        <f>(((J1020/60)/60)/24)+DATE(1970,1,1)</f>
        <v>42535.492280092592</v>
      </c>
      <c r="T1020" s="6">
        <f>(((I1020/60)/60)/24)+DATE(1970,1,1)</f>
        <v>42565.492280092592</v>
      </c>
      <c r="U1020">
        <f>YEAR(S1020)</f>
        <v>2016</v>
      </c>
    </row>
    <row r="1021" spans="1:21" ht="32" x14ac:dyDescent="0.2">
      <c r="A1021">
        <v>1019</v>
      </c>
      <c r="B1021" s="2" t="s">
        <v>1020</v>
      </c>
      <c r="C1021" s="2" t="s">
        <v>5129</v>
      </c>
      <c r="D1021" s="4">
        <v>45000</v>
      </c>
      <c r="E1021" s="5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ROUND(E1021/D1021*100,0)</f>
        <v>47</v>
      </c>
      <c r="P1021" s="14">
        <f t="shared" si="15"/>
        <v>53.25</v>
      </c>
      <c r="Q1021" s="7" t="s">
        <v>8316</v>
      </c>
      <c r="R1021" t="s">
        <v>8318</v>
      </c>
      <c r="S1021" s="6">
        <f>(((J1021/60)/60)/24)+DATE(1970,1,1)</f>
        <v>42009.973946759259</v>
      </c>
      <c r="T1021" s="6">
        <f>(((I1021/60)/60)/24)+DATE(1970,1,1)</f>
        <v>42039.973946759259</v>
      </c>
      <c r="U1021">
        <f>YEAR(S1021)</f>
        <v>2015</v>
      </c>
    </row>
    <row r="1022" spans="1:21" ht="48" x14ac:dyDescent="0.2">
      <c r="A1022">
        <v>1020</v>
      </c>
      <c r="B1022" s="2" t="s">
        <v>1021</v>
      </c>
      <c r="C1022" s="2" t="s">
        <v>5130</v>
      </c>
      <c r="D1022" s="4">
        <v>1550</v>
      </c>
      <c r="E1022" s="5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ROUND(E1022/D1022*100,0)</f>
        <v>206</v>
      </c>
      <c r="P1022" s="14">
        <f t="shared" si="15"/>
        <v>106.2</v>
      </c>
      <c r="Q1022" s="7" t="s">
        <v>8322</v>
      </c>
      <c r="R1022" t="s">
        <v>8327</v>
      </c>
      <c r="S1022" s="6">
        <f>(((J1022/60)/60)/24)+DATE(1970,1,1)</f>
        <v>42127.069548611107</v>
      </c>
      <c r="T1022" s="6">
        <f>(((I1022/60)/60)/24)+DATE(1970,1,1)</f>
        <v>42157.032638888893</v>
      </c>
      <c r="U1022">
        <f>YEAR(S1022)</f>
        <v>2015</v>
      </c>
    </row>
    <row r="1023" spans="1:21" ht="48" x14ac:dyDescent="0.2">
      <c r="A1023">
        <v>1021</v>
      </c>
      <c r="B1023" s="2" t="s">
        <v>1022</v>
      </c>
      <c r="C1023" s="2" t="s">
        <v>5131</v>
      </c>
      <c r="D1023" s="4">
        <v>3000</v>
      </c>
      <c r="E1023" s="5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ROUND(E1023/D1023*100,0)</f>
        <v>352</v>
      </c>
      <c r="P1023" s="14">
        <f t="shared" si="15"/>
        <v>22.08</v>
      </c>
      <c r="Q1023" s="7" t="s">
        <v>8322</v>
      </c>
      <c r="R1023" t="s">
        <v>8327</v>
      </c>
      <c r="S1023" s="6">
        <f>(((J1023/60)/60)/24)+DATE(1970,1,1)</f>
        <v>42271.251979166671</v>
      </c>
      <c r="T1023" s="6">
        <f>(((I1023/60)/60)/24)+DATE(1970,1,1)</f>
        <v>42294.166666666672</v>
      </c>
      <c r="U1023">
        <f>YEAR(S1023)</f>
        <v>2015</v>
      </c>
    </row>
    <row r="1024" spans="1:21" ht="32" x14ac:dyDescent="0.2">
      <c r="A1024">
        <v>1022</v>
      </c>
      <c r="B1024" s="2" t="s">
        <v>1023</v>
      </c>
      <c r="C1024" s="2" t="s">
        <v>5132</v>
      </c>
      <c r="D1024" s="4">
        <v>2000</v>
      </c>
      <c r="E1024" s="5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ROUND(E1024/D1024*100,0)</f>
        <v>115</v>
      </c>
      <c r="P1024" s="14">
        <f t="shared" si="15"/>
        <v>31.05</v>
      </c>
      <c r="Q1024" s="7" t="s">
        <v>8322</v>
      </c>
      <c r="R1024" t="s">
        <v>8327</v>
      </c>
      <c r="S1024" s="6">
        <f>(((J1024/60)/60)/24)+DATE(1970,1,1)</f>
        <v>42111.646724537044</v>
      </c>
      <c r="T1024" s="6">
        <f>(((I1024/60)/60)/24)+DATE(1970,1,1)</f>
        <v>42141.646724537044</v>
      </c>
      <c r="U1024">
        <f>YEAR(S1024)</f>
        <v>2015</v>
      </c>
    </row>
    <row r="1025" spans="1:21" ht="48" x14ac:dyDescent="0.2">
      <c r="A1025">
        <v>1023</v>
      </c>
      <c r="B1025" s="2" t="s">
        <v>1024</v>
      </c>
      <c r="C1025" s="2" t="s">
        <v>5133</v>
      </c>
      <c r="D1025" s="4">
        <v>2000</v>
      </c>
      <c r="E1025" s="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ROUND(E1025/D1025*100,0)</f>
        <v>237</v>
      </c>
      <c r="P1025" s="14">
        <f t="shared" si="15"/>
        <v>36.21</v>
      </c>
      <c r="Q1025" s="7" t="s">
        <v>8322</v>
      </c>
      <c r="R1025" t="s">
        <v>8327</v>
      </c>
      <c r="S1025" s="6">
        <f>(((J1025/60)/60)/24)+DATE(1970,1,1)</f>
        <v>42145.919687500005</v>
      </c>
      <c r="T1025" s="6">
        <f>(((I1025/60)/60)/24)+DATE(1970,1,1)</f>
        <v>42175.919687500005</v>
      </c>
      <c r="U1025">
        <f>YEAR(S1025)</f>
        <v>2015</v>
      </c>
    </row>
    <row r="1026" spans="1:21" ht="48" x14ac:dyDescent="0.2">
      <c r="A1026">
        <v>1024</v>
      </c>
      <c r="B1026" s="2" t="s">
        <v>1025</v>
      </c>
      <c r="C1026" s="2" t="s">
        <v>5134</v>
      </c>
      <c r="D1026" s="4">
        <v>20000</v>
      </c>
      <c r="E1026" s="5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ROUND(E1026/D1026*100,0)</f>
        <v>119</v>
      </c>
      <c r="P1026" s="14">
        <f t="shared" si="15"/>
        <v>388.98</v>
      </c>
      <c r="Q1026" s="7" t="s">
        <v>8322</v>
      </c>
      <c r="R1026" t="s">
        <v>8327</v>
      </c>
      <c r="S1026" s="6">
        <f>(((J1026/60)/60)/24)+DATE(1970,1,1)</f>
        <v>42370.580590277779</v>
      </c>
      <c r="T1026" s="6">
        <f>(((I1026/60)/60)/24)+DATE(1970,1,1)</f>
        <v>42400.580590277779</v>
      </c>
      <c r="U1026">
        <f>YEAR(S1026)</f>
        <v>2016</v>
      </c>
    </row>
    <row r="1027" spans="1:21" ht="32" x14ac:dyDescent="0.2">
      <c r="A1027">
        <v>1025</v>
      </c>
      <c r="B1027" s="2" t="s">
        <v>1026</v>
      </c>
      <c r="C1027" s="2" t="s">
        <v>5135</v>
      </c>
      <c r="D1027" s="4">
        <v>70000</v>
      </c>
      <c r="E1027" s="5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ROUND(E1027/D1027*100,0)</f>
        <v>110</v>
      </c>
      <c r="P1027" s="14">
        <f t="shared" ref="P1027:P1090" si="16">IFERROR(ROUND(E1027/L1027,2),0)</f>
        <v>71.849999999999994</v>
      </c>
      <c r="Q1027" s="7" t="s">
        <v>8322</v>
      </c>
      <c r="R1027" t="s">
        <v>8327</v>
      </c>
      <c r="S1027" s="6">
        <f>(((J1027/60)/60)/24)+DATE(1970,1,1)</f>
        <v>42049.833761574075</v>
      </c>
      <c r="T1027" s="6">
        <f>(((I1027/60)/60)/24)+DATE(1970,1,1)</f>
        <v>42079.792094907403</v>
      </c>
      <c r="U1027">
        <f>YEAR(S1027)</f>
        <v>2015</v>
      </c>
    </row>
    <row r="1028" spans="1:21" ht="48" x14ac:dyDescent="0.2">
      <c r="A1028">
        <v>1026</v>
      </c>
      <c r="B1028" s="2" t="s">
        <v>1027</v>
      </c>
      <c r="C1028" s="2" t="s">
        <v>5136</v>
      </c>
      <c r="D1028" s="4">
        <v>7000</v>
      </c>
      <c r="E1028" s="5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ROUND(E1028/D1028*100,0)</f>
        <v>100</v>
      </c>
      <c r="P1028" s="14">
        <f t="shared" si="16"/>
        <v>57.38</v>
      </c>
      <c r="Q1028" s="7" t="s">
        <v>8322</v>
      </c>
      <c r="R1028" t="s">
        <v>8327</v>
      </c>
      <c r="S1028" s="6">
        <f>(((J1028/60)/60)/24)+DATE(1970,1,1)</f>
        <v>42426.407592592594</v>
      </c>
      <c r="T1028" s="6">
        <f>(((I1028/60)/60)/24)+DATE(1970,1,1)</f>
        <v>42460.365925925929</v>
      </c>
      <c r="U1028">
        <f>YEAR(S1028)</f>
        <v>2016</v>
      </c>
    </row>
    <row r="1029" spans="1:21" ht="48" x14ac:dyDescent="0.2">
      <c r="A1029">
        <v>1027</v>
      </c>
      <c r="B1029" s="2" t="s">
        <v>1028</v>
      </c>
      <c r="C1029" s="2" t="s">
        <v>5137</v>
      </c>
      <c r="D1029" s="4">
        <v>7501</v>
      </c>
      <c r="E1029" s="5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ROUND(E1029/D1029*100,0)</f>
        <v>103</v>
      </c>
      <c r="P1029" s="14">
        <f t="shared" si="16"/>
        <v>69.67</v>
      </c>
      <c r="Q1029" s="7" t="s">
        <v>8322</v>
      </c>
      <c r="R1029" t="s">
        <v>8327</v>
      </c>
      <c r="S1029" s="6">
        <f>(((J1029/60)/60)/24)+DATE(1970,1,1)</f>
        <v>41905.034108796295</v>
      </c>
      <c r="T1029" s="6">
        <f>(((I1029/60)/60)/24)+DATE(1970,1,1)</f>
        <v>41935.034108796295</v>
      </c>
      <c r="U1029">
        <f>YEAR(S1029)</f>
        <v>2014</v>
      </c>
    </row>
    <row r="1030" spans="1:21" ht="48" x14ac:dyDescent="0.2">
      <c r="A1030">
        <v>1028</v>
      </c>
      <c r="B1030" s="2" t="s">
        <v>1029</v>
      </c>
      <c r="C1030" s="2" t="s">
        <v>5138</v>
      </c>
      <c r="D1030" s="4">
        <v>10000</v>
      </c>
      <c r="E1030" s="5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ROUND(E1030/D1030*100,0)</f>
        <v>117</v>
      </c>
      <c r="P1030" s="14">
        <f t="shared" si="16"/>
        <v>45.99</v>
      </c>
      <c r="Q1030" s="7" t="s">
        <v>8322</v>
      </c>
      <c r="R1030" t="s">
        <v>8327</v>
      </c>
      <c r="S1030" s="6">
        <f>(((J1030/60)/60)/24)+DATE(1970,1,1)</f>
        <v>42755.627372685187</v>
      </c>
      <c r="T1030" s="6">
        <f>(((I1030/60)/60)/24)+DATE(1970,1,1)</f>
        <v>42800.833333333328</v>
      </c>
      <c r="U1030">
        <f>YEAR(S1030)</f>
        <v>2017</v>
      </c>
    </row>
    <row r="1031" spans="1:21" ht="32" x14ac:dyDescent="0.2">
      <c r="A1031">
        <v>1029</v>
      </c>
      <c r="B1031" s="2" t="s">
        <v>1030</v>
      </c>
      <c r="C1031" s="2" t="s">
        <v>5139</v>
      </c>
      <c r="D1031" s="4">
        <v>10000</v>
      </c>
      <c r="E1031" s="5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ROUND(E1031/D1031*100,0)</f>
        <v>112</v>
      </c>
      <c r="P1031" s="14">
        <f t="shared" si="16"/>
        <v>79.260000000000005</v>
      </c>
      <c r="Q1031" s="7" t="s">
        <v>8322</v>
      </c>
      <c r="R1031" t="s">
        <v>8327</v>
      </c>
      <c r="S1031" s="6">
        <f>(((J1031/60)/60)/24)+DATE(1970,1,1)</f>
        <v>42044.711886574078</v>
      </c>
      <c r="T1031" s="6">
        <f>(((I1031/60)/60)/24)+DATE(1970,1,1)</f>
        <v>42098.915972222225</v>
      </c>
      <c r="U1031">
        <f>YEAR(S1031)</f>
        <v>2015</v>
      </c>
    </row>
    <row r="1032" spans="1:21" ht="32" x14ac:dyDescent="0.2">
      <c r="A1032">
        <v>1030</v>
      </c>
      <c r="B1032" s="2" t="s">
        <v>1031</v>
      </c>
      <c r="C1032" s="2" t="s">
        <v>5140</v>
      </c>
      <c r="D1032" s="4">
        <v>2000</v>
      </c>
      <c r="E1032" s="5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ROUND(E1032/D1032*100,0)</f>
        <v>342</v>
      </c>
      <c r="P1032" s="14">
        <f t="shared" si="16"/>
        <v>43.03</v>
      </c>
      <c r="Q1032" s="7" t="s">
        <v>8322</v>
      </c>
      <c r="R1032" t="s">
        <v>8327</v>
      </c>
      <c r="S1032" s="6">
        <f>(((J1032/60)/60)/24)+DATE(1970,1,1)</f>
        <v>42611.483206018514</v>
      </c>
      <c r="T1032" s="6">
        <f>(((I1032/60)/60)/24)+DATE(1970,1,1)</f>
        <v>42625.483206018514</v>
      </c>
      <c r="U1032">
        <f>YEAR(S1032)</f>
        <v>2016</v>
      </c>
    </row>
    <row r="1033" spans="1:21" ht="48" x14ac:dyDescent="0.2">
      <c r="A1033">
        <v>1031</v>
      </c>
      <c r="B1033" s="2" t="s">
        <v>1032</v>
      </c>
      <c r="C1033" s="2" t="s">
        <v>5141</v>
      </c>
      <c r="D1033" s="4">
        <v>10000</v>
      </c>
      <c r="E1033" s="5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ROUND(E1033/D1033*100,0)</f>
        <v>107</v>
      </c>
      <c r="P1033" s="14">
        <f t="shared" si="16"/>
        <v>108.48</v>
      </c>
      <c r="Q1033" s="7" t="s">
        <v>8322</v>
      </c>
      <c r="R1033" t="s">
        <v>8327</v>
      </c>
      <c r="S1033" s="6">
        <f>(((J1033/60)/60)/24)+DATE(1970,1,1)</f>
        <v>42324.764004629629</v>
      </c>
      <c r="T1033" s="6">
        <f>(((I1033/60)/60)/24)+DATE(1970,1,1)</f>
        <v>42354.764004629629</v>
      </c>
      <c r="U1033">
        <f>YEAR(S1033)</f>
        <v>2015</v>
      </c>
    </row>
    <row r="1034" spans="1:21" ht="16" x14ac:dyDescent="0.2">
      <c r="A1034">
        <v>1032</v>
      </c>
      <c r="B1034" s="2" t="s">
        <v>1033</v>
      </c>
      <c r="C1034" s="2" t="s">
        <v>5142</v>
      </c>
      <c r="D1034" s="4">
        <v>5400</v>
      </c>
      <c r="E1034" s="5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ROUND(E1034/D1034*100,0)</f>
        <v>108</v>
      </c>
      <c r="P1034" s="14">
        <f t="shared" si="16"/>
        <v>61.03</v>
      </c>
      <c r="Q1034" s="7" t="s">
        <v>8322</v>
      </c>
      <c r="R1034" t="s">
        <v>8327</v>
      </c>
      <c r="S1034" s="6">
        <f>(((J1034/60)/60)/24)+DATE(1970,1,1)</f>
        <v>42514.666956018518</v>
      </c>
      <c r="T1034" s="6">
        <f>(((I1034/60)/60)/24)+DATE(1970,1,1)</f>
        <v>42544.666956018518</v>
      </c>
      <c r="U1034">
        <f>YEAR(S1034)</f>
        <v>2016</v>
      </c>
    </row>
    <row r="1035" spans="1:21" ht="48" x14ac:dyDescent="0.2">
      <c r="A1035">
        <v>1033</v>
      </c>
      <c r="B1035" s="2" t="s">
        <v>1034</v>
      </c>
      <c r="C1035" s="2" t="s">
        <v>5143</v>
      </c>
      <c r="D1035" s="4">
        <v>1328</v>
      </c>
      <c r="E1035" s="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ROUND(E1035/D1035*100,0)</f>
        <v>103</v>
      </c>
      <c r="P1035" s="14">
        <f t="shared" si="16"/>
        <v>50.59</v>
      </c>
      <c r="Q1035" s="7" t="s">
        <v>8322</v>
      </c>
      <c r="R1035" t="s">
        <v>8327</v>
      </c>
      <c r="S1035" s="6">
        <f>(((J1035/60)/60)/24)+DATE(1970,1,1)</f>
        <v>42688.732407407413</v>
      </c>
      <c r="T1035" s="6">
        <f>(((I1035/60)/60)/24)+DATE(1970,1,1)</f>
        <v>42716.732407407413</v>
      </c>
      <c r="U1035">
        <f>YEAR(S1035)</f>
        <v>2016</v>
      </c>
    </row>
    <row r="1036" spans="1:21" ht="48" x14ac:dyDescent="0.2">
      <c r="A1036">
        <v>1034</v>
      </c>
      <c r="B1036" s="2" t="s">
        <v>1035</v>
      </c>
      <c r="C1036" s="2" t="s">
        <v>5144</v>
      </c>
      <c r="D1036" s="4">
        <v>5000</v>
      </c>
      <c r="E1036" s="5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ROUND(E1036/D1036*100,0)</f>
        <v>130</v>
      </c>
      <c r="P1036" s="14">
        <f t="shared" si="16"/>
        <v>39.159999999999997</v>
      </c>
      <c r="Q1036" s="7" t="s">
        <v>8322</v>
      </c>
      <c r="R1036" t="s">
        <v>8327</v>
      </c>
      <c r="S1036" s="6">
        <f>(((J1036/60)/60)/24)+DATE(1970,1,1)</f>
        <v>42555.166712962964</v>
      </c>
      <c r="T1036" s="6">
        <f>(((I1036/60)/60)/24)+DATE(1970,1,1)</f>
        <v>42587.165972222225</v>
      </c>
      <c r="U1036">
        <f>YEAR(S1036)</f>
        <v>2016</v>
      </c>
    </row>
    <row r="1037" spans="1:21" ht="48" x14ac:dyDescent="0.2">
      <c r="A1037">
        <v>1035</v>
      </c>
      <c r="B1037" s="2" t="s">
        <v>1036</v>
      </c>
      <c r="C1037" s="2" t="s">
        <v>5145</v>
      </c>
      <c r="D1037" s="4">
        <v>4600</v>
      </c>
      <c r="E1037" s="5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ROUND(E1037/D1037*100,0)</f>
        <v>108</v>
      </c>
      <c r="P1037" s="14">
        <f t="shared" si="16"/>
        <v>65.16</v>
      </c>
      <c r="Q1037" s="7" t="s">
        <v>8322</v>
      </c>
      <c r="R1037" t="s">
        <v>8327</v>
      </c>
      <c r="S1037" s="6">
        <f>(((J1037/60)/60)/24)+DATE(1970,1,1)</f>
        <v>42016.641435185185</v>
      </c>
      <c r="T1037" s="6">
        <f>(((I1037/60)/60)/24)+DATE(1970,1,1)</f>
        <v>42046.641435185185</v>
      </c>
      <c r="U1037">
        <f>YEAR(S1037)</f>
        <v>2015</v>
      </c>
    </row>
    <row r="1038" spans="1:21" ht="48" x14ac:dyDescent="0.2">
      <c r="A1038">
        <v>1036</v>
      </c>
      <c r="B1038" s="2" t="s">
        <v>1037</v>
      </c>
      <c r="C1038" s="2" t="s">
        <v>5146</v>
      </c>
      <c r="D1038" s="4">
        <v>4500</v>
      </c>
      <c r="E1038" s="5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ROUND(E1038/D1038*100,0)</f>
        <v>112</v>
      </c>
      <c r="P1038" s="14">
        <f t="shared" si="16"/>
        <v>23.96</v>
      </c>
      <c r="Q1038" s="7" t="s">
        <v>8322</v>
      </c>
      <c r="R1038" t="s">
        <v>8327</v>
      </c>
      <c r="S1038" s="6">
        <f>(((J1038/60)/60)/24)+DATE(1970,1,1)</f>
        <v>41249.448958333334</v>
      </c>
      <c r="T1038" s="6">
        <f>(((I1038/60)/60)/24)+DATE(1970,1,1)</f>
        <v>41281.333333333336</v>
      </c>
      <c r="U1038">
        <f>YEAR(S1038)</f>
        <v>2012</v>
      </c>
    </row>
    <row r="1039" spans="1:21" ht="48" x14ac:dyDescent="0.2">
      <c r="A1039">
        <v>1037</v>
      </c>
      <c r="B1039" s="2" t="s">
        <v>1038</v>
      </c>
      <c r="C1039" s="2" t="s">
        <v>5147</v>
      </c>
      <c r="D1039" s="4">
        <v>1000</v>
      </c>
      <c r="E1039" s="5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ROUND(E1039/D1039*100,0)</f>
        <v>102</v>
      </c>
      <c r="P1039" s="14">
        <f t="shared" si="16"/>
        <v>48.62</v>
      </c>
      <c r="Q1039" s="7" t="s">
        <v>8322</v>
      </c>
      <c r="R1039" t="s">
        <v>8327</v>
      </c>
      <c r="S1039" s="6">
        <f>(((J1039/60)/60)/24)+DATE(1970,1,1)</f>
        <v>42119.822476851856</v>
      </c>
      <c r="T1039" s="6">
        <f>(((I1039/60)/60)/24)+DATE(1970,1,1)</f>
        <v>42142.208333333328</v>
      </c>
      <c r="U1039">
        <f>YEAR(S1039)</f>
        <v>2015</v>
      </c>
    </row>
    <row r="1040" spans="1:21" ht="48" x14ac:dyDescent="0.2">
      <c r="A1040">
        <v>1038</v>
      </c>
      <c r="B1040" s="2" t="s">
        <v>1039</v>
      </c>
      <c r="C1040" s="2" t="s">
        <v>5148</v>
      </c>
      <c r="D1040" s="4">
        <v>1500</v>
      </c>
      <c r="E1040" s="5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ROUND(E1040/D1040*100,0)</f>
        <v>145</v>
      </c>
      <c r="P1040" s="14">
        <f t="shared" si="16"/>
        <v>35.74</v>
      </c>
      <c r="Q1040" s="7" t="s">
        <v>8322</v>
      </c>
      <c r="R1040" t="s">
        <v>8327</v>
      </c>
      <c r="S1040" s="6">
        <f>(((J1040/60)/60)/24)+DATE(1970,1,1)</f>
        <v>42418.231747685189</v>
      </c>
      <c r="T1040" s="6">
        <f>(((I1040/60)/60)/24)+DATE(1970,1,1)</f>
        <v>42448.190081018518</v>
      </c>
      <c r="U1040">
        <f>YEAR(S1040)</f>
        <v>2016</v>
      </c>
    </row>
    <row r="1041" spans="1:21" ht="48" x14ac:dyDescent="0.2">
      <c r="A1041">
        <v>1039</v>
      </c>
      <c r="B1041" s="2" t="s">
        <v>1040</v>
      </c>
      <c r="C1041" s="2" t="s">
        <v>5149</v>
      </c>
      <c r="D1041" s="4">
        <v>500</v>
      </c>
      <c r="E1041" s="5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ROUND(E1041/D1041*100,0)</f>
        <v>128</v>
      </c>
      <c r="P1041" s="14">
        <f t="shared" si="16"/>
        <v>21.37</v>
      </c>
      <c r="Q1041" s="7" t="s">
        <v>8322</v>
      </c>
      <c r="R1041" t="s">
        <v>8327</v>
      </c>
      <c r="S1041" s="6">
        <f>(((J1041/60)/60)/24)+DATE(1970,1,1)</f>
        <v>42692.109328703707</v>
      </c>
      <c r="T1041" s="6">
        <f>(((I1041/60)/60)/24)+DATE(1970,1,1)</f>
        <v>42717.332638888889</v>
      </c>
      <c r="U1041">
        <f>YEAR(S1041)</f>
        <v>2016</v>
      </c>
    </row>
    <row r="1042" spans="1:21" ht="48" x14ac:dyDescent="0.2">
      <c r="A1042">
        <v>1040</v>
      </c>
      <c r="B1042" s="2" t="s">
        <v>1041</v>
      </c>
      <c r="C1042" s="2" t="s">
        <v>5150</v>
      </c>
      <c r="D1042" s="4">
        <v>85000</v>
      </c>
      <c r="E1042" s="5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ROUND(E1042/D1042*100,0)</f>
        <v>0</v>
      </c>
      <c r="P1042" s="14">
        <f t="shared" si="16"/>
        <v>250</v>
      </c>
      <c r="Q1042" s="7" t="s">
        <v>8328</v>
      </c>
      <c r="R1042" t="s">
        <v>8329</v>
      </c>
      <c r="S1042" s="6">
        <f>(((J1042/60)/60)/24)+DATE(1970,1,1)</f>
        <v>42579.708437499998</v>
      </c>
      <c r="T1042" s="6">
        <f>(((I1042/60)/60)/24)+DATE(1970,1,1)</f>
        <v>42609.708437499998</v>
      </c>
      <c r="U1042">
        <f>YEAR(S1042)</f>
        <v>2016</v>
      </c>
    </row>
    <row r="1043" spans="1:21" ht="48" x14ac:dyDescent="0.2">
      <c r="A1043">
        <v>1041</v>
      </c>
      <c r="B1043" s="2" t="s">
        <v>1042</v>
      </c>
      <c r="C1043" s="2" t="s">
        <v>5151</v>
      </c>
      <c r="D1043" s="4">
        <v>50</v>
      </c>
      <c r="E1043" s="5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ROUND(E1043/D1043*100,0)</f>
        <v>0</v>
      </c>
      <c r="P1043" s="14">
        <f t="shared" si="16"/>
        <v>0</v>
      </c>
      <c r="Q1043" s="7" t="s">
        <v>8328</v>
      </c>
      <c r="R1043" t="s">
        <v>8329</v>
      </c>
      <c r="S1043" s="6">
        <f>(((J1043/60)/60)/24)+DATE(1970,1,1)</f>
        <v>41831.060092592597</v>
      </c>
      <c r="T1043" s="6">
        <f>(((I1043/60)/60)/24)+DATE(1970,1,1)</f>
        <v>41851.060092592597</v>
      </c>
      <c r="U1043">
        <f>YEAR(S1043)</f>
        <v>2014</v>
      </c>
    </row>
    <row r="1044" spans="1:21" ht="48" x14ac:dyDescent="0.2">
      <c r="A1044">
        <v>1042</v>
      </c>
      <c r="B1044" s="2" t="s">
        <v>1043</v>
      </c>
      <c r="C1044" s="2" t="s">
        <v>5152</v>
      </c>
      <c r="D1044" s="4">
        <v>650</v>
      </c>
      <c r="E1044" s="5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ROUND(E1044/D1044*100,0)</f>
        <v>2</v>
      </c>
      <c r="P1044" s="14">
        <f t="shared" si="16"/>
        <v>10</v>
      </c>
      <c r="Q1044" s="7" t="s">
        <v>8328</v>
      </c>
      <c r="R1044" t="s">
        <v>8329</v>
      </c>
      <c r="S1044" s="6">
        <f>(((J1044/60)/60)/24)+DATE(1970,1,1)</f>
        <v>41851.696157407408</v>
      </c>
      <c r="T1044" s="6">
        <f>(((I1044/60)/60)/24)+DATE(1970,1,1)</f>
        <v>41894.416666666664</v>
      </c>
      <c r="U1044">
        <f>YEAR(S1044)</f>
        <v>2014</v>
      </c>
    </row>
    <row r="1045" spans="1:21" ht="48" x14ac:dyDescent="0.2">
      <c r="A1045">
        <v>1043</v>
      </c>
      <c r="B1045" s="2" t="s">
        <v>1044</v>
      </c>
      <c r="C1045" s="2" t="s">
        <v>5153</v>
      </c>
      <c r="D1045" s="4">
        <v>100000</v>
      </c>
      <c r="E1045" s="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ROUND(E1045/D1045*100,0)</f>
        <v>9</v>
      </c>
      <c r="P1045" s="14">
        <f t="shared" si="16"/>
        <v>29.24</v>
      </c>
      <c r="Q1045" s="7" t="s">
        <v>8328</v>
      </c>
      <c r="R1045" t="s">
        <v>8329</v>
      </c>
      <c r="S1045" s="6">
        <f>(((J1045/60)/60)/24)+DATE(1970,1,1)</f>
        <v>42114.252951388888</v>
      </c>
      <c r="T1045" s="6">
        <f>(((I1045/60)/60)/24)+DATE(1970,1,1)</f>
        <v>42144.252951388888</v>
      </c>
      <c r="U1045">
        <f>YEAR(S1045)</f>
        <v>2015</v>
      </c>
    </row>
    <row r="1046" spans="1:21" ht="48" x14ac:dyDescent="0.2">
      <c r="A1046">
        <v>1044</v>
      </c>
      <c r="B1046" s="2" t="s">
        <v>1045</v>
      </c>
      <c r="C1046" s="2" t="s">
        <v>5154</v>
      </c>
      <c r="D1046" s="4">
        <v>7000</v>
      </c>
      <c r="E1046" s="5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ROUND(E1046/D1046*100,0)</f>
        <v>0</v>
      </c>
      <c r="P1046" s="14">
        <f t="shared" si="16"/>
        <v>3</v>
      </c>
      <c r="Q1046" s="7" t="s">
        <v>8328</v>
      </c>
      <c r="R1046" t="s">
        <v>8329</v>
      </c>
      <c r="S1046" s="6">
        <f>(((J1046/60)/60)/24)+DATE(1970,1,1)</f>
        <v>42011.925937499997</v>
      </c>
      <c r="T1046" s="6">
        <f>(((I1046/60)/60)/24)+DATE(1970,1,1)</f>
        <v>42068.852083333331</v>
      </c>
      <c r="U1046">
        <f>YEAR(S1046)</f>
        <v>2015</v>
      </c>
    </row>
    <row r="1047" spans="1:21" ht="48" x14ac:dyDescent="0.2">
      <c r="A1047">
        <v>1045</v>
      </c>
      <c r="B1047" s="2" t="s">
        <v>1046</v>
      </c>
      <c r="C1047" s="2" t="s">
        <v>5155</v>
      </c>
      <c r="D1047" s="4">
        <v>10000</v>
      </c>
      <c r="E1047" s="5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ROUND(E1047/D1047*100,0)</f>
        <v>3</v>
      </c>
      <c r="P1047" s="14">
        <f t="shared" si="16"/>
        <v>33.25</v>
      </c>
      <c r="Q1047" s="7" t="s">
        <v>8328</v>
      </c>
      <c r="R1047" t="s">
        <v>8329</v>
      </c>
      <c r="S1047" s="6">
        <f>(((J1047/60)/60)/24)+DATE(1970,1,1)</f>
        <v>41844.874421296299</v>
      </c>
      <c r="T1047" s="6">
        <f>(((I1047/60)/60)/24)+DATE(1970,1,1)</f>
        <v>41874.874421296299</v>
      </c>
      <c r="U1047">
        <f>YEAR(S1047)</f>
        <v>2014</v>
      </c>
    </row>
    <row r="1048" spans="1:21" ht="48" x14ac:dyDescent="0.2">
      <c r="A1048">
        <v>1046</v>
      </c>
      <c r="B1048" s="2" t="s">
        <v>1047</v>
      </c>
      <c r="C1048" s="2" t="s">
        <v>5156</v>
      </c>
      <c r="D1048" s="4">
        <v>3000</v>
      </c>
      <c r="E1048" s="5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ROUND(E1048/D1048*100,0)</f>
        <v>0</v>
      </c>
      <c r="P1048" s="14">
        <f t="shared" si="16"/>
        <v>0</v>
      </c>
      <c r="Q1048" s="7" t="s">
        <v>8328</v>
      </c>
      <c r="R1048" t="s">
        <v>8329</v>
      </c>
      <c r="S1048" s="6">
        <f>(((J1048/60)/60)/24)+DATE(1970,1,1)</f>
        <v>42319.851388888885</v>
      </c>
      <c r="T1048" s="6">
        <f>(((I1048/60)/60)/24)+DATE(1970,1,1)</f>
        <v>42364.851388888885</v>
      </c>
      <c r="U1048">
        <f>YEAR(S1048)</f>
        <v>2015</v>
      </c>
    </row>
    <row r="1049" spans="1:21" ht="48" x14ac:dyDescent="0.2">
      <c r="A1049">
        <v>1047</v>
      </c>
      <c r="B1049" s="2" t="s">
        <v>1048</v>
      </c>
      <c r="C1049" s="2" t="s">
        <v>5157</v>
      </c>
      <c r="D1049" s="4">
        <v>2000</v>
      </c>
      <c r="E1049" s="5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ROUND(E1049/D1049*100,0)</f>
        <v>0</v>
      </c>
      <c r="P1049" s="14">
        <f t="shared" si="16"/>
        <v>1</v>
      </c>
      <c r="Q1049" s="7" t="s">
        <v>8328</v>
      </c>
      <c r="R1049" t="s">
        <v>8329</v>
      </c>
      <c r="S1049" s="6">
        <f>(((J1049/60)/60)/24)+DATE(1970,1,1)</f>
        <v>41918.818460648145</v>
      </c>
      <c r="T1049" s="6">
        <f>(((I1049/60)/60)/24)+DATE(1970,1,1)</f>
        <v>41948.860127314816</v>
      </c>
      <c r="U1049">
        <f>YEAR(S1049)</f>
        <v>2014</v>
      </c>
    </row>
    <row r="1050" spans="1:21" ht="48" x14ac:dyDescent="0.2">
      <c r="A1050">
        <v>1048</v>
      </c>
      <c r="B1050" s="2" t="s">
        <v>1049</v>
      </c>
      <c r="C1050" s="2" t="s">
        <v>5158</v>
      </c>
      <c r="D1050" s="4">
        <v>15000</v>
      </c>
      <c r="E1050" s="5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ROUND(E1050/D1050*100,0)</f>
        <v>1</v>
      </c>
      <c r="P1050" s="14">
        <f t="shared" si="16"/>
        <v>53</v>
      </c>
      <c r="Q1050" s="7" t="s">
        <v>8328</v>
      </c>
      <c r="R1050" t="s">
        <v>8329</v>
      </c>
      <c r="S1050" s="6">
        <f>(((J1050/60)/60)/24)+DATE(1970,1,1)</f>
        <v>42598.053113425922</v>
      </c>
      <c r="T1050" s="6">
        <f>(((I1050/60)/60)/24)+DATE(1970,1,1)</f>
        <v>42638.053113425922</v>
      </c>
      <c r="U1050">
        <f>YEAR(S1050)</f>
        <v>2016</v>
      </c>
    </row>
    <row r="1051" spans="1:21" ht="16" x14ac:dyDescent="0.2">
      <c r="A1051">
        <v>1049</v>
      </c>
      <c r="B1051" s="2" t="s">
        <v>1050</v>
      </c>
      <c r="C1051" s="2" t="s">
        <v>5159</v>
      </c>
      <c r="D1051" s="4">
        <v>12000</v>
      </c>
      <c r="E1051" s="5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ROUND(E1051/D1051*100,0)</f>
        <v>0</v>
      </c>
      <c r="P1051" s="14">
        <f t="shared" si="16"/>
        <v>0</v>
      </c>
      <c r="Q1051" s="7" t="s">
        <v>8328</v>
      </c>
      <c r="R1051" t="s">
        <v>8329</v>
      </c>
      <c r="S1051" s="6">
        <f>(((J1051/60)/60)/24)+DATE(1970,1,1)</f>
        <v>42382.431076388893</v>
      </c>
      <c r="T1051" s="6">
        <f>(((I1051/60)/60)/24)+DATE(1970,1,1)</f>
        <v>42412.431076388893</v>
      </c>
      <c r="U1051">
        <f>YEAR(S1051)</f>
        <v>2016</v>
      </c>
    </row>
    <row r="1052" spans="1:21" ht="16" x14ac:dyDescent="0.2">
      <c r="A1052">
        <v>1050</v>
      </c>
      <c r="B1052" s="2" t="s">
        <v>1051</v>
      </c>
      <c r="C1052" s="2" t="s">
        <v>5160</v>
      </c>
      <c r="D1052" s="4">
        <v>2500</v>
      </c>
      <c r="E1052" s="5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ROUND(E1052/D1052*100,0)</f>
        <v>0</v>
      </c>
      <c r="P1052" s="14">
        <f t="shared" si="16"/>
        <v>0</v>
      </c>
      <c r="Q1052" s="7" t="s">
        <v>8328</v>
      </c>
      <c r="R1052" t="s">
        <v>8329</v>
      </c>
      <c r="S1052" s="6">
        <f>(((J1052/60)/60)/24)+DATE(1970,1,1)</f>
        <v>42231.7971875</v>
      </c>
      <c r="T1052" s="6">
        <f>(((I1052/60)/60)/24)+DATE(1970,1,1)</f>
        <v>42261.7971875</v>
      </c>
      <c r="U1052">
        <f>YEAR(S1052)</f>
        <v>2015</v>
      </c>
    </row>
    <row r="1053" spans="1:21" ht="48" x14ac:dyDescent="0.2">
      <c r="A1053">
        <v>1051</v>
      </c>
      <c r="B1053" s="2" t="s">
        <v>1052</v>
      </c>
      <c r="C1053" s="2" t="s">
        <v>5161</v>
      </c>
      <c r="D1053" s="4">
        <v>500</v>
      </c>
      <c r="E1053" s="5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ROUND(E1053/D1053*100,0)</f>
        <v>0</v>
      </c>
      <c r="P1053" s="14">
        <f t="shared" si="16"/>
        <v>0</v>
      </c>
      <c r="Q1053" s="7" t="s">
        <v>8328</v>
      </c>
      <c r="R1053" t="s">
        <v>8329</v>
      </c>
      <c r="S1053" s="6">
        <f>(((J1053/60)/60)/24)+DATE(1970,1,1)</f>
        <v>41850.014178240745</v>
      </c>
      <c r="T1053" s="6">
        <f>(((I1053/60)/60)/24)+DATE(1970,1,1)</f>
        <v>41878.014178240745</v>
      </c>
      <c r="U1053">
        <f>YEAR(S1053)</f>
        <v>2014</v>
      </c>
    </row>
    <row r="1054" spans="1:21" ht="64" x14ac:dyDescent="0.2">
      <c r="A1054">
        <v>1052</v>
      </c>
      <c r="B1054" s="2" t="s">
        <v>1053</v>
      </c>
      <c r="C1054" s="2" t="s">
        <v>5162</v>
      </c>
      <c r="D1054" s="4">
        <v>4336</v>
      </c>
      <c r="E1054" s="5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ROUND(E1054/D1054*100,0)</f>
        <v>0</v>
      </c>
      <c r="P1054" s="14">
        <f t="shared" si="16"/>
        <v>0</v>
      </c>
      <c r="Q1054" s="7" t="s">
        <v>8328</v>
      </c>
      <c r="R1054" t="s">
        <v>8329</v>
      </c>
      <c r="S1054" s="6">
        <f>(((J1054/60)/60)/24)+DATE(1970,1,1)</f>
        <v>42483.797395833331</v>
      </c>
      <c r="T1054" s="6">
        <f>(((I1054/60)/60)/24)+DATE(1970,1,1)</f>
        <v>42527.839583333334</v>
      </c>
      <c r="U1054">
        <f>YEAR(S1054)</f>
        <v>2016</v>
      </c>
    </row>
    <row r="1055" spans="1:21" ht="48" x14ac:dyDescent="0.2">
      <c r="A1055">
        <v>1053</v>
      </c>
      <c r="B1055" s="2" t="s">
        <v>1054</v>
      </c>
      <c r="C1055" s="2" t="s">
        <v>5163</v>
      </c>
      <c r="D1055" s="4">
        <v>1500</v>
      </c>
      <c r="E1055" s="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ROUND(E1055/D1055*100,0)</f>
        <v>1</v>
      </c>
      <c r="P1055" s="14">
        <f t="shared" si="16"/>
        <v>15</v>
      </c>
      <c r="Q1055" s="7" t="s">
        <v>8328</v>
      </c>
      <c r="R1055" t="s">
        <v>8329</v>
      </c>
      <c r="S1055" s="6">
        <f>(((J1055/60)/60)/24)+DATE(1970,1,1)</f>
        <v>42775.172824074078</v>
      </c>
      <c r="T1055" s="6">
        <f>(((I1055/60)/60)/24)+DATE(1970,1,1)</f>
        <v>42800.172824074078</v>
      </c>
      <c r="U1055">
        <f>YEAR(S1055)</f>
        <v>2017</v>
      </c>
    </row>
    <row r="1056" spans="1:21" ht="48" x14ac:dyDescent="0.2">
      <c r="A1056">
        <v>1054</v>
      </c>
      <c r="B1056" s="2" t="s">
        <v>1055</v>
      </c>
      <c r="C1056" s="2" t="s">
        <v>5164</v>
      </c>
      <c r="D1056" s="4">
        <v>2500</v>
      </c>
      <c r="E1056" s="5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ROUND(E1056/D1056*100,0)</f>
        <v>0</v>
      </c>
      <c r="P1056" s="14">
        <f t="shared" si="16"/>
        <v>0</v>
      </c>
      <c r="Q1056" s="7" t="s">
        <v>8328</v>
      </c>
      <c r="R1056" t="s">
        <v>8329</v>
      </c>
      <c r="S1056" s="6">
        <f>(((J1056/60)/60)/24)+DATE(1970,1,1)</f>
        <v>41831.851840277777</v>
      </c>
      <c r="T1056" s="6">
        <f>(((I1056/60)/60)/24)+DATE(1970,1,1)</f>
        <v>41861.916666666664</v>
      </c>
      <c r="U1056">
        <f>YEAR(S1056)</f>
        <v>2014</v>
      </c>
    </row>
    <row r="1057" spans="1:21" ht="48" x14ac:dyDescent="0.2">
      <c r="A1057">
        <v>1055</v>
      </c>
      <c r="B1057" s="2" t="s">
        <v>1056</v>
      </c>
      <c r="C1057" s="2" t="s">
        <v>5165</v>
      </c>
      <c r="D1057" s="4">
        <v>3500</v>
      </c>
      <c r="E1057" s="5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ROUND(E1057/D1057*100,0)</f>
        <v>0</v>
      </c>
      <c r="P1057" s="14">
        <f t="shared" si="16"/>
        <v>0</v>
      </c>
      <c r="Q1057" s="7" t="s">
        <v>8328</v>
      </c>
      <c r="R1057" t="s">
        <v>8329</v>
      </c>
      <c r="S1057" s="6">
        <f>(((J1057/60)/60)/24)+DATE(1970,1,1)</f>
        <v>42406.992418981477</v>
      </c>
      <c r="T1057" s="6">
        <f>(((I1057/60)/60)/24)+DATE(1970,1,1)</f>
        <v>42436.992418981477</v>
      </c>
      <c r="U1057">
        <f>YEAR(S1057)</f>
        <v>2016</v>
      </c>
    </row>
    <row r="1058" spans="1:21" ht="48" x14ac:dyDescent="0.2">
      <c r="A1058">
        <v>1056</v>
      </c>
      <c r="B1058" s="2" t="s">
        <v>1057</v>
      </c>
      <c r="C1058" s="2" t="s">
        <v>5166</v>
      </c>
      <c r="D1058" s="4">
        <v>10000</v>
      </c>
      <c r="E1058" s="5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ROUND(E1058/D1058*100,0)</f>
        <v>0</v>
      </c>
      <c r="P1058" s="14">
        <f t="shared" si="16"/>
        <v>0</v>
      </c>
      <c r="Q1058" s="7" t="s">
        <v>8328</v>
      </c>
      <c r="R1058" t="s">
        <v>8329</v>
      </c>
      <c r="S1058" s="6">
        <f>(((J1058/60)/60)/24)+DATE(1970,1,1)</f>
        <v>42058.719641203701</v>
      </c>
      <c r="T1058" s="6">
        <f>(((I1058/60)/60)/24)+DATE(1970,1,1)</f>
        <v>42118.677974537044</v>
      </c>
      <c r="U1058">
        <f>YEAR(S1058)</f>
        <v>2015</v>
      </c>
    </row>
    <row r="1059" spans="1:21" ht="32" x14ac:dyDescent="0.2">
      <c r="A1059">
        <v>1057</v>
      </c>
      <c r="B1059" s="2" t="s">
        <v>1058</v>
      </c>
      <c r="C1059" s="2" t="s">
        <v>5167</v>
      </c>
      <c r="D1059" s="4">
        <v>10000</v>
      </c>
      <c r="E1059" s="5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ROUND(E1059/D1059*100,0)</f>
        <v>0</v>
      </c>
      <c r="P1059" s="14">
        <f t="shared" si="16"/>
        <v>0</v>
      </c>
      <c r="Q1059" s="7" t="s">
        <v>8328</v>
      </c>
      <c r="R1059" t="s">
        <v>8329</v>
      </c>
      <c r="S1059" s="6">
        <f>(((J1059/60)/60)/24)+DATE(1970,1,1)</f>
        <v>42678.871331018512</v>
      </c>
      <c r="T1059" s="6">
        <f>(((I1059/60)/60)/24)+DATE(1970,1,1)</f>
        <v>42708.912997685184</v>
      </c>
      <c r="U1059">
        <f>YEAR(S1059)</f>
        <v>2016</v>
      </c>
    </row>
    <row r="1060" spans="1:21" ht="48" x14ac:dyDescent="0.2">
      <c r="A1060">
        <v>1058</v>
      </c>
      <c r="B1060" s="2" t="s">
        <v>1059</v>
      </c>
      <c r="C1060" s="2" t="s">
        <v>5168</v>
      </c>
      <c r="D1060" s="4">
        <v>40000</v>
      </c>
      <c r="E1060" s="5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ROUND(E1060/D1060*100,0)</f>
        <v>0</v>
      </c>
      <c r="P1060" s="14">
        <f t="shared" si="16"/>
        <v>0</v>
      </c>
      <c r="Q1060" s="7" t="s">
        <v>8328</v>
      </c>
      <c r="R1060" t="s">
        <v>8329</v>
      </c>
      <c r="S1060" s="6">
        <f>(((J1060/60)/60)/24)+DATE(1970,1,1)</f>
        <v>42047.900960648149</v>
      </c>
      <c r="T1060" s="6">
        <f>(((I1060/60)/60)/24)+DATE(1970,1,1)</f>
        <v>42089</v>
      </c>
      <c r="U1060">
        <f>YEAR(S1060)</f>
        <v>2015</v>
      </c>
    </row>
    <row r="1061" spans="1:21" ht="16" x14ac:dyDescent="0.2">
      <c r="A1061">
        <v>1059</v>
      </c>
      <c r="B1061" s="2" t="s">
        <v>1060</v>
      </c>
      <c r="C1061" s="2" t="s">
        <v>5169</v>
      </c>
      <c r="D1061" s="4">
        <v>1100</v>
      </c>
      <c r="E1061" s="5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ROUND(E1061/D1061*100,0)</f>
        <v>0</v>
      </c>
      <c r="P1061" s="14">
        <f t="shared" si="16"/>
        <v>0</v>
      </c>
      <c r="Q1061" s="7" t="s">
        <v>8328</v>
      </c>
      <c r="R1061" t="s">
        <v>8329</v>
      </c>
      <c r="S1061" s="6">
        <f>(((J1061/60)/60)/24)+DATE(1970,1,1)</f>
        <v>42046.79</v>
      </c>
      <c r="T1061" s="6">
        <f>(((I1061/60)/60)/24)+DATE(1970,1,1)</f>
        <v>42076.748333333337</v>
      </c>
      <c r="U1061">
        <f>YEAR(S1061)</f>
        <v>2015</v>
      </c>
    </row>
    <row r="1062" spans="1:21" ht="48" x14ac:dyDescent="0.2">
      <c r="A1062">
        <v>1060</v>
      </c>
      <c r="B1062" s="2" t="s">
        <v>1061</v>
      </c>
      <c r="C1062" s="2" t="s">
        <v>5170</v>
      </c>
      <c r="D1062" s="4">
        <v>5000</v>
      </c>
      <c r="E1062" s="5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ROUND(E1062/D1062*100,0)</f>
        <v>1</v>
      </c>
      <c r="P1062" s="14">
        <f t="shared" si="16"/>
        <v>50</v>
      </c>
      <c r="Q1062" s="7" t="s">
        <v>8328</v>
      </c>
      <c r="R1062" t="s">
        <v>8329</v>
      </c>
      <c r="S1062" s="6">
        <f>(((J1062/60)/60)/24)+DATE(1970,1,1)</f>
        <v>42079.913113425922</v>
      </c>
      <c r="T1062" s="6">
        <f>(((I1062/60)/60)/24)+DATE(1970,1,1)</f>
        <v>42109.913113425922</v>
      </c>
      <c r="U1062">
        <f>YEAR(S1062)</f>
        <v>2015</v>
      </c>
    </row>
    <row r="1063" spans="1:21" ht="32" x14ac:dyDescent="0.2">
      <c r="A1063">
        <v>1061</v>
      </c>
      <c r="B1063" s="2" t="s">
        <v>1062</v>
      </c>
      <c r="C1063" s="2" t="s">
        <v>5171</v>
      </c>
      <c r="D1063" s="4">
        <v>4000</v>
      </c>
      <c r="E1063" s="5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ROUND(E1063/D1063*100,0)</f>
        <v>0</v>
      </c>
      <c r="P1063" s="14">
        <f t="shared" si="16"/>
        <v>0</v>
      </c>
      <c r="Q1063" s="7" t="s">
        <v>8328</v>
      </c>
      <c r="R1063" t="s">
        <v>8329</v>
      </c>
      <c r="S1063" s="6">
        <f>(((J1063/60)/60)/24)+DATE(1970,1,1)</f>
        <v>42432.276712962965</v>
      </c>
      <c r="T1063" s="6">
        <f>(((I1063/60)/60)/24)+DATE(1970,1,1)</f>
        <v>42492.041666666672</v>
      </c>
      <c r="U1063">
        <f>YEAR(S1063)</f>
        <v>2016</v>
      </c>
    </row>
    <row r="1064" spans="1:21" ht="16" x14ac:dyDescent="0.2">
      <c r="A1064">
        <v>1062</v>
      </c>
      <c r="B1064" s="2" t="s">
        <v>1063</v>
      </c>
      <c r="C1064" s="2" t="s">
        <v>5172</v>
      </c>
      <c r="D1064" s="4">
        <v>199</v>
      </c>
      <c r="E1064" s="5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ROUND(E1064/D1064*100,0)</f>
        <v>95</v>
      </c>
      <c r="P1064" s="14">
        <f t="shared" si="16"/>
        <v>47.5</v>
      </c>
      <c r="Q1064" s="7" t="s">
        <v>8328</v>
      </c>
      <c r="R1064" t="s">
        <v>8329</v>
      </c>
      <c r="S1064" s="6">
        <f>(((J1064/60)/60)/24)+DATE(1970,1,1)</f>
        <v>42556.807187500002</v>
      </c>
      <c r="T1064" s="6">
        <f>(((I1064/60)/60)/24)+DATE(1970,1,1)</f>
        <v>42563.807187500002</v>
      </c>
      <c r="U1064">
        <f>YEAR(S1064)</f>
        <v>2016</v>
      </c>
    </row>
    <row r="1065" spans="1:21" ht="48" x14ac:dyDescent="0.2">
      <c r="A1065">
        <v>1063</v>
      </c>
      <c r="B1065" s="2" t="s">
        <v>1064</v>
      </c>
      <c r="C1065" s="2" t="s">
        <v>5173</v>
      </c>
      <c r="D1065" s="4">
        <v>1000</v>
      </c>
      <c r="E1065" s="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ROUND(E1065/D1065*100,0)</f>
        <v>0</v>
      </c>
      <c r="P1065" s="14">
        <f t="shared" si="16"/>
        <v>0</v>
      </c>
      <c r="Q1065" s="7" t="s">
        <v>8328</v>
      </c>
      <c r="R1065" t="s">
        <v>8329</v>
      </c>
      <c r="S1065" s="6">
        <f>(((J1065/60)/60)/24)+DATE(1970,1,1)</f>
        <v>42583.030810185184</v>
      </c>
      <c r="T1065" s="6">
        <f>(((I1065/60)/60)/24)+DATE(1970,1,1)</f>
        <v>42613.030810185184</v>
      </c>
      <c r="U1065">
        <f>YEAR(S1065)</f>
        <v>2016</v>
      </c>
    </row>
    <row r="1066" spans="1:21" ht="48" x14ac:dyDescent="0.2">
      <c r="A1066">
        <v>1064</v>
      </c>
      <c r="B1066" s="2" t="s">
        <v>1065</v>
      </c>
      <c r="C1066" s="2" t="s">
        <v>5174</v>
      </c>
      <c r="D1066" s="4">
        <v>90000</v>
      </c>
      <c r="E1066" s="5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ROUND(E1066/D1066*100,0)</f>
        <v>9</v>
      </c>
      <c r="P1066" s="14">
        <f t="shared" si="16"/>
        <v>65.67</v>
      </c>
      <c r="Q1066" s="7" t="s">
        <v>8330</v>
      </c>
      <c r="R1066" t="s">
        <v>8331</v>
      </c>
      <c r="S1066" s="6">
        <f>(((J1066/60)/60)/24)+DATE(1970,1,1)</f>
        <v>41417.228043981479</v>
      </c>
      <c r="T1066" s="6">
        <f>(((I1066/60)/60)/24)+DATE(1970,1,1)</f>
        <v>41462.228043981479</v>
      </c>
      <c r="U1066">
        <f>YEAR(S1066)</f>
        <v>2013</v>
      </c>
    </row>
    <row r="1067" spans="1:21" ht="48" x14ac:dyDescent="0.2">
      <c r="A1067">
        <v>1065</v>
      </c>
      <c r="B1067" s="2" t="s">
        <v>1066</v>
      </c>
      <c r="C1067" s="2" t="s">
        <v>5175</v>
      </c>
      <c r="D1067" s="4">
        <v>3000</v>
      </c>
      <c r="E1067" s="5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ROUND(E1067/D1067*100,0)</f>
        <v>3</v>
      </c>
      <c r="P1067" s="14">
        <f t="shared" si="16"/>
        <v>16.2</v>
      </c>
      <c r="Q1067" s="7" t="s">
        <v>8330</v>
      </c>
      <c r="R1067" t="s">
        <v>8331</v>
      </c>
      <c r="S1067" s="6">
        <f>(((J1067/60)/60)/24)+DATE(1970,1,1)</f>
        <v>41661.381041666667</v>
      </c>
      <c r="T1067" s="6">
        <f>(((I1067/60)/60)/24)+DATE(1970,1,1)</f>
        <v>41689.381041666667</v>
      </c>
      <c r="U1067">
        <f>YEAR(S1067)</f>
        <v>2014</v>
      </c>
    </row>
    <row r="1068" spans="1:21" ht="48" x14ac:dyDescent="0.2">
      <c r="A1068">
        <v>1066</v>
      </c>
      <c r="B1068" s="2" t="s">
        <v>1067</v>
      </c>
      <c r="C1068" s="2" t="s">
        <v>5176</v>
      </c>
      <c r="D1068" s="4">
        <v>150000</v>
      </c>
      <c r="E1068" s="5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ROUND(E1068/D1068*100,0)</f>
        <v>3</v>
      </c>
      <c r="P1068" s="14">
        <f t="shared" si="16"/>
        <v>34.130000000000003</v>
      </c>
      <c r="Q1068" s="7" t="s">
        <v>8330</v>
      </c>
      <c r="R1068" t="s">
        <v>8331</v>
      </c>
      <c r="S1068" s="6">
        <f>(((J1068/60)/60)/24)+DATE(1970,1,1)</f>
        <v>41445.962754629632</v>
      </c>
      <c r="T1068" s="6">
        <f>(((I1068/60)/60)/24)+DATE(1970,1,1)</f>
        <v>41490.962754629632</v>
      </c>
      <c r="U1068">
        <f>YEAR(S1068)</f>
        <v>2013</v>
      </c>
    </row>
    <row r="1069" spans="1:21" ht="48" x14ac:dyDescent="0.2">
      <c r="A1069">
        <v>1067</v>
      </c>
      <c r="B1069" s="2" t="s">
        <v>1068</v>
      </c>
      <c r="C1069" s="2" t="s">
        <v>5177</v>
      </c>
      <c r="D1069" s="4">
        <v>500</v>
      </c>
      <c r="E1069" s="5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ROUND(E1069/D1069*100,0)</f>
        <v>26</v>
      </c>
      <c r="P1069" s="14">
        <f t="shared" si="16"/>
        <v>13</v>
      </c>
      <c r="Q1069" s="7" t="s">
        <v>8330</v>
      </c>
      <c r="R1069" t="s">
        <v>8331</v>
      </c>
      <c r="S1069" s="6">
        <f>(((J1069/60)/60)/24)+DATE(1970,1,1)</f>
        <v>41599.855682870373</v>
      </c>
      <c r="T1069" s="6">
        <f>(((I1069/60)/60)/24)+DATE(1970,1,1)</f>
        <v>41629.855682870373</v>
      </c>
      <c r="U1069">
        <f>YEAR(S1069)</f>
        <v>2013</v>
      </c>
    </row>
    <row r="1070" spans="1:21" ht="48" x14ac:dyDescent="0.2">
      <c r="A1070">
        <v>1068</v>
      </c>
      <c r="B1070" s="2" t="s">
        <v>1069</v>
      </c>
      <c r="C1070" s="2" t="s">
        <v>5178</v>
      </c>
      <c r="D1070" s="4">
        <v>30000</v>
      </c>
      <c r="E1070" s="5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ROUND(E1070/D1070*100,0)</f>
        <v>0</v>
      </c>
      <c r="P1070" s="14">
        <f t="shared" si="16"/>
        <v>11.25</v>
      </c>
      <c r="Q1070" s="7" t="s">
        <v>8330</v>
      </c>
      <c r="R1070" t="s">
        <v>8331</v>
      </c>
      <c r="S1070" s="6">
        <f>(((J1070/60)/60)/24)+DATE(1970,1,1)</f>
        <v>42440.371111111104</v>
      </c>
      <c r="T1070" s="6">
        <f>(((I1070/60)/60)/24)+DATE(1970,1,1)</f>
        <v>42470.329444444447</v>
      </c>
      <c r="U1070">
        <f>YEAR(S1070)</f>
        <v>2016</v>
      </c>
    </row>
    <row r="1071" spans="1:21" ht="48" x14ac:dyDescent="0.2">
      <c r="A1071">
        <v>1069</v>
      </c>
      <c r="B1071" s="2" t="s">
        <v>1070</v>
      </c>
      <c r="C1071" s="2" t="s">
        <v>5179</v>
      </c>
      <c r="D1071" s="4">
        <v>2200</v>
      </c>
      <c r="E1071" s="5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ROUND(E1071/D1071*100,0)</f>
        <v>39</v>
      </c>
      <c r="P1071" s="14">
        <f t="shared" si="16"/>
        <v>40.479999999999997</v>
      </c>
      <c r="Q1071" s="7" t="s">
        <v>8330</v>
      </c>
      <c r="R1071" t="s">
        <v>8331</v>
      </c>
      <c r="S1071" s="6">
        <f>(((J1071/60)/60)/24)+DATE(1970,1,1)</f>
        <v>41572.229849537034</v>
      </c>
      <c r="T1071" s="6">
        <f>(((I1071/60)/60)/24)+DATE(1970,1,1)</f>
        <v>41604.271516203706</v>
      </c>
      <c r="U1071">
        <f>YEAR(S1071)</f>
        <v>2013</v>
      </c>
    </row>
    <row r="1072" spans="1:21" ht="48" x14ac:dyDescent="0.2">
      <c r="A1072">
        <v>1070</v>
      </c>
      <c r="B1072" s="2" t="s">
        <v>1071</v>
      </c>
      <c r="C1072" s="2" t="s">
        <v>5180</v>
      </c>
      <c r="D1072" s="4">
        <v>10000</v>
      </c>
      <c r="E1072" s="5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ROUND(E1072/D1072*100,0)</f>
        <v>1</v>
      </c>
      <c r="P1072" s="14">
        <f t="shared" si="16"/>
        <v>35</v>
      </c>
      <c r="Q1072" s="7" t="s">
        <v>8330</v>
      </c>
      <c r="R1072" t="s">
        <v>8331</v>
      </c>
      <c r="S1072" s="6">
        <f>(((J1072/60)/60)/24)+DATE(1970,1,1)</f>
        <v>41163.011828703704</v>
      </c>
      <c r="T1072" s="6">
        <f>(((I1072/60)/60)/24)+DATE(1970,1,1)</f>
        <v>41183.011828703704</v>
      </c>
      <c r="U1072">
        <f>YEAR(S1072)</f>
        <v>2012</v>
      </c>
    </row>
    <row r="1073" spans="1:21" ht="48" x14ac:dyDescent="0.2">
      <c r="A1073">
        <v>1071</v>
      </c>
      <c r="B1073" s="2" t="s">
        <v>1072</v>
      </c>
      <c r="C1073" s="2" t="s">
        <v>5181</v>
      </c>
      <c r="D1073" s="4">
        <v>100</v>
      </c>
      <c r="E1073" s="5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ROUND(E1073/D1073*100,0)</f>
        <v>0</v>
      </c>
      <c r="P1073" s="14">
        <f t="shared" si="16"/>
        <v>0</v>
      </c>
      <c r="Q1073" s="7" t="s">
        <v>8330</v>
      </c>
      <c r="R1073" t="s">
        <v>8331</v>
      </c>
      <c r="S1073" s="6">
        <f>(((J1073/60)/60)/24)+DATE(1970,1,1)</f>
        <v>42295.753391203703</v>
      </c>
      <c r="T1073" s="6">
        <f>(((I1073/60)/60)/24)+DATE(1970,1,1)</f>
        <v>42325.795057870375</v>
      </c>
      <c r="U1073">
        <f>YEAR(S1073)</f>
        <v>2015</v>
      </c>
    </row>
    <row r="1074" spans="1:21" ht="48" x14ac:dyDescent="0.2">
      <c r="A1074">
        <v>1072</v>
      </c>
      <c r="B1074" s="2" t="s">
        <v>1073</v>
      </c>
      <c r="C1074" s="2" t="s">
        <v>5182</v>
      </c>
      <c r="D1074" s="4">
        <v>75000</v>
      </c>
      <c r="E1074" s="5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0</v>
      </c>
      <c r="P1074" s="14">
        <f t="shared" si="16"/>
        <v>12.75</v>
      </c>
      <c r="Q1074" s="7" t="s">
        <v>8330</v>
      </c>
      <c r="R1074" t="s">
        <v>8331</v>
      </c>
      <c r="S1074" s="6">
        <f>(((J1074/60)/60)/24)+DATE(1970,1,1)</f>
        <v>41645.832141203704</v>
      </c>
      <c r="T1074" s="6">
        <f>(((I1074/60)/60)/24)+DATE(1970,1,1)</f>
        <v>41675.832141203704</v>
      </c>
      <c r="U1074">
        <f>YEAR(S1074)</f>
        <v>2014</v>
      </c>
    </row>
    <row r="1075" spans="1:21" ht="32" x14ac:dyDescent="0.2">
      <c r="A1075">
        <v>1073</v>
      </c>
      <c r="B1075" s="2" t="s">
        <v>1074</v>
      </c>
      <c r="C1075" s="2" t="s">
        <v>5183</v>
      </c>
      <c r="D1075" s="4">
        <v>750</v>
      </c>
      <c r="E1075" s="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ROUND(E1075/D1075*100,0)</f>
        <v>1</v>
      </c>
      <c r="P1075" s="14">
        <f t="shared" si="16"/>
        <v>10</v>
      </c>
      <c r="Q1075" s="7" t="s">
        <v>8330</v>
      </c>
      <c r="R1075" t="s">
        <v>8331</v>
      </c>
      <c r="S1075" s="6">
        <f>(((J1075/60)/60)/24)+DATE(1970,1,1)</f>
        <v>40802.964594907404</v>
      </c>
      <c r="T1075" s="6">
        <f>(((I1075/60)/60)/24)+DATE(1970,1,1)</f>
        <v>40832.964594907404</v>
      </c>
      <c r="U1075">
        <f>YEAR(S1075)</f>
        <v>2011</v>
      </c>
    </row>
    <row r="1076" spans="1:21" ht="48" x14ac:dyDescent="0.2">
      <c r="A1076">
        <v>1074</v>
      </c>
      <c r="B1076" s="2" t="s">
        <v>1075</v>
      </c>
      <c r="C1076" s="2" t="s">
        <v>5184</v>
      </c>
      <c r="D1076" s="4">
        <v>54000</v>
      </c>
      <c r="E1076" s="5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ROUND(E1076/D1076*100,0)</f>
        <v>6</v>
      </c>
      <c r="P1076" s="14">
        <f t="shared" si="16"/>
        <v>113.57</v>
      </c>
      <c r="Q1076" s="7" t="s">
        <v>8330</v>
      </c>
      <c r="R1076" t="s">
        <v>8331</v>
      </c>
      <c r="S1076" s="6">
        <f>(((J1076/60)/60)/24)+DATE(1970,1,1)</f>
        <v>41613.172974537039</v>
      </c>
      <c r="T1076" s="6">
        <f>(((I1076/60)/60)/24)+DATE(1970,1,1)</f>
        <v>41643.172974537039</v>
      </c>
      <c r="U1076">
        <f>YEAR(S1076)</f>
        <v>2013</v>
      </c>
    </row>
    <row r="1077" spans="1:21" ht="32" x14ac:dyDescent="0.2">
      <c r="A1077">
        <v>1075</v>
      </c>
      <c r="B1077" s="2" t="s">
        <v>1076</v>
      </c>
      <c r="C1077" s="2" t="s">
        <v>5185</v>
      </c>
      <c r="D1077" s="4">
        <v>1000</v>
      </c>
      <c r="E1077" s="5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ROUND(E1077/D1077*100,0)</f>
        <v>5</v>
      </c>
      <c r="P1077" s="14">
        <f t="shared" si="16"/>
        <v>15</v>
      </c>
      <c r="Q1077" s="7" t="s">
        <v>8330</v>
      </c>
      <c r="R1077" t="s">
        <v>8331</v>
      </c>
      <c r="S1077" s="6">
        <f>(((J1077/60)/60)/24)+DATE(1970,1,1)</f>
        <v>41005.904120370367</v>
      </c>
      <c r="T1077" s="6">
        <f>(((I1077/60)/60)/24)+DATE(1970,1,1)</f>
        <v>41035.904120370367</v>
      </c>
      <c r="U1077">
        <f>YEAR(S1077)</f>
        <v>2012</v>
      </c>
    </row>
    <row r="1078" spans="1:21" ht="48" x14ac:dyDescent="0.2">
      <c r="A1078">
        <v>1076</v>
      </c>
      <c r="B1078" s="2" t="s">
        <v>1077</v>
      </c>
      <c r="C1078" s="2" t="s">
        <v>5186</v>
      </c>
      <c r="D1078" s="4">
        <v>75000</v>
      </c>
      <c r="E1078" s="5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ROUND(E1078/D1078*100,0)</f>
        <v>63</v>
      </c>
      <c r="P1078" s="14">
        <f t="shared" si="16"/>
        <v>48.28</v>
      </c>
      <c r="Q1078" s="7" t="s">
        <v>8330</v>
      </c>
      <c r="R1078" t="s">
        <v>8331</v>
      </c>
      <c r="S1078" s="6">
        <f>(((J1078/60)/60)/24)+DATE(1970,1,1)</f>
        <v>41838.377893518518</v>
      </c>
      <c r="T1078" s="6">
        <f>(((I1078/60)/60)/24)+DATE(1970,1,1)</f>
        <v>41893.377893518518</v>
      </c>
      <c r="U1078">
        <f>YEAR(S1078)</f>
        <v>2014</v>
      </c>
    </row>
    <row r="1079" spans="1:21" ht="48" x14ac:dyDescent="0.2">
      <c r="A1079">
        <v>1077</v>
      </c>
      <c r="B1079" s="2" t="s">
        <v>1078</v>
      </c>
      <c r="C1079" s="2" t="s">
        <v>5187</v>
      </c>
      <c r="D1079" s="4">
        <v>25000</v>
      </c>
      <c r="E1079" s="5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ROUND(E1079/D1079*100,0)</f>
        <v>29</v>
      </c>
      <c r="P1079" s="14">
        <f t="shared" si="16"/>
        <v>43.98</v>
      </c>
      <c r="Q1079" s="7" t="s">
        <v>8330</v>
      </c>
      <c r="R1079" t="s">
        <v>8331</v>
      </c>
      <c r="S1079" s="6">
        <f>(((J1079/60)/60)/24)+DATE(1970,1,1)</f>
        <v>42353.16679398148</v>
      </c>
      <c r="T1079" s="6">
        <f>(((I1079/60)/60)/24)+DATE(1970,1,1)</f>
        <v>42383.16679398148</v>
      </c>
      <c r="U1079">
        <f>YEAR(S1079)</f>
        <v>2015</v>
      </c>
    </row>
    <row r="1080" spans="1:21" ht="48" x14ac:dyDescent="0.2">
      <c r="A1080">
        <v>1078</v>
      </c>
      <c r="B1080" s="2" t="s">
        <v>1079</v>
      </c>
      <c r="C1080" s="2" t="s">
        <v>5188</v>
      </c>
      <c r="D1080" s="4">
        <v>600</v>
      </c>
      <c r="E1080" s="5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ROUND(E1080/D1080*100,0)</f>
        <v>8</v>
      </c>
      <c r="P1080" s="14">
        <f t="shared" si="16"/>
        <v>9</v>
      </c>
      <c r="Q1080" s="7" t="s">
        <v>8330</v>
      </c>
      <c r="R1080" t="s">
        <v>8331</v>
      </c>
      <c r="S1080" s="6">
        <f>(((J1080/60)/60)/24)+DATE(1970,1,1)</f>
        <v>40701.195844907408</v>
      </c>
      <c r="T1080" s="6">
        <f>(((I1080/60)/60)/24)+DATE(1970,1,1)</f>
        <v>40746.195844907408</v>
      </c>
      <c r="U1080">
        <f>YEAR(S1080)</f>
        <v>2011</v>
      </c>
    </row>
    <row r="1081" spans="1:21" ht="48" x14ac:dyDescent="0.2">
      <c r="A1081">
        <v>1079</v>
      </c>
      <c r="B1081" s="2" t="s">
        <v>1080</v>
      </c>
      <c r="C1081" s="2" t="s">
        <v>5189</v>
      </c>
      <c r="D1081" s="4">
        <v>26000</v>
      </c>
      <c r="E1081" s="5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ROUND(E1081/D1081*100,0)</f>
        <v>3</v>
      </c>
      <c r="P1081" s="14">
        <f t="shared" si="16"/>
        <v>37.67</v>
      </c>
      <c r="Q1081" s="7" t="s">
        <v>8330</v>
      </c>
      <c r="R1081" t="s">
        <v>8331</v>
      </c>
      <c r="S1081" s="6">
        <f>(((J1081/60)/60)/24)+DATE(1970,1,1)</f>
        <v>42479.566388888896</v>
      </c>
      <c r="T1081" s="6">
        <f>(((I1081/60)/60)/24)+DATE(1970,1,1)</f>
        <v>42504.566388888896</v>
      </c>
      <c r="U1081">
        <f>YEAR(S1081)</f>
        <v>2016</v>
      </c>
    </row>
    <row r="1082" spans="1:21" ht="48" x14ac:dyDescent="0.2">
      <c r="A1082">
        <v>1080</v>
      </c>
      <c r="B1082" s="2" t="s">
        <v>1081</v>
      </c>
      <c r="C1082" s="2" t="s">
        <v>5190</v>
      </c>
      <c r="D1082" s="4">
        <v>20000</v>
      </c>
      <c r="E1082" s="5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ROUND(E1082/D1082*100,0)</f>
        <v>9</v>
      </c>
      <c r="P1082" s="14">
        <f t="shared" si="16"/>
        <v>18.579999999999998</v>
      </c>
      <c r="Q1082" s="7" t="s">
        <v>8330</v>
      </c>
      <c r="R1082" t="s">
        <v>8331</v>
      </c>
      <c r="S1082" s="6">
        <f>(((J1082/60)/60)/24)+DATE(1970,1,1)</f>
        <v>41740.138113425928</v>
      </c>
      <c r="T1082" s="6">
        <f>(((I1082/60)/60)/24)+DATE(1970,1,1)</f>
        <v>41770.138113425928</v>
      </c>
      <c r="U1082">
        <f>YEAR(S1082)</f>
        <v>2014</v>
      </c>
    </row>
    <row r="1083" spans="1:21" ht="48" x14ac:dyDescent="0.2">
      <c r="A1083">
        <v>1081</v>
      </c>
      <c r="B1083" s="2" t="s">
        <v>1082</v>
      </c>
      <c r="C1083" s="2" t="s">
        <v>5191</v>
      </c>
      <c r="D1083" s="4">
        <v>68000</v>
      </c>
      <c r="E1083" s="5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ROUND(E1083/D1083*100,0)</f>
        <v>0</v>
      </c>
      <c r="P1083" s="14">
        <f t="shared" si="16"/>
        <v>3</v>
      </c>
      <c r="Q1083" s="7" t="s">
        <v>8330</v>
      </c>
      <c r="R1083" t="s">
        <v>8331</v>
      </c>
      <c r="S1083" s="6">
        <f>(((J1083/60)/60)/24)+DATE(1970,1,1)</f>
        <v>42002.926990740743</v>
      </c>
      <c r="T1083" s="6">
        <f>(((I1083/60)/60)/24)+DATE(1970,1,1)</f>
        <v>42032.926990740743</v>
      </c>
      <c r="U1083">
        <f>YEAR(S1083)</f>
        <v>2014</v>
      </c>
    </row>
    <row r="1084" spans="1:21" ht="32" x14ac:dyDescent="0.2">
      <c r="A1084">
        <v>1082</v>
      </c>
      <c r="B1084" s="2" t="s">
        <v>1083</v>
      </c>
      <c r="C1084" s="2" t="s">
        <v>5192</v>
      </c>
      <c r="D1084" s="4">
        <v>10000</v>
      </c>
      <c r="E1084" s="5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ROUND(E1084/D1084*100,0)</f>
        <v>1</v>
      </c>
      <c r="P1084" s="14">
        <f t="shared" si="16"/>
        <v>18.670000000000002</v>
      </c>
      <c r="Q1084" s="7" t="s">
        <v>8330</v>
      </c>
      <c r="R1084" t="s">
        <v>8331</v>
      </c>
      <c r="S1084" s="6">
        <f>(((J1084/60)/60)/24)+DATE(1970,1,1)</f>
        <v>41101.906111111115</v>
      </c>
      <c r="T1084" s="6">
        <f>(((I1084/60)/60)/24)+DATE(1970,1,1)</f>
        <v>41131.906111111115</v>
      </c>
      <c r="U1084">
        <f>YEAR(S1084)</f>
        <v>2012</v>
      </c>
    </row>
    <row r="1085" spans="1:21" ht="48" x14ac:dyDescent="0.2">
      <c r="A1085">
        <v>1083</v>
      </c>
      <c r="B1085" s="2" t="s">
        <v>1084</v>
      </c>
      <c r="C1085" s="2" t="s">
        <v>5193</v>
      </c>
      <c r="D1085" s="4">
        <v>50000</v>
      </c>
      <c r="E1085" s="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ROUND(E1085/D1085*100,0)</f>
        <v>1</v>
      </c>
      <c r="P1085" s="14">
        <f t="shared" si="16"/>
        <v>410</v>
      </c>
      <c r="Q1085" s="7" t="s">
        <v>8330</v>
      </c>
      <c r="R1085" t="s">
        <v>8331</v>
      </c>
      <c r="S1085" s="6">
        <f>(((J1085/60)/60)/24)+DATE(1970,1,1)</f>
        <v>41793.659525462965</v>
      </c>
      <c r="T1085" s="6">
        <f>(((I1085/60)/60)/24)+DATE(1970,1,1)</f>
        <v>41853.659525462965</v>
      </c>
      <c r="U1085">
        <f>YEAR(S1085)</f>
        <v>2014</v>
      </c>
    </row>
    <row r="1086" spans="1:21" ht="16" x14ac:dyDescent="0.2">
      <c r="A1086">
        <v>1084</v>
      </c>
      <c r="B1086" s="2" t="s">
        <v>1085</v>
      </c>
      <c r="C1086" s="2" t="s">
        <v>5194</v>
      </c>
      <c r="D1086" s="4">
        <v>550</v>
      </c>
      <c r="E1086" s="5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ROUND(E1086/D1086*100,0)</f>
        <v>0</v>
      </c>
      <c r="P1086" s="14">
        <f t="shared" si="16"/>
        <v>0</v>
      </c>
      <c r="Q1086" s="7" t="s">
        <v>8330</v>
      </c>
      <c r="R1086" t="s">
        <v>8331</v>
      </c>
      <c r="S1086" s="6">
        <f>(((J1086/60)/60)/24)+DATE(1970,1,1)</f>
        <v>41829.912083333329</v>
      </c>
      <c r="T1086" s="6">
        <f>(((I1086/60)/60)/24)+DATE(1970,1,1)</f>
        <v>41859.912083333329</v>
      </c>
      <c r="U1086">
        <f>YEAR(S1086)</f>
        <v>2014</v>
      </c>
    </row>
    <row r="1087" spans="1:21" ht="32" x14ac:dyDescent="0.2">
      <c r="A1087">
        <v>1085</v>
      </c>
      <c r="B1087" s="2" t="s">
        <v>1086</v>
      </c>
      <c r="C1087" s="2" t="s">
        <v>5195</v>
      </c>
      <c r="D1087" s="4">
        <v>30000</v>
      </c>
      <c r="E1087" s="5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ROUND(E1087/D1087*100,0)</f>
        <v>3</v>
      </c>
      <c r="P1087" s="14">
        <f t="shared" si="16"/>
        <v>114</v>
      </c>
      <c r="Q1087" s="7" t="s">
        <v>8330</v>
      </c>
      <c r="R1087" t="s">
        <v>8331</v>
      </c>
      <c r="S1087" s="6">
        <f>(((J1087/60)/60)/24)+DATE(1970,1,1)</f>
        <v>42413.671006944445</v>
      </c>
      <c r="T1087" s="6">
        <f>(((I1087/60)/60)/24)+DATE(1970,1,1)</f>
        <v>42443.629340277781</v>
      </c>
      <c r="U1087">
        <f>YEAR(S1087)</f>
        <v>2016</v>
      </c>
    </row>
    <row r="1088" spans="1:21" ht="16" x14ac:dyDescent="0.2">
      <c r="A1088">
        <v>1086</v>
      </c>
      <c r="B1088" s="2" t="s">
        <v>1087</v>
      </c>
      <c r="C1088" s="2" t="s">
        <v>5196</v>
      </c>
      <c r="D1088" s="4">
        <v>18000</v>
      </c>
      <c r="E1088" s="5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ROUND(E1088/D1088*100,0)</f>
        <v>0</v>
      </c>
      <c r="P1088" s="14">
        <f t="shared" si="16"/>
        <v>7.5</v>
      </c>
      <c r="Q1088" s="7" t="s">
        <v>8330</v>
      </c>
      <c r="R1088" t="s">
        <v>8331</v>
      </c>
      <c r="S1088" s="6">
        <f>(((J1088/60)/60)/24)+DATE(1970,1,1)</f>
        <v>41845.866793981484</v>
      </c>
      <c r="T1088" s="6">
        <f>(((I1088/60)/60)/24)+DATE(1970,1,1)</f>
        <v>41875.866793981484</v>
      </c>
      <c r="U1088">
        <f>YEAR(S1088)</f>
        <v>2014</v>
      </c>
    </row>
    <row r="1089" spans="1:21" ht="48" x14ac:dyDescent="0.2">
      <c r="A1089">
        <v>1087</v>
      </c>
      <c r="B1089" s="2" t="s">
        <v>1088</v>
      </c>
      <c r="C1089" s="2" t="s">
        <v>5197</v>
      </c>
      <c r="D1089" s="4">
        <v>1100</v>
      </c>
      <c r="E1089" s="5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ROUND(E1089/D1089*100,0)</f>
        <v>0</v>
      </c>
      <c r="P1089" s="14">
        <f t="shared" si="16"/>
        <v>0</v>
      </c>
      <c r="Q1089" s="7" t="s">
        <v>8330</v>
      </c>
      <c r="R1089" t="s">
        <v>8331</v>
      </c>
      <c r="S1089" s="6">
        <f>(((J1089/60)/60)/24)+DATE(1970,1,1)</f>
        <v>41775.713969907411</v>
      </c>
      <c r="T1089" s="6">
        <f>(((I1089/60)/60)/24)+DATE(1970,1,1)</f>
        <v>41805.713969907411</v>
      </c>
      <c r="U1089">
        <f>YEAR(S1089)</f>
        <v>2014</v>
      </c>
    </row>
    <row r="1090" spans="1:21" ht="32" x14ac:dyDescent="0.2">
      <c r="A1090">
        <v>1088</v>
      </c>
      <c r="B1090" s="2" t="s">
        <v>1089</v>
      </c>
      <c r="C1090" s="2" t="s">
        <v>5198</v>
      </c>
      <c r="D1090" s="4">
        <v>45000</v>
      </c>
      <c r="E1090" s="5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ROUND(E1090/D1090*100,0)</f>
        <v>14</v>
      </c>
      <c r="P1090" s="14">
        <f t="shared" si="16"/>
        <v>43.42</v>
      </c>
      <c r="Q1090" s="7" t="s">
        <v>8330</v>
      </c>
      <c r="R1090" t="s">
        <v>8331</v>
      </c>
      <c r="S1090" s="6">
        <f>(((J1090/60)/60)/24)+DATE(1970,1,1)</f>
        <v>41723.799386574072</v>
      </c>
      <c r="T1090" s="6">
        <f>(((I1090/60)/60)/24)+DATE(1970,1,1)</f>
        <v>41753.799386574072</v>
      </c>
      <c r="U1090">
        <f>YEAR(S1090)</f>
        <v>2014</v>
      </c>
    </row>
    <row r="1091" spans="1:21" ht="32" x14ac:dyDescent="0.2">
      <c r="A1091">
        <v>1089</v>
      </c>
      <c r="B1091" s="2" t="s">
        <v>1090</v>
      </c>
      <c r="C1091" s="2" t="s">
        <v>5199</v>
      </c>
      <c r="D1091" s="4">
        <v>15000</v>
      </c>
      <c r="E1091" s="5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ROUND(E1091/D1091*100,0)</f>
        <v>8</v>
      </c>
      <c r="P1091" s="14">
        <f t="shared" ref="P1091:P1154" si="17">IFERROR(ROUND(E1091/L1091,2),0)</f>
        <v>23.96</v>
      </c>
      <c r="Q1091" s="7" t="s">
        <v>8330</v>
      </c>
      <c r="R1091" t="s">
        <v>8331</v>
      </c>
      <c r="S1091" s="6">
        <f>(((J1091/60)/60)/24)+DATE(1970,1,1)</f>
        <v>42151.189525462964</v>
      </c>
      <c r="T1091" s="6">
        <f>(((I1091/60)/60)/24)+DATE(1970,1,1)</f>
        <v>42181.189525462964</v>
      </c>
      <c r="U1091">
        <f>YEAR(S1091)</f>
        <v>2015</v>
      </c>
    </row>
    <row r="1092" spans="1:21" ht="48" x14ac:dyDescent="0.2">
      <c r="A1092">
        <v>1090</v>
      </c>
      <c r="B1092" s="2" t="s">
        <v>1091</v>
      </c>
      <c r="C1092" s="2" t="s">
        <v>5200</v>
      </c>
      <c r="D1092" s="4">
        <v>12999</v>
      </c>
      <c r="E1092" s="5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ROUND(E1092/D1092*100,0)</f>
        <v>0</v>
      </c>
      <c r="P1092" s="14">
        <f t="shared" si="17"/>
        <v>5</v>
      </c>
      <c r="Q1092" s="7" t="s">
        <v>8330</v>
      </c>
      <c r="R1092" t="s">
        <v>8331</v>
      </c>
      <c r="S1092" s="6">
        <f>(((J1092/60)/60)/24)+DATE(1970,1,1)</f>
        <v>42123.185798611114</v>
      </c>
      <c r="T1092" s="6">
        <f>(((I1092/60)/60)/24)+DATE(1970,1,1)</f>
        <v>42153.185798611114</v>
      </c>
      <c r="U1092">
        <f>YEAR(S1092)</f>
        <v>2015</v>
      </c>
    </row>
    <row r="1093" spans="1:21" ht="48" x14ac:dyDescent="0.2">
      <c r="A1093">
        <v>1091</v>
      </c>
      <c r="B1093" s="2" t="s">
        <v>1092</v>
      </c>
      <c r="C1093" s="2" t="s">
        <v>5201</v>
      </c>
      <c r="D1093" s="4">
        <v>200</v>
      </c>
      <c r="E1093" s="5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ROUND(E1093/D1093*100,0)</f>
        <v>13</v>
      </c>
      <c r="P1093" s="14">
        <f t="shared" si="17"/>
        <v>12.5</v>
      </c>
      <c r="Q1093" s="7" t="s">
        <v>8330</v>
      </c>
      <c r="R1093" t="s">
        <v>8331</v>
      </c>
      <c r="S1093" s="6">
        <f>(((J1093/60)/60)/24)+DATE(1970,1,1)</f>
        <v>42440.820277777777</v>
      </c>
      <c r="T1093" s="6">
        <f>(((I1093/60)/60)/24)+DATE(1970,1,1)</f>
        <v>42470.778611111105</v>
      </c>
      <c r="U1093">
        <f>YEAR(S1093)</f>
        <v>2016</v>
      </c>
    </row>
    <row r="1094" spans="1:21" ht="48" x14ac:dyDescent="0.2">
      <c r="A1094">
        <v>1092</v>
      </c>
      <c r="B1094" s="2" t="s">
        <v>1093</v>
      </c>
      <c r="C1094" s="2" t="s">
        <v>5202</v>
      </c>
      <c r="D1094" s="4">
        <v>2000</v>
      </c>
      <c r="E1094" s="5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ROUND(E1094/D1094*100,0)</f>
        <v>1</v>
      </c>
      <c r="P1094" s="14">
        <f t="shared" si="17"/>
        <v>3</v>
      </c>
      <c r="Q1094" s="7" t="s">
        <v>8330</v>
      </c>
      <c r="R1094" t="s">
        <v>8331</v>
      </c>
      <c r="S1094" s="6">
        <f>(((J1094/60)/60)/24)+DATE(1970,1,1)</f>
        <v>41250.025902777779</v>
      </c>
      <c r="T1094" s="6">
        <f>(((I1094/60)/60)/24)+DATE(1970,1,1)</f>
        <v>41280.025902777779</v>
      </c>
      <c r="U1094">
        <f>YEAR(S1094)</f>
        <v>2012</v>
      </c>
    </row>
    <row r="1095" spans="1:21" ht="48" x14ac:dyDescent="0.2">
      <c r="A1095">
        <v>1093</v>
      </c>
      <c r="B1095" s="2" t="s">
        <v>1094</v>
      </c>
      <c r="C1095" s="2" t="s">
        <v>5203</v>
      </c>
      <c r="D1095" s="4">
        <v>300</v>
      </c>
      <c r="E1095" s="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ROUND(E1095/D1095*100,0)</f>
        <v>14</v>
      </c>
      <c r="P1095" s="14">
        <f t="shared" si="17"/>
        <v>10.56</v>
      </c>
      <c r="Q1095" s="7" t="s">
        <v>8330</v>
      </c>
      <c r="R1095" t="s">
        <v>8331</v>
      </c>
      <c r="S1095" s="6">
        <f>(((J1095/60)/60)/24)+DATE(1970,1,1)</f>
        <v>42396.973807870367</v>
      </c>
      <c r="T1095" s="6">
        <f>(((I1095/60)/60)/24)+DATE(1970,1,1)</f>
        <v>42411.973807870367</v>
      </c>
      <c r="U1095">
        <f>YEAR(S1095)</f>
        <v>2016</v>
      </c>
    </row>
    <row r="1096" spans="1:21" ht="48" x14ac:dyDescent="0.2">
      <c r="A1096">
        <v>1094</v>
      </c>
      <c r="B1096" s="2" t="s">
        <v>1095</v>
      </c>
      <c r="C1096" s="2" t="s">
        <v>5204</v>
      </c>
      <c r="D1096" s="4">
        <v>18000</v>
      </c>
      <c r="E1096" s="5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ROUND(E1096/D1096*100,0)</f>
        <v>18</v>
      </c>
      <c r="P1096" s="14">
        <f t="shared" si="17"/>
        <v>122</v>
      </c>
      <c r="Q1096" s="7" t="s">
        <v>8330</v>
      </c>
      <c r="R1096" t="s">
        <v>8331</v>
      </c>
      <c r="S1096" s="6">
        <f>(((J1096/60)/60)/24)+DATE(1970,1,1)</f>
        <v>40795.713344907403</v>
      </c>
      <c r="T1096" s="6">
        <f>(((I1096/60)/60)/24)+DATE(1970,1,1)</f>
        <v>40825.713344907403</v>
      </c>
      <c r="U1096">
        <f>YEAR(S1096)</f>
        <v>2011</v>
      </c>
    </row>
    <row r="1097" spans="1:21" ht="48" x14ac:dyDescent="0.2">
      <c r="A1097">
        <v>1095</v>
      </c>
      <c r="B1097" s="2" t="s">
        <v>1096</v>
      </c>
      <c r="C1097" s="2" t="s">
        <v>5205</v>
      </c>
      <c r="D1097" s="4">
        <v>500000</v>
      </c>
      <c r="E1097" s="5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ROUND(E1097/D1097*100,0)</f>
        <v>5</v>
      </c>
      <c r="P1097" s="14">
        <f t="shared" si="17"/>
        <v>267.81</v>
      </c>
      <c r="Q1097" s="7" t="s">
        <v>8330</v>
      </c>
      <c r="R1097" t="s">
        <v>8331</v>
      </c>
      <c r="S1097" s="6">
        <f>(((J1097/60)/60)/24)+DATE(1970,1,1)</f>
        <v>41486.537268518521</v>
      </c>
      <c r="T1097" s="6">
        <f>(((I1097/60)/60)/24)+DATE(1970,1,1)</f>
        <v>41516.537268518521</v>
      </c>
      <c r="U1097">
        <f>YEAR(S1097)</f>
        <v>2013</v>
      </c>
    </row>
    <row r="1098" spans="1:21" ht="48" x14ac:dyDescent="0.2">
      <c r="A1098">
        <v>1096</v>
      </c>
      <c r="B1098" s="2" t="s">
        <v>1097</v>
      </c>
      <c r="C1098" s="2" t="s">
        <v>5206</v>
      </c>
      <c r="D1098" s="4">
        <v>12000</v>
      </c>
      <c r="E1098" s="5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ROUND(E1098/D1098*100,0)</f>
        <v>18</v>
      </c>
      <c r="P1098" s="14">
        <f t="shared" si="17"/>
        <v>74.209999999999994</v>
      </c>
      <c r="Q1098" s="7" t="s">
        <v>8330</v>
      </c>
      <c r="R1098" t="s">
        <v>8331</v>
      </c>
      <c r="S1098" s="6">
        <f>(((J1098/60)/60)/24)+DATE(1970,1,1)</f>
        <v>41885.51798611111</v>
      </c>
      <c r="T1098" s="6">
        <f>(((I1098/60)/60)/24)+DATE(1970,1,1)</f>
        <v>41916.145833333336</v>
      </c>
      <c r="U1098">
        <f>YEAR(S1098)</f>
        <v>2014</v>
      </c>
    </row>
    <row r="1099" spans="1:21" ht="48" x14ac:dyDescent="0.2">
      <c r="A1099">
        <v>1097</v>
      </c>
      <c r="B1099" s="2" t="s">
        <v>1098</v>
      </c>
      <c r="C1099" s="2" t="s">
        <v>5207</v>
      </c>
      <c r="D1099" s="4">
        <v>100000</v>
      </c>
      <c r="E1099" s="5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ROUND(E1099/D1099*100,0)</f>
        <v>0</v>
      </c>
      <c r="P1099" s="14">
        <f t="shared" si="17"/>
        <v>6.71</v>
      </c>
      <c r="Q1099" s="7" t="s">
        <v>8330</v>
      </c>
      <c r="R1099" t="s">
        <v>8331</v>
      </c>
      <c r="S1099" s="6">
        <f>(((J1099/60)/60)/24)+DATE(1970,1,1)</f>
        <v>41660.792557870373</v>
      </c>
      <c r="T1099" s="6">
        <f>(((I1099/60)/60)/24)+DATE(1970,1,1)</f>
        <v>41700.792557870373</v>
      </c>
      <c r="U1099">
        <f>YEAR(S1099)</f>
        <v>2014</v>
      </c>
    </row>
    <row r="1100" spans="1:21" ht="32" x14ac:dyDescent="0.2">
      <c r="A1100">
        <v>1098</v>
      </c>
      <c r="B1100" s="2" t="s">
        <v>1099</v>
      </c>
      <c r="C1100" s="2" t="s">
        <v>5208</v>
      </c>
      <c r="D1100" s="4">
        <v>25000</v>
      </c>
      <c r="E1100" s="5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ROUND(E1100/D1100*100,0)</f>
        <v>7</v>
      </c>
      <c r="P1100" s="14">
        <f t="shared" si="17"/>
        <v>81.95</v>
      </c>
      <c r="Q1100" s="7" t="s">
        <v>8330</v>
      </c>
      <c r="R1100" t="s">
        <v>8331</v>
      </c>
      <c r="S1100" s="6">
        <f>(((J1100/60)/60)/24)+DATE(1970,1,1)</f>
        <v>41712.762673611112</v>
      </c>
      <c r="T1100" s="6">
        <f>(((I1100/60)/60)/24)+DATE(1970,1,1)</f>
        <v>41742.762673611112</v>
      </c>
      <c r="U1100">
        <f>YEAR(S1100)</f>
        <v>2014</v>
      </c>
    </row>
    <row r="1101" spans="1:21" ht="48" x14ac:dyDescent="0.2">
      <c r="A1101">
        <v>1099</v>
      </c>
      <c r="B1101" s="2" t="s">
        <v>1100</v>
      </c>
      <c r="C1101" s="2" t="s">
        <v>5209</v>
      </c>
      <c r="D1101" s="4">
        <v>5000</v>
      </c>
      <c r="E1101" s="5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ROUND(E1101/D1101*100,0)</f>
        <v>1</v>
      </c>
      <c r="P1101" s="14">
        <f t="shared" si="17"/>
        <v>25</v>
      </c>
      <c r="Q1101" s="7" t="s">
        <v>8330</v>
      </c>
      <c r="R1101" t="s">
        <v>8331</v>
      </c>
      <c r="S1101" s="6">
        <f>(((J1101/60)/60)/24)+DATE(1970,1,1)</f>
        <v>42107.836435185185</v>
      </c>
      <c r="T1101" s="6">
        <f>(((I1101/60)/60)/24)+DATE(1970,1,1)</f>
        <v>42137.836435185185</v>
      </c>
      <c r="U1101">
        <f>YEAR(S1101)</f>
        <v>2015</v>
      </c>
    </row>
    <row r="1102" spans="1:21" ht="48" x14ac:dyDescent="0.2">
      <c r="A1102">
        <v>1100</v>
      </c>
      <c r="B1102" s="2" t="s">
        <v>1101</v>
      </c>
      <c r="C1102" s="2" t="s">
        <v>5210</v>
      </c>
      <c r="D1102" s="4">
        <v>4000</v>
      </c>
      <c r="E1102" s="5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ROUND(E1102/D1102*100,0)</f>
        <v>3</v>
      </c>
      <c r="P1102" s="14">
        <f t="shared" si="17"/>
        <v>10</v>
      </c>
      <c r="Q1102" s="7" t="s">
        <v>8330</v>
      </c>
      <c r="R1102" t="s">
        <v>8331</v>
      </c>
      <c r="S1102" s="6">
        <f>(((J1102/60)/60)/24)+DATE(1970,1,1)</f>
        <v>42384.110775462963</v>
      </c>
      <c r="T1102" s="6">
        <f>(((I1102/60)/60)/24)+DATE(1970,1,1)</f>
        <v>42414.110775462963</v>
      </c>
      <c r="U1102">
        <f>YEAR(S1102)</f>
        <v>2016</v>
      </c>
    </row>
    <row r="1103" spans="1:21" ht="32" x14ac:dyDescent="0.2">
      <c r="A1103">
        <v>1101</v>
      </c>
      <c r="B1103" s="2" t="s">
        <v>1102</v>
      </c>
      <c r="C1103" s="2" t="s">
        <v>5211</v>
      </c>
      <c r="D1103" s="4">
        <v>100000</v>
      </c>
      <c r="E1103" s="5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ROUND(E1103/D1103*100,0)</f>
        <v>0</v>
      </c>
      <c r="P1103" s="14">
        <f t="shared" si="17"/>
        <v>6.83</v>
      </c>
      <c r="Q1103" s="7" t="s">
        <v>8330</v>
      </c>
      <c r="R1103" t="s">
        <v>8331</v>
      </c>
      <c r="S1103" s="6">
        <f>(((J1103/60)/60)/24)+DATE(1970,1,1)</f>
        <v>42538.77243055556</v>
      </c>
      <c r="T1103" s="6">
        <f>(((I1103/60)/60)/24)+DATE(1970,1,1)</f>
        <v>42565.758333333331</v>
      </c>
      <c r="U1103">
        <f>YEAR(S1103)</f>
        <v>2016</v>
      </c>
    </row>
    <row r="1104" spans="1:21" ht="48" x14ac:dyDescent="0.2">
      <c r="A1104">
        <v>1102</v>
      </c>
      <c r="B1104" s="2" t="s">
        <v>1103</v>
      </c>
      <c r="C1104" s="2" t="s">
        <v>5212</v>
      </c>
      <c r="D1104" s="4">
        <v>8000</v>
      </c>
      <c r="E1104" s="5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ROUND(E1104/D1104*100,0)</f>
        <v>5</v>
      </c>
      <c r="P1104" s="14">
        <f t="shared" si="17"/>
        <v>17.71</v>
      </c>
      <c r="Q1104" s="7" t="s">
        <v>8330</v>
      </c>
      <c r="R1104" t="s">
        <v>8331</v>
      </c>
      <c r="S1104" s="6">
        <f>(((J1104/60)/60)/24)+DATE(1970,1,1)</f>
        <v>41577.045428240745</v>
      </c>
      <c r="T1104" s="6">
        <f>(((I1104/60)/60)/24)+DATE(1970,1,1)</f>
        <v>41617.249305555553</v>
      </c>
      <c r="U1104">
        <f>YEAR(S1104)</f>
        <v>2013</v>
      </c>
    </row>
    <row r="1105" spans="1:21" ht="48" x14ac:dyDescent="0.2">
      <c r="A1105">
        <v>1103</v>
      </c>
      <c r="B1105" s="2" t="s">
        <v>1104</v>
      </c>
      <c r="C1105" s="2" t="s">
        <v>5213</v>
      </c>
      <c r="D1105" s="4">
        <v>15000</v>
      </c>
      <c r="E1105" s="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ROUND(E1105/D1105*100,0)</f>
        <v>2</v>
      </c>
      <c r="P1105" s="14">
        <f t="shared" si="17"/>
        <v>16.2</v>
      </c>
      <c r="Q1105" s="7" t="s">
        <v>8330</v>
      </c>
      <c r="R1105" t="s">
        <v>8331</v>
      </c>
      <c r="S1105" s="6">
        <f>(((J1105/60)/60)/24)+DATE(1970,1,1)</f>
        <v>42479.22210648148</v>
      </c>
      <c r="T1105" s="6">
        <f>(((I1105/60)/60)/24)+DATE(1970,1,1)</f>
        <v>42539.22210648148</v>
      </c>
      <c r="U1105">
        <f>YEAR(S1105)</f>
        <v>2016</v>
      </c>
    </row>
    <row r="1106" spans="1:21" ht="48" x14ac:dyDescent="0.2">
      <c r="A1106">
        <v>1104</v>
      </c>
      <c r="B1106" s="2" t="s">
        <v>1105</v>
      </c>
      <c r="C1106" s="2" t="s">
        <v>5214</v>
      </c>
      <c r="D1106" s="4">
        <v>60000</v>
      </c>
      <c r="E1106" s="5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ROUND(E1106/D1106*100,0)</f>
        <v>5</v>
      </c>
      <c r="P1106" s="14">
        <f t="shared" si="17"/>
        <v>80.3</v>
      </c>
      <c r="Q1106" s="7" t="s">
        <v>8330</v>
      </c>
      <c r="R1106" t="s">
        <v>8331</v>
      </c>
      <c r="S1106" s="6">
        <f>(((J1106/60)/60)/24)+DATE(1970,1,1)</f>
        <v>41771.40996527778</v>
      </c>
      <c r="T1106" s="6">
        <f>(((I1106/60)/60)/24)+DATE(1970,1,1)</f>
        <v>41801.40996527778</v>
      </c>
      <c r="U1106">
        <f>YEAR(S1106)</f>
        <v>2014</v>
      </c>
    </row>
    <row r="1107" spans="1:21" ht="48" x14ac:dyDescent="0.2">
      <c r="A1107">
        <v>1105</v>
      </c>
      <c r="B1107" s="2" t="s">
        <v>1106</v>
      </c>
      <c r="C1107" s="2" t="s">
        <v>5215</v>
      </c>
      <c r="D1107" s="4">
        <v>900000</v>
      </c>
      <c r="E1107" s="5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ROUND(E1107/D1107*100,0)</f>
        <v>0</v>
      </c>
      <c r="P1107" s="14">
        <f t="shared" si="17"/>
        <v>71.55</v>
      </c>
      <c r="Q1107" s="7" t="s">
        <v>8330</v>
      </c>
      <c r="R1107" t="s">
        <v>8331</v>
      </c>
      <c r="S1107" s="6">
        <f>(((J1107/60)/60)/24)+DATE(1970,1,1)</f>
        <v>41692.135729166665</v>
      </c>
      <c r="T1107" s="6">
        <f>(((I1107/60)/60)/24)+DATE(1970,1,1)</f>
        <v>41722.0940625</v>
      </c>
      <c r="U1107">
        <f>YEAR(S1107)</f>
        <v>2014</v>
      </c>
    </row>
    <row r="1108" spans="1:21" ht="48" x14ac:dyDescent="0.2">
      <c r="A1108">
        <v>1106</v>
      </c>
      <c r="B1108" s="2" t="s">
        <v>1107</v>
      </c>
      <c r="C1108" s="2" t="s">
        <v>5216</v>
      </c>
      <c r="D1108" s="4">
        <v>400</v>
      </c>
      <c r="E1108" s="5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ROUND(E1108/D1108*100,0)</f>
        <v>41</v>
      </c>
      <c r="P1108" s="14">
        <f t="shared" si="17"/>
        <v>23.57</v>
      </c>
      <c r="Q1108" s="7" t="s">
        <v>8330</v>
      </c>
      <c r="R1108" t="s">
        <v>8331</v>
      </c>
      <c r="S1108" s="6">
        <f>(((J1108/60)/60)/24)+DATE(1970,1,1)</f>
        <v>40973.740451388891</v>
      </c>
      <c r="T1108" s="6">
        <f>(((I1108/60)/60)/24)+DATE(1970,1,1)</f>
        <v>41003.698784722219</v>
      </c>
      <c r="U1108">
        <f>YEAR(S1108)</f>
        <v>2012</v>
      </c>
    </row>
    <row r="1109" spans="1:21" ht="64" x14ac:dyDescent="0.2">
      <c r="A1109">
        <v>1107</v>
      </c>
      <c r="B1109" s="2" t="s">
        <v>1108</v>
      </c>
      <c r="C1109" s="2" t="s">
        <v>5217</v>
      </c>
      <c r="D1109" s="4">
        <v>10000</v>
      </c>
      <c r="E1109" s="5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ROUND(E1109/D1109*100,0)</f>
        <v>0</v>
      </c>
      <c r="P1109" s="14">
        <f t="shared" si="17"/>
        <v>0</v>
      </c>
      <c r="Q1109" s="7" t="s">
        <v>8330</v>
      </c>
      <c r="R1109" t="s">
        <v>8331</v>
      </c>
      <c r="S1109" s="6">
        <f>(((J1109/60)/60)/24)+DATE(1970,1,1)</f>
        <v>41813.861388888887</v>
      </c>
      <c r="T1109" s="6">
        <f>(((I1109/60)/60)/24)+DATE(1970,1,1)</f>
        <v>41843.861388888887</v>
      </c>
      <c r="U1109">
        <f>YEAR(S1109)</f>
        <v>2014</v>
      </c>
    </row>
    <row r="1110" spans="1:21" ht="48" x14ac:dyDescent="0.2">
      <c r="A1110">
        <v>1108</v>
      </c>
      <c r="B1110" s="2" t="s">
        <v>1109</v>
      </c>
      <c r="C1110" s="2" t="s">
        <v>5218</v>
      </c>
      <c r="D1110" s="4">
        <v>25000</v>
      </c>
      <c r="E1110" s="5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ROUND(E1110/D1110*100,0)</f>
        <v>3</v>
      </c>
      <c r="P1110" s="14">
        <f t="shared" si="17"/>
        <v>34.880000000000003</v>
      </c>
      <c r="Q1110" s="7" t="s">
        <v>8330</v>
      </c>
      <c r="R1110" t="s">
        <v>8331</v>
      </c>
      <c r="S1110" s="6">
        <f>(((J1110/60)/60)/24)+DATE(1970,1,1)</f>
        <v>40952.636979166666</v>
      </c>
      <c r="T1110" s="6">
        <f>(((I1110/60)/60)/24)+DATE(1970,1,1)</f>
        <v>41012.595312500001</v>
      </c>
      <c r="U1110">
        <f>YEAR(S1110)</f>
        <v>2012</v>
      </c>
    </row>
    <row r="1111" spans="1:21" ht="48" x14ac:dyDescent="0.2">
      <c r="A1111">
        <v>1109</v>
      </c>
      <c r="B1111" s="2" t="s">
        <v>1110</v>
      </c>
      <c r="C1111" s="2" t="s">
        <v>5219</v>
      </c>
      <c r="D1111" s="4">
        <v>10000</v>
      </c>
      <c r="E1111" s="5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ROUND(E1111/D1111*100,0)</f>
        <v>0</v>
      </c>
      <c r="P1111" s="14">
        <f t="shared" si="17"/>
        <v>15</v>
      </c>
      <c r="Q1111" s="7" t="s">
        <v>8330</v>
      </c>
      <c r="R1111" t="s">
        <v>8331</v>
      </c>
      <c r="S1111" s="6">
        <f>(((J1111/60)/60)/24)+DATE(1970,1,1)</f>
        <v>42662.752199074079</v>
      </c>
      <c r="T1111" s="6">
        <f>(((I1111/60)/60)/24)+DATE(1970,1,1)</f>
        <v>42692.793865740736</v>
      </c>
      <c r="U1111">
        <f>YEAR(S1111)</f>
        <v>2016</v>
      </c>
    </row>
    <row r="1112" spans="1:21" ht="48" x14ac:dyDescent="0.2">
      <c r="A1112">
        <v>1110</v>
      </c>
      <c r="B1112" s="2" t="s">
        <v>1111</v>
      </c>
      <c r="C1112" s="2" t="s">
        <v>5220</v>
      </c>
      <c r="D1112" s="4">
        <v>50000</v>
      </c>
      <c r="E1112" s="5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ROUND(E1112/D1112*100,0)</f>
        <v>1</v>
      </c>
      <c r="P1112" s="14">
        <f t="shared" si="17"/>
        <v>23.18</v>
      </c>
      <c r="Q1112" s="7" t="s">
        <v>8330</v>
      </c>
      <c r="R1112" t="s">
        <v>8331</v>
      </c>
      <c r="S1112" s="6">
        <f>(((J1112/60)/60)/24)+DATE(1970,1,1)</f>
        <v>41220.933124999996</v>
      </c>
      <c r="T1112" s="6">
        <f>(((I1112/60)/60)/24)+DATE(1970,1,1)</f>
        <v>41250.933124999996</v>
      </c>
      <c r="U1112">
        <f>YEAR(S1112)</f>
        <v>2012</v>
      </c>
    </row>
    <row r="1113" spans="1:21" ht="48" x14ac:dyDescent="0.2">
      <c r="A1113">
        <v>1111</v>
      </c>
      <c r="B1113" s="2" t="s">
        <v>1112</v>
      </c>
      <c r="C1113" s="2" t="s">
        <v>5221</v>
      </c>
      <c r="D1113" s="4">
        <v>2500</v>
      </c>
      <c r="E1113" s="5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ROUND(E1113/D1113*100,0)</f>
        <v>0</v>
      </c>
      <c r="P1113" s="14">
        <f t="shared" si="17"/>
        <v>1</v>
      </c>
      <c r="Q1113" s="7" t="s">
        <v>8330</v>
      </c>
      <c r="R1113" t="s">
        <v>8331</v>
      </c>
      <c r="S1113" s="6">
        <f>(((J1113/60)/60)/24)+DATE(1970,1,1)</f>
        <v>42347.203587962969</v>
      </c>
      <c r="T1113" s="6">
        <f>(((I1113/60)/60)/24)+DATE(1970,1,1)</f>
        <v>42377.203587962969</v>
      </c>
      <c r="U1113">
        <f>YEAR(S1113)</f>
        <v>2015</v>
      </c>
    </row>
    <row r="1114" spans="1:21" ht="48" x14ac:dyDescent="0.2">
      <c r="A1114">
        <v>1112</v>
      </c>
      <c r="B1114" s="2" t="s">
        <v>1113</v>
      </c>
      <c r="C1114" s="2" t="s">
        <v>5222</v>
      </c>
      <c r="D1114" s="4">
        <v>88000</v>
      </c>
      <c r="E1114" s="5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ROUND(E1114/D1114*100,0)</f>
        <v>36</v>
      </c>
      <c r="P1114" s="14">
        <f t="shared" si="17"/>
        <v>100.23</v>
      </c>
      <c r="Q1114" s="7" t="s">
        <v>8330</v>
      </c>
      <c r="R1114" t="s">
        <v>8331</v>
      </c>
      <c r="S1114" s="6">
        <f>(((J1114/60)/60)/24)+DATE(1970,1,1)</f>
        <v>41963.759386574078</v>
      </c>
      <c r="T1114" s="6">
        <f>(((I1114/60)/60)/24)+DATE(1970,1,1)</f>
        <v>42023.354166666672</v>
      </c>
      <c r="U1114">
        <f>YEAR(S1114)</f>
        <v>2014</v>
      </c>
    </row>
    <row r="1115" spans="1:21" ht="48" x14ac:dyDescent="0.2">
      <c r="A1115">
        <v>1113</v>
      </c>
      <c r="B1115" s="2" t="s">
        <v>1114</v>
      </c>
      <c r="C1115" s="2" t="s">
        <v>5223</v>
      </c>
      <c r="D1115" s="4">
        <v>1000</v>
      </c>
      <c r="E1115" s="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ROUND(E1115/D1115*100,0)</f>
        <v>1</v>
      </c>
      <c r="P1115" s="14">
        <f t="shared" si="17"/>
        <v>5</v>
      </c>
      <c r="Q1115" s="7" t="s">
        <v>8330</v>
      </c>
      <c r="R1115" t="s">
        <v>8331</v>
      </c>
      <c r="S1115" s="6">
        <f>(((J1115/60)/60)/24)+DATE(1970,1,1)</f>
        <v>41835.977083333331</v>
      </c>
      <c r="T1115" s="6">
        <f>(((I1115/60)/60)/24)+DATE(1970,1,1)</f>
        <v>41865.977083333331</v>
      </c>
      <c r="U1115">
        <f>YEAR(S1115)</f>
        <v>2014</v>
      </c>
    </row>
    <row r="1116" spans="1:21" ht="48" x14ac:dyDescent="0.2">
      <c r="A1116">
        <v>1114</v>
      </c>
      <c r="B1116" s="2" t="s">
        <v>1115</v>
      </c>
      <c r="C1116" s="2" t="s">
        <v>5224</v>
      </c>
      <c r="D1116" s="4">
        <v>6000</v>
      </c>
      <c r="E1116" s="5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ROUND(E1116/D1116*100,0)</f>
        <v>0</v>
      </c>
      <c r="P1116" s="14">
        <f t="shared" si="17"/>
        <v>3.33</v>
      </c>
      <c r="Q1116" s="7" t="s">
        <v>8330</v>
      </c>
      <c r="R1116" t="s">
        <v>8331</v>
      </c>
      <c r="S1116" s="6">
        <f>(((J1116/60)/60)/24)+DATE(1970,1,1)</f>
        <v>41526.345914351856</v>
      </c>
      <c r="T1116" s="6">
        <f>(((I1116/60)/60)/24)+DATE(1970,1,1)</f>
        <v>41556.345914351856</v>
      </c>
      <c r="U1116">
        <f>YEAR(S1116)</f>
        <v>2013</v>
      </c>
    </row>
    <row r="1117" spans="1:21" ht="48" x14ac:dyDescent="0.2">
      <c r="A1117">
        <v>1115</v>
      </c>
      <c r="B1117" s="2" t="s">
        <v>1116</v>
      </c>
      <c r="C1117" s="2" t="s">
        <v>5225</v>
      </c>
      <c r="D1117" s="4">
        <v>40000</v>
      </c>
      <c r="E1117" s="5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ROUND(E1117/D1117*100,0)</f>
        <v>0</v>
      </c>
      <c r="P1117" s="14">
        <f t="shared" si="17"/>
        <v>13.25</v>
      </c>
      <c r="Q1117" s="7" t="s">
        <v>8330</v>
      </c>
      <c r="R1117" t="s">
        <v>8331</v>
      </c>
      <c r="S1117" s="6">
        <f>(((J1117/60)/60)/24)+DATE(1970,1,1)</f>
        <v>42429.695543981477</v>
      </c>
      <c r="T1117" s="6">
        <f>(((I1117/60)/60)/24)+DATE(1970,1,1)</f>
        <v>42459.653877314813</v>
      </c>
      <c r="U1117">
        <f>YEAR(S1117)</f>
        <v>2016</v>
      </c>
    </row>
    <row r="1118" spans="1:21" ht="32" x14ac:dyDescent="0.2">
      <c r="A1118">
        <v>1116</v>
      </c>
      <c r="B1118" s="2" t="s">
        <v>1117</v>
      </c>
      <c r="C1118" s="2" t="s">
        <v>5226</v>
      </c>
      <c r="D1118" s="4">
        <v>500000</v>
      </c>
      <c r="E1118" s="5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 s="14">
        <f t="shared" si="17"/>
        <v>17.850000000000001</v>
      </c>
      <c r="Q1118" s="7" t="s">
        <v>8330</v>
      </c>
      <c r="R1118" t="s">
        <v>8331</v>
      </c>
      <c r="S1118" s="6">
        <f>(((J1118/60)/60)/24)+DATE(1970,1,1)</f>
        <v>41009.847314814811</v>
      </c>
      <c r="T1118" s="6">
        <f>(((I1118/60)/60)/24)+DATE(1970,1,1)</f>
        <v>41069.847314814811</v>
      </c>
      <c r="U1118">
        <f>YEAR(S1118)</f>
        <v>2012</v>
      </c>
    </row>
    <row r="1119" spans="1:21" ht="48" x14ac:dyDescent="0.2">
      <c r="A1119">
        <v>1117</v>
      </c>
      <c r="B1119" s="2" t="s">
        <v>1118</v>
      </c>
      <c r="C1119" s="2" t="s">
        <v>5227</v>
      </c>
      <c r="D1119" s="4">
        <v>1000</v>
      </c>
      <c r="E1119" s="5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ROUND(E1119/D1119*100,0)</f>
        <v>8</v>
      </c>
      <c r="P1119" s="14">
        <f t="shared" si="17"/>
        <v>10.38</v>
      </c>
      <c r="Q1119" s="7" t="s">
        <v>8330</v>
      </c>
      <c r="R1119" t="s">
        <v>8331</v>
      </c>
      <c r="S1119" s="6">
        <f>(((J1119/60)/60)/24)+DATE(1970,1,1)</f>
        <v>42333.598530092597</v>
      </c>
      <c r="T1119" s="6">
        <f>(((I1119/60)/60)/24)+DATE(1970,1,1)</f>
        <v>42363.598530092597</v>
      </c>
      <c r="U1119">
        <f>YEAR(S1119)</f>
        <v>2015</v>
      </c>
    </row>
    <row r="1120" spans="1:21" ht="48" x14ac:dyDescent="0.2">
      <c r="A1120">
        <v>1118</v>
      </c>
      <c r="B1120" s="2" t="s">
        <v>1119</v>
      </c>
      <c r="C1120" s="2" t="s">
        <v>5228</v>
      </c>
      <c r="D1120" s="4">
        <v>4500</v>
      </c>
      <c r="E1120" s="5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ROUND(E1120/D1120*100,0)</f>
        <v>2</v>
      </c>
      <c r="P1120" s="14">
        <f t="shared" si="17"/>
        <v>36.33</v>
      </c>
      <c r="Q1120" s="7" t="s">
        <v>8330</v>
      </c>
      <c r="R1120" t="s">
        <v>8331</v>
      </c>
      <c r="S1120" s="6">
        <f>(((J1120/60)/60)/24)+DATE(1970,1,1)</f>
        <v>41704.16642361111</v>
      </c>
      <c r="T1120" s="6">
        <f>(((I1120/60)/60)/24)+DATE(1970,1,1)</f>
        <v>41734.124756944446</v>
      </c>
      <c r="U1120">
        <f>YEAR(S1120)</f>
        <v>2014</v>
      </c>
    </row>
    <row r="1121" spans="1:21" ht="48" x14ac:dyDescent="0.2">
      <c r="A1121">
        <v>1119</v>
      </c>
      <c r="B1121" s="2" t="s">
        <v>1120</v>
      </c>
      <c r="C1121" s="2" t="s">
        <v>5229</v>
      </c>
      <c r="D1121" s="4">
        <v>2100</v>
      </c>
      <c r="E1121" s="5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ROUND(E1121/D1121*100,0)</f>
        <v>0</v>
      </c>
      <c r="P1121" s="14">
        <f t="shared" si="17"/>
        <v>5</v>
      </c>
      <c r="Q1121" s="7" t="s">
        <v>8330</v>
      </c>
      <c r="R1121" t="s">
        <v>8331</v>
      </c>
      <c r="S1121" s="6">
        <f>(((J1121/60)/60)/24)+DATE(1970,1,1)</f>
        <v>41722.792407407411</v>
      </c>
      <c r="T1121" s="6">
        <f>(((I1121/60)/60)/24)+DATE(1970,1,1)</f>
        <v>41735.792407407411</v>
      </c>
      <c r="U1121">
        <f>YEAR(S1121)</f>
        <v>2014</v>
      </c>
    </row>
    <row r="1122" spans="1:21" ht="32" x14ac:dyDescent="0.2">
      <c r="A1122">
        <v>1120</v>
      </c>
      <c r="B1122" s="2" t="s">
        <v>1121</v>
      </c>
      <c r="C1122" s="2" t="s">
        <v>5230</v>
      </c>
      <c r="D1122" s="4">
        <v>25000</v>
      </c>
      <c r="E1122" s="5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ROUND(E1122/D1122*100,0)</f>
        <v>0</v>
      </c>
      <c r="P1122" s="14">
        <f t="shared" si="17"/>
        <v>0</v>
      </c>
      <c r="Q1122" s="7" t="s">
        <v>8330</v>
      </c>
      <c r="R1122" t="s">
        <v>8331</v>
      </c>
      <c r="S1122" s="6">
        <f>(((J1122/60)/60)/24)+DATE(1970,1,1)</f>
        <v>40799.872685185182</v>
      </c>
      <c r="T1122" s="6">
        <f>(((I1122/60)/60)/24)+DATE(1970,1,1)</f>
        <v>40844.872685185182</v>
      </c>
      <c r="U1122">
        <f>YEAR(S1122)</f>
        <v>2011</v>
      </c>
    </row>
    <row r="1123" spans="1:21" ht="48" x14ac:dyDescent="0.2">
      <c r="A1123">
        <v>1121</v>
      </c>
      <c r="B1123" s="2" t="s">
        <v>1122</v>
      </c>
      <c r="C1123" s="2" t="s">
        <v>5231</v>
      </c>
      <c r="D1123" s="4">
        <v>250000</v>
      </c>
      <c r="E1123" s="5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ROUND(E1123/D1123*100,0)</f>
        <v>0</v>
      </c>
      <c r="P1123" s="14">
        <f t="shared" si="17"/>
        <v>5.8</v>
      </c>
      <c r="Q1123" s="7" t="s">
        <v>8330</v>
      </c>
      <c r="R1123" t="s">
        <v>8331</v>
      </c>
      <c r="S1123" s="6">
        <f>(((J1123/60)/60)/24)+DATE(1970,1,1)</f>
        <v>42412.934212962966</v>
      </c>
      <c r="T1123" s="6">
        <f>(((I1123/60)/60)/24)+DATE(1970,1,1)</f>
        <v>42442.892546296294</v>
      </c>
      <c r="U1123">
        <f>YEAR(S1123)</f>
        <v>2016</v>
      </c>
    </row>
    <row r="1124" spans="1:21" ht="48" x14ac:dyDescent="0.2">
      <c r="A1124">
        <v>1122</v>
      </c>
      <c r="B1124" s="2" t="s">
        <v>1123</v>
      </c>
      <c r="C1124" s="2" t="s">
        <v>5232</v>
      </c>
      <c r="D1124" s="4">
        <v>3200</v>
      </c>
      <c r="E1124" s="5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ROUND(E1124/D1124*100,0)</f>
        <v>0</v>
      </c>
      <c r="P1124" s="14">
        <f t="shared" si="17"/>
        <v>0</v>
      </c>
      <c r="Q1124" s="7" t="s">
        <v>8330</v>
      </c>
      <c r="R1124" t="s">
        <v>8331</v>
      </c>
      <c r="S1124" s="6">
        <f>(((J1124/60)/60)/24)+DATE(1970,1,1)</f>
        <v>41410.703993055555</v>
      </c>
      <c r="T1124" s="6">
        <f>(((I1124/60)/60)/24)+DATE(1970,1,1)</f>
        <v>41424.703993055555</v>
      </c>
      <c r="U1124">
        <f>YEAR(S1124)</f>
        <v>2013</v>
      </c>
    </row>
    <row r="1125" spans="1:21" ht="48" x14ac:dyDescent="0.2">
      <c r="A1125">
        <v>1123</v>
      </c>
      <c r="B1125" s="2" t="s">
        <v>1124</v>
      </c>
      <c r="C1125" s="2" t="s">
        <v>5233</v>
      </c>
      <c r="D1125" s="4">
        <v>5000</v>
      </c>
      <c r="E1125" s="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ROUND(E1125/D1125*100,0)</f>
        <v>0</v>
      </c>
      <c r="P1125" s="14">
        <f t="shared" si="17"/>
        <v>3.67</v>
      </c>
      <c r="Q1125" s="7" t="s">
        <v>8330</v>
      </c>
      <c r="R1125" t="s">
        <v>8331</v>
      </c>
      <c r="S1125" s="6">
        <f>(((J1125/60)/60)/24)+DATE(1970,1,1)</f>
        <v>41718.5237037037</v>
      </c>
      <c r="T1125" s="6">
        <f>(((I1125/60)/60)/24)+DATE(1970,1,1)</f>
        <v>41748.5237037037</v>
      </c>
      <c r="U1125">
        <f>YEAR(S1125)</f>
        <v>2014</v>
      </c>
    </row>
    <row r="1126" spans="1:21" ht="48" x14ac:dyDescent="0.2">
      <c r="A1126">
        <v>1124</v>
      </c>
      <c r="B1126" s="2" t="s">
        <v>1125</v>
      </c>
      <c r="C1126" s="2" t="s">
        <v>5234</v>
      </c>
      <c r="D1126" s="4">
        <v>90000</v>
      </c>
      <c r="E1126" s="5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ROUND(E1126/D1126*100,0)</f>
        <v>0</v>
      </c>
      <c r="P1126" s="14">
        <f t="shared" si="17"/>
        <v>60.71</v>
      </c>
      <c r="Q1126" s="7" t="s">
        <v>8330</v>
      </c>
      <c r="R1126" t="s">
        <v>8332</v>
      </c>
      <c r="S1126" s="6">
        <f>(((J1126/60)/60)/24)+DATE(1970,1,1)</f>
        <v>42094.667256944449</v>
      </c>
      <c r="T1126" s="6">
        <f>(((I1126/60)/60)/24)+DATE(1970,1,1)</f>
        <v>42124.667256944449</v>
      </c>
      <c r="U1126">
        <f>YEAR(S1126)</f>
        <v>2015</v>
      </c>
    </row>
    <row r="1127" spans="1:21" ht="48" x14ac:dyDescent="0.2">
      <c r="A1127">
        <v>1125</v>
      </c>
      <c r="B1127" s="2" t="s">
        <v>1126</v>
      </c>
      <c r="C1127" s="2" t="s">
        <v>5235</v>
      </c>
      <c r="D1127" s="4">
        <v>3000</v>
      </c>
      <c r="E1127" s="5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ROUND(E1127/D1127*100,0)</f>
        <v>0</v>
      </c>
      <c r="P1127" s="14">
        <f t="shared" si="17"/>
        <v>0</v>
      </c>
      <c r="Q1127" s="7" t="s">
        <v>8330</v>
      </c>
      <c r="R1127" t="s">
        <v>8332</v>
      </c>
      <c r="S1127" s="6">
        <f>(((J1127/60)/60)/24)+DATE(1970,1,1)</f>
        <v>42212.624189814815</v>
      </c>
      <c r="T1127" s="6">
        <f>(((I1127/60)/60)/24)+DATE(1970,1,1)</f>
        <v>42272.624189814815</v>
      </c>
      <c r="U1127">
        <f>YEAR(S1127)</f>
        <v>2015</v>
      </c>
    </row>
    <row r="1128" spans="1:21" ht="32" x14ac:dyDescent="0.2">
      <c r="A1128">
        <v>1126</v>
      </c>
      <c r="B1128" s="2" t="s">
        <v>1127</v>
      </c>
      <c r="C1128" s="2" t="s">
        <v>5236</v>
      </c>
      <c r="D1128" s="4">
        <v>2000</v>
      </c>
      <c r="E1128" s="5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ROUND(E1128/D1128*100,0)</f>
        <v>1</v>
      </c>
      <c r="P1128" s="14">
        <f t="shared" si="17"/>
        <v>5</v>
      </c>
      <c r="Q1128" s="7" t="s">
        <v>8330</v>
      </c>
      <c r="R1128" t="s">
        <v>8332</v>
      </c>
      <c r="S1128" s="6">
        <f>(((J1128/60)/60)/24)+DATE(1970,1,1)</f>
        <v>42535.327476851846</v>
      </c>
      <c r="T1128" s="6">
        <f>(((I1128/60)/60)/24)+DATE(1970,1,1)</f>
        <v>42565.327476851846</v>
      </c>
      <c r="U1128">
        <f>YEAR(S1128)</f>
        <v>2016</v>
      </c>
    </row>
    <row r="1129" spans="1:21" ht="64" x14ac:dyDescent="0.2">
      <c r="A1129">
        <v>1127</v>
      </c>
      <c r="B1129" s="2" t="s">
        <v>1128</v>
      </c>
      <c r="C1129" s="2" t="s">
        <v>5237</v>
      </c>
      <c r="D1129" s="4">
        <v>35000</v>
      </c>
      <c r="E1129" s="5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ROUND(E1129/D1129*100,0)</f>
        <v>2</v>
      </c>
      <c r="P1129" s="14">
        <f t="shared" si="17"/>
        <v>25.43</v>
      </c>
      <c r="Q1129" s="7" t="s">
        <v>8330</v>
      </c>
      <c r="R1129" t="s">
        <v>8332</v>
      </c>
      <c r="S1129" s="6">
        <f>(((J1129/60)/60)/24)+DATE(1970,1,1)</f>
        <v>41926.854166666664</v>
      </c>
      <c r="T1129" s="6">
        <f>(((I1129/60)/60)/24)+DATE(1970,1,1)</f>
        <v>41957.895833333328</v>
      </c>
      <c r="U1129">
        <f>YEAR(S1129)</f>
        <v>2014</v>
      </c>
    </row>
    <row r="1130" spans="1:21" ht="16" x14ac:dyDescent="0.2">
      <c r="A1130">
        <v>1128</v>
      </c>
      <c r="B1130" s="2" t="s">
        <v>1129</v>
      </c>
      <c r="C1130" s="2" t="s">
        <v>5238</v>
      </c>
      <c r="D1130" s="4">
        <v>1000</v>
      </c>
      <c r="E1130" s="5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ROUND(E1130/D1130*100,0)</f>
        <v>0</v>
      </c>
      <c r="P1130" s="14">
        <f t="shared" si="17"/>
        <v>1</v>
      </c>
      <c r="Q1130" s="7" t="s">
        <v>8330</v>
      </c>
      <c r="R1130" t="s">
        <v>8332</v>
      </c>
      <c r="S1130" s="6">
        <f>(((J1130/60)/60)/24)+DATE(1970,1,1)</f>
        <v>41828.649502314816</v>
      </c>
      <c r="T1130" s="6">
        <f>(((I1130/60)/60)/24)+DATE(1970,1,1)</f>
        <v>41858.649502314816</v>
      </c>
      <c r="U1130">
        <f>YEAR(S1130)</f>
        <v>2014</v>
      </c>
    </row>
    <row r="1131" spans="1:21" ht="48" x14ac:dyDescent="0.2">
      <c r="A1131">
        <v>1129</v>
      </c>
      <c r="B1131" s="2" t="s">
        <v>1130</v>
      </c>
      <c r="C1131" s="2" t="s">
        <v>5239</v>
      </c>
      <c r="D1131" s="4">
        <v>20000</v>
      </c>
      <c r="E1131" s="5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ROUND(E1131/D1131*100,0)</f>
        <v>0</v>
      </c>
      <c r="P1131" s="14">
        <f t="shared" si="17"/>
        <v>10.5</v>
      </c>
      <c r="Q1131" s="7" t="s">
        <v>8330</v>
      </c>
      <c r="R1131" t="s">
        <v>8332</v>
      </c>
      <c r="S1131" s="6">
        <f>(((J1131/60)/60)/24)+DATE(1970,1,1)</f>
        <v>42496.264965277776</v>
      </c>
      <c r="T1131" s="6">
        <f>(((I1131/60)/60)/24)+DATE(1970,1,1)</f>
        <v>42526.264965277776</v>
      </c>
      <c r="U1131">
        <f>YEAR(S1131)</f>
        <v>2016</v>
      </c>
    </row>
    <row r="1132" spans="1:21" ht="48" x14ac:dyDescent="0.2">
      <c r="A1132">
        <v>1130</v>
      </c>
      <c r="B1132" s="2" t="s">
        <v>1131</v>
      </c>
      <c r="C1132" s="2" t="s">
        <v>5240</v>
      </c>
      <c r="D1132" s="4">
        <v>5000</v>
      </c>
      <c r="E1132" s="5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ROUND(E1132/D1132*100,0)</f>
        <v>0</v>
      </c>
      <c r="P1132" s="14">
        <f t="shared" si="17"/>
        <v>3.67</v>
      </c>
      <c r="Q1132" s="7" t="s">
        <v>8330</v>
      </c>
      <c r="R1132" t="s">
        <v>8332</v>
      </c>
      <c r="S1132" s="6">
        <f>(((J1132/60)/60)/24)+DATE(1970,1,1)</f>
        <v>41908.996527777781</v>
      </c>
      <c r="T1132" s="6">
        <f>(((I1132/60)/60)/24)+DATE(1970,1,1)</f>
        <v>41969.038194444445</v>
      </c>
      <c r="U1132">
        <f>YEAR(S1132)</f>
        <v>2014</v>
      </c>
    </row>
    <row r="1133" spans="1:21" ht="48" x14ac:dyDescent="0.2">
      <c r="A1133">
        <v>1131</v>
      </c>
      <c r="B1133" s="2" t="s">
        <v>1132</v>
      </c>
      <c r="C1133" s="2" t="s">
        <v>5241</v>
      </c>
      <c r="D1133" s="4">
        <v>40000</v>
      </c>
      <c r="E1133" s="5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ROUND(E1133/D1133*100,0)</f>
        <v>0</v>
      </c>
      <c r="P1133" s="14">
        <f t="shared" si="17"/>
        <v>0</v>
      </c>
      <c r="Q1133" s="7" t="s">
        <v>8330</v>
      </c>
      <c r="R1133" t="s">
        <v>8332</v>
      </c>
      <c r="S1133" s="6">
        <f>(((J1133/60)/60)/24)+DATE(1970,1,1)</f>
        <v>42332.908194444448</v>
      </c>
      <c r="T1133" s="6">
        <f>(((I1133/60)/60)/24)+DATE(1970,1,1)</f>
        <v>42362.908194444448</v>
      </c>
      <c r="U1133">
        <f>YEAR(S1133)</f>
        <v>2015</v>
      </c>
    </row>
    <row r="1134" spans="1:21" ht="48" x14ac:dyDescent="0.2">
      <c r="A1134">
        <v>1132</v>
      </c>
      <c r="B1134" s="2" t="s">
        <v>1133</v>
      </c>
      <c r="C1134" s="2" t="s">
        <v>5242</v>
      </c>
      <c r="D1134" s="4">
        <v>10000</v>
      </c>
      <c r="E1134" s="5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ROUND(E1134/D1134*100,0)</f>
        <v>14</v>
      </c>
      <c r="P1134" s="14">
        <f t="shared" si="17"/>
        <v>110.62</v>
      </c>
      <c r="Q1134" s="7" t="s">
        <v>8330</v>
      </c>
      <c r="R1134" t="s">
        <v>8332</v>
      </c>
      <c r="S1134" s="6">
        <f>(((J1134/60)/60)/24)+DATE(1970,1,1)</f>
        <v>42706.115405092598</v>
      </c>
      <c r="T1134" s="6">
        <f>(((I1134/60)/60)/24)+DATE(1970,1,1)</f>
        <v>42736.115405092598</v>
      </c>
      <c r="U1134">
        <f>YEAR(S1134)</f>
        <v>2016</v>
      </c>
    </row>
    <row r="1135" spans="1:21" ht="48" x14ac:dyDescent="0.2">
      <c r="A1135">
        <v>1133</v>
      </c>
      <c r="B1135" s="2" t="s">
        <v>1134</v>
      </c>
      <c r="C1135" s="2" t="s">
        <v>5243</v>
      </c>
      <c r="D1135" s="4">
        <v>3000</v>
      </c>
      <c r="E1135" s="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ROUND(E1135/D1135*100,0)</f>
        <v>1</v>
      </c>
      <c r="P1135" s="14">
        <f t="shared" si="17"/>
        <v>20</v>
      </c>
      <c r="Q1135" s="7" t="s">
        <v>8330</v>
      </c>
      <c r="R1135" t="s">
        <v>8332</v>
      </c>
      <c r="S1135" s="6">
        <f>(((J1135/60)/60)/24)+DATE(1970,1,1)</f>
        <v>41821.407187500001</v>
      </c>
      <c r="T1135" s="6">
        <f>(((I1135/60)/60)/24)+DATE(1970,1,1)</f>
        <v>41851.407187500001</v>
      </c>
      <c r="U1135">
        <f>YEAR(S1135)</f>
        <v>2014</v>
      </c>
    </row>
    <row r="1136" spans="1:21" ht="48" x14ac:dyDescent="0.2">
      <c r="A1136">
        <v>1134</v>
      </c>
      <c r="B1136" s="2" t="s">
        <v>1135</v>
      </c>
      <c r="C1136" s="2" t="s">
        <v>5244</v>
      </c>
      <c r="D1136" s="4">
        <v>25000</v>
      </c>
      <c r="E1136" s="5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ROUND(E1136/D1136*100,0)</f>
        <v>0</v>
      </c>
      <c r="P1136" s="14">
        <f t="shared" si="17"/>
        <v>1</v>
      </c>
      <c r="Q1136" s="7" t="s">
        <v>8330</v>
      </c>
      <c r="R1136" t="s">
        <v>8332</v>
      </c>
      <c r="S1136" s="6">
        <f>(((J1136/60)/60)/24)+DATE(1970,1,1)</f>
        <v>41958.285046296296</v>
      </c>
      <c r="T1136" s="6">
        <f>(((I1136/60)/60)/24)+DATE(1970,1,1)</f>
        <v>41972.189583333333</v>
      </c>
      <c r="U1136">
        <f>YEAR(S1136)</f>
        <v>2014</v>
      </c>
    </row>
    <row r="1137" spans="1:21" ht="64" x14ac:dyDescent="0.2">
      <c r="A1137">
        <v>1135</v>
      </c>
      <c r="B1137" s="2" t="s">
        <v>1136</v>
      </c>
      <c r="C1137" s="2" t="s">
        <v>5245</v>
      </c>
      <c r="D1137" s="4">
        <v>1000</v>
      </c>
      <c r="E1137" s="5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ROUND(E1137/D1137*100,0)</f>
        <v>5</v>
      </c>
      <c r="P1137" s="14">
        <f t="shared" si="17"/>
        <v>50</v>
      </c>
      <c r="Q1137" s="7" t="s">
        <v>8330</v>
      </c>
      <c r="R1137" t="s">
        <v>8332</v>
      </c>
      <c r="S1137" s="6">
        <f>(((J1137/60)/60)/24)+DATE(1970,1,1)</f>
        <v>42558.989513888882</v>
      </c>
      <c r="T1137" s="6">
        <f>(((I1137/60)/60)/24)+DATE(1970,1,1)</f>
        <v>42588.989513888882</v>
      </c>
      <c r="U1137">
        <f>YEAR(S1137)</f>
        <v>2016</v>
      </c>
    </row>
    <row r="1138" spans="1:21" ht="48" x14ac:dyDescent="0.2">
      <c r="A1138">
        <v>1136</v>
      </c>
      <c r="B1138" s="2" t="s">
        <v>1137</v>
      </c>
      <c r="C1138" s="2" t="s">
        <v>5246</v>
      </c>
      <c r="D1138" s="4">
        <v>4190</v>
      </c>
      <c r="E1138" s="5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ROUND(E1138/D1138*100,0)</f>
        <v>6</v>
      </c>
      <c r="P1138" s="14">
        <f t="shared" si="17"/>
        <v>45</v>
      </c>
      <c r="Q1138" s="7" t="s">
        <v>8330</v>
      </c>
      <c r="R1138" t="s">
        <v>8332</v>
      </c>
      <c r="S1138" s="6">
        <f>(((J1138/60)/60)/24)+DATE(1970,1,1)</f>
        <v>42327.671631944439</v>
      </c>
      <c r="T1138" s="6">
        <f>(((I1138/60)/60)/24)+DATE(1970,1,1)</f>
        <v>42357.671631944439</v>
      </c>
      <c r="U1138">
        <f>YEAR(S1138)</f>
        <v>2015</v>
      </c>
    </row>
    <row r="1139" spans="1:21" ht="48" x14ac:dyDescent="0.2">
      <c r="A1139">
        <v>1137</v>
      </c>
      <c r="B1139" s="2" t="s">
        <v>1138</v>
      </c>
      <c r="C1139" s="2" t="s">
        <v>5247</v>
      </c>
      <c r="D1139" s="4">
        <v>25000</v>
      </c>
      <c r="E1139" s="5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ROUND(E1139/D1139*100,0)</f>
        <v>40</v>
      </c>
      <c r="P1139" s="14">
        <f t="shared" si="17"/>
        <v>253.21</v>
      </c>
      <c r="Q1139" s="7" t="s">
        <v>8330</v>
      </c>
      <c r="R1139" t="s">
        <v>8332</v>
      </c>
      <c r="S1139" s="6">
        <f>(((J1139/60)/60)/24)+DATE(1970,1,1)</f>
        <v>42453.819687499999</v>
      </c>
      <c r="T1139" s="6">
        <f>(((I1139/60)/60)/24)+DATE(1970,1,1)</f>
        <v>42483.819687499999</v>
      </c>
      <c r="U1139">
        <f>YEAR(S1139)</f>
        <v>2016</v>
      </c>
    </row>
    <row r="1140" spans="1:21" ht="48" x14ac:dyDescent="0.2">
      <c r="A1140">
        <v>1138</v>
      </c>
      <c r="B1140" s="2" t="s">
        <v>1139</v>
      </c>
      <c r="C1140" s="2" t="s">
        <v>5248</v>
      </c>
      <c r="D1140" s="4">
        <v>35000</v>
      </c>
      <c r="E1140" s="5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ROUND(E1140/D1140*100,0)</f>
        <v>0</v>
      </c>
      <c r="P1140" s="14">
        <f t="shared" si="17"/>
        <v>31.25</v>
      </c>
      <c r="Q1140" s="7" t="s">
        <v>8330</v>
      </c>
      <c r="R1140" t="s">
        <v>8332</v>
      </c>
      <c r="S1140" s="6">
        <f>(((J1140/60)/60)/24)+DATE(1970,1,1)</f>
        <v>42736.9066087963</v>
      </c>
      <c r="T1140" s="6">
        <f>(((I1140/60)/60)/24)+DATE(1970,1,1)</f>
        <v>42756.9066087963</v>
      </c>
      <c r="U1140">
        <f>YEAR(S1140)</f>
        <v>2017</v>
      </c>
    </row>
    <row r="1141" spans="1:21" ht="48" x14ac:dyDescent="0.2">
      <c r="A1141">
        <v>1139</v>
      </c>
      <c r="B1141" s="2" t="s">
        <v>1140</v>
      </c>
      <c r="C1141" s="2" t="s">
        <v>5249</v>
      </c>
      <c r="D1141" s="4">
        <v>8000</v>
      </c>
      <c r="E1141" s="5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ROUND(E1141/D1141*100,0)</f>
        <v>0</v>
      </c>
      <c r="P1141" s="14">
        <f t="shared" si="17"/>
        <v>5</v>
      </c>
      <c r="Q1141" s="7" t="s">
        <v>8330</v>
      </c>
      <c r="R1141" t="s">
        <v>8332</v>
      </c>
      <c r="S1141" s="6">
        <f>(((J1141/60)/60)/24)+DATE(1970,1,1)</f>
        <v>41975.347523148142</v>
      </c>
      <c r="T1141" s="6">
        <f>(((I1141/60)/60)/24)+DATE(1970,1,1)</f>
        <v>42005.347523148142</v>
      </c>
      <c r="U1141">
        <f>YEAR(S1141)</f>
        <v>2014</v>
      </c>
    </row>
    <row r="1142" spans="1:21" ht="48" x14ac:dyDescent="0.2">
      <c r="A1142">
        <v>1140</v>
      </c>
      <c r="B1142" s="2" t="s">
        <v>1141</v>
      </c>
      <c r="C1142" s="2" t="s">
        <v>5250</v>
      </c>
      <c r="D1142" s="4">
        <v>5000</v>
      </c>
      <c r="E1142" s="5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ROUND(E1142/D1142*100,0)</f>
        <v>0</v>
      </c>
      <c r="P1142" s="14">
        <f t="shared" si="17"/>
        <v>0</v>
      </c>
      <c r="Q1142" s="7" t="s">
        <v>8330</v>
      </c>
      <c r="R1142" t="s">
        <v>8332</v>
      </c>
      <c r="S1142" s="6">
        <f>(((J1142/60)/60)/24)+DATE(1970,1,1)</f>
        <v>42192.462048611109</v>
      </c>
      <c r="T1142" s="6">
        <f>(((I1142/60)/60)/24)+DATE(1970,1,1)</f>
        <v>42222.462048611109</v>
      </c>
      <c r="U1142">
        <f>YEAR(S1142)</f>
        <v>2015</v>
      </c>
    </row>
    <row r="1143" spans="1:21" ht="16" x14ac:dyDescent="0.2">
      <c r="A1143">
        <v>1141</v>
      </c>
      <c r="B1143" s="2" t="s">
        <v>1142</v>
      </c>
      <c r="C1143" s="2" t="s">
        <v>5251</v>
      </c>
      <c r="D1143" s="4">
        <v>500</v>
      </c>
      <c r="E1143" s="5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ROUND(E1143/D1143*100,0)</f>
        <v>0</v>
      </c>
      <c r="P1143" s="14">
        <f t="shared" si="17"/>
        <v>0</v>
      </c>
      <c r="Q1143" s="7" t="s">
        <v>8330</v>
      </c>
      <c r="R1143" t="s">
        <v>8332</v>
      </c>
      <c r="S1143" s="6">
        <f>(((J1143/60)/60)/24)+DATE(1970,1,1)</f>
        <v>42164.699652777781</v>
      </c>
      <c r="T1143" s="6">
        <f>(((I1143/60)/60)/24)+DATE(1970,1,1)</f>
        <v>42194.699652777781</v>
      </c>
      <c r="U1143">
        <f>YEAR(S1143)</f>
        <v>2015</v>
      </c>
    </row>
    <row r="1144" spans="1:21" ht="48" x14ac:dyDescent="0.2">
      <c r="A1144">
        <v>1142</v>
      </c>
      <c r="B1144" s="2" t="s">
        <v>1143</v>
      </c>
      <c r="C1144" s="2" t="s">
        <v>5252</v>
      </c>
      <c r="D1144" s="4">
        <v>4000</v>
      </c>
      <c r="E1144" s="5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ROUND(E1144/D1144*100,0)</f>
        <v>0</v>
      </c>
      <c r="P1144" s="14">
        <f t="shared" si="17"/>
        <v>0</v>
      </c>
      <c r="Q1144" s="7" t="s">
        <v>8330</v>
      </c>
      <c r="R1144" t="s">
        <v>8332</v>
      </c>
      <c r="S1144" s="6">
        <f>(((J1144/60)/60)/24)+DATE(1970,1,1)</f>
        <v>42022.006099537044</v>
      </c>
      <c r="T1144" s="6">
        <f>(((I1144/60)/60)/24)+DATE(1970,1,1)</f>
        <v>42052.006099537044</v>
      </c>
      <c r="U1144">
        <f>YEAR(S1144)</f>
        <v>2015</v>
      </c>
    </row>
    <row r="1145" spans="1:21" ht="48" x14ac:dyDescent="0.2">
      <c r="A1145">
        <v>1143</v>
      </c>
      <c r="B1145" s="2" t="s">
        <v>1144</v>
      </c>
      <c r="C1145" s="2" t="s">
        <v>5253</v>
      </c>
      <c r="D1145" s="4">
        <v>45000</v>
      </c>
      <c r="E1145" s="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ROUND(E1145/D1145*100,0)</f>
        <v>0</v>
      </c>
      <c r="P1145" s="14">
        <f t="shared" si="17"/>
        <v>23.25</v>
      </c>
      <c r="Q1145" s="7" t="s">
        <v>8330</v>
      </c>
      <c r="R1145" t="s">
        <v>8332</v>
      </c>
      <c r="S1145" s="6">
        <f>(((J1145/60)/60)/24)+DATE(1970,1,1)</f>
        <v>42325.19358796296</v>
      </c>
      <c r="T1145" s="6">
        <f>(((I1145/60)/60)/24)+DATE(1970,1,1)</f>
        <v>42355.19358796296</v>
      </c>
      <c r="U1145">
        <f>YEAR(S1145)</f>
        <v>2015</v>
      </c>
    </row>
    <row r="1146" spans="1:21" ht="48" x14ac:dyDescent="0.2">
      <c r="A1146">
        <v>1144</v>
      </c>
      <c r="B1146" s="2" t="s">
        <v>1145</v>
      </c>
      <c r="C1146" s="2" t="s">
        <v>5254</v>
      </c>
      <c r="D1146" s="4">
        <v>9300</v>
      </c>
      <c r="E1146" s="5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ROUND(E1146/D1146*100,0)</f>
        <v>0</v>
      </c>
      <c r="P1146" s="14">
        <f t="shared" si="17"/>
        <v>0</v>
      </c>
      <c r="Q1146" s="7" t="s">
        <v>8333</v>
      </c>
      <c r="R1146" t="s">
        <v>8334</v>
      </c>
      <c r="S1146" s="6">
        <f>(((J1146/60)/60)/24)+DATE(1970,1,1)</f>
        <v>42093.181944444441</v>
      </c>
      <c r="T1146" s="6">
        <f>(((I1146/60)/60)/24)+DATE(1970,1,1)</f>
        <v>42123.181944444441</v>
      </c>
      <c r="U1146">
        <f>YEAR(S1146)</f>
        <v>2015</v>
      </c>
    </row>
    <row r="1147" spans="1:21" ht="48" x14ac:dyDescent="0.2">
      <c r="A1147">
        <v>1145</v>
      </c>
      <c r="B1147" s="2" t="s">
        <v>1146</v>
      </c>
      <c r="C1147" s="2" t="s">
        <v>5255</v>
      </c>
      <c r="D1147" s="4">
        <v>80000</v>
      </c>
      <c r="E1147" s="5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ROUND(E1147/D1147*100,0)</f>
        <v>0</v>
      </c>
      <c r="P1147" s="14">
        <f t="shared" si="17"/>
        <v>100</v>
      </c>
      <c r="Q1147" s="7" t="s">
        <v>8333</v>
      </c>
      <c r="R1147" t="s">
        <v>8334</v>
      </c>
      <c r="S1147" s="6">
        <f>(((J1147/60)/60)/24)+DATE(1970,1,1)</f>
        <v>41854.747592592597</v>
      </c>
      <c r="T1147" s="6">
        <f>(((I1147/60)/60)/24)+DATE(1970,1,1)</f>
        <v>41914.747592592597</v>
      </c>
      <c r="U1147">
        <f>YEAR(S1147)</f>
        <v>2014</v>
      </c>
    </row>
    <row r="1148" spans="1:21" ht="32" x14ac:dyDescent="0.2">
      <c r="A1148">
        <v>1146</v>
      </c>
      <c r="B1148" s="2" t="s">
        <v>1147</v>
      </c>
      <c r="C1148" s="2" t="s">
        <v>5256</v>
      </c>
      <c r="D1148" s="4">
        <v>6000</v>
      </c>
      <c r="E1148" s="5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ROUND(E1148/D1148*100,0)</f>
        <v>9</v>
      </c>
      <c r="P1148" s="14">
        <f t="shared" si="17"/>
        <v>44.17</v>
      </c>
      <c r="Q1148" s="7" t="s">
        <v>8333</v>
      </c>
      <c r="R1148" t="s">
        <v>8334</v>
      </c>
      <c r="S1148" s="6">
        <f>(((J1148/60)/60)/24)+DATE(1970,1,1)</f>
        <v>41723.9533912037</v>
      </c>
      <c r="T1148" s="6">
        <f>(((I1148/60)/60)/24)+DATE(1970,1,1)</f>
        <v>41761.9533912037</v>
      </c>
      <c r="U1148">
        <f>YEAR(S1148)</f>
        <v>2014</v>
      </c>
    </row>
    <row r="1149" spans="1:21" ht="48" x14ac:dyDescent="0.2">
      <c r="A1149">
        <v>1147</v>
      </c>
      <c r="B1149" s="2" t="s">
        <v>1148</v>
      </c>
      <c r="C1149" s="2" t="s">
        <v>5257</v>
      </c>
      <c r="D1149" s="4">
        <v>25000</v>
      </c>
      <c r="E1149" s="5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ROUND(E1149/D1149*100,0)</f>
        <v>0</v>
      </c>
      <c r="P1149" s="14">
        <f t="shared" si="17"/>
        <v>0</v>
      </c>
      <c r="Q1149" s="7" t="s">
        <v>8333</v>
      </c>
      <c r="R1149" t="s">
        <v>8334</v>
      </c>
      <c r="S1149" s="6">
        <f>(((J1149/60)/60)/24)+DATE(1970,1,1)</f>
        <v>41871.972025462965</v>
      </c>
      <c r="T1149" s="6">
        <f>(((I1149/60)/60)/24)+DATE(1970,1,1)</f>
        <v>41931.972025462965</v>
      </c>
      <c r="U1149">
        <f>YEAR(S1149)</f>
        <v>2014</v>
      </c>
    </row>
    <row r="1150" spans="1:21" ht="32" x14ac:dyDescent="0.2">
      <c r="A1150">
        <v>1148</v>
      </c>
      <c r="B1150" s="2" t="s">
        <v>1149</v>
      </c>
      <c r="C1150" s="2" t="s">
        <v>5258</v>
      </c>
      <c r="D1150" s="4">
        <v>15000</v>
      </c>
      <c r="E1150" s="5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ROUND(E1150/D1150*100,0)</f>
        <v>0</v>
      </c>
      <c r="P1150" s="14">
        <f t="shared" si="17"/>
        <v>24.33</v>
      </c>
      <c r="Q1150" s="7" t="s">
        <v>8333</v>
      </c>
      <c r="R1150" t="s">
        <v>8334</v>
      </c>
      <c r="S1150" s="6">
        <f>(((J1150/60)/60)/24)+DATE(1970,1,1)</f>
        <v>42675.171076388884</v>
      </c>
      <c r="T1150" s="6">
        <f>(((I1150/60)/60)/24)+DATE(1970,1,1)</f>
        <v>42705.212743055556</v>
      </c>
      <c r="U1150">
        <f>YEAR(S1150)</f>
        <v>2016</v>
      </c>
    </row>
    <row r="1151" spans="1:21" ht="32" x14ac:dyDescent="0.2">
      <c r="A1151">
        <v>1149</v>
      </c>
      <c r="B1151" s="2" t="s">
        <v>1150</v>
      </c>
      <c r="C1151" s="2" t="s">
        <v>5259</v>
      </c>
      <c r="D1151" s="4">
        <v>50000</v>
      </c>
      <c r="E1151" s="5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ROUND(E1151/D1151*100,0)</f>
        <v>0</v>
      </c>
      <c r="P1151" s="14">
        <f t="shared" si="17"/>
        <v>37.5</v>
      </c>
      <c r="Q1151" s="7" t="s">
        <v>8333</v>
      </c>
      <c r="R1151" t="s">
        <v>8334</v>
      </c>
      <c r="S1151" s="6">
        <f>(((J1151/60)/60)/24)+DATE(1970,1,1)</f>
        <v>42507.71025462963</v>
      </c>
      <c r="T1151" s="6">
        <f>(((I1151/60)/60)/24)+DATE(1970,1,1)</f>
        <v>42537.71025462963</v>
      </c>
      <c r="U1151">
        <f>YEAR(S1151)</f>
        <v>2016</v>
      </c>
    </row>
    <row r="1152" spans="1:21" ht="32" x14ac:dyDescent="0.2">
      <c r="A1152">
        <v>1150</v>
      </c>
      <c r="B1152" s="2" t="s">
        <v>1151</v>
      </c>
      <c r="C1152" s="2" t="s">
        <v>5260</v>
      </c>
      <c r="D1152" s="4">
        <v>2500</v>
      </c>
      <c r="E1152" s="5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ROUND(E1152/D1152*100,0)</f>
        <v>10</v>
      </c>
      <c r="P1152" s="14">
        <f t="shared" si="17"/>
        <v>42</v>
      </c>
      <c r="Q1152" s="7" t="s">
        <v>8333</v>
      </c>
      <c r="R1152" t="s">
        <v>8334</v>
      </c>
      <c r="S1152" s="6">
        <f>(((J1152/60)/60)/24)+DATE(1970,1,1)</f>
        <v>42317.954571759255</v>
      </c>
      <c r="T1152" s="6">
        <f>(((I1152/60)/60)/24)+DATE(1970,1,1)</f>
        <v>42377.954571759255</v>
      </c>
      <c r="U1152">
        <f>YEAR(S1152)</f>
        <v>2015</v>
      </c>
    </row>
    <row r="1153" spans="1:21" ht="48" x14ac:dyDescent="0.2">
      <c r="A1153">
        <v>1151</v>
      </c>
      <c r="B1153" s="2" t="s">
        <v>1152</v>
      </c>
      <c r="C1153" s="2" t="s">
        <v>5261</v>
      </c>
      <c r="D1153" s="4">
        <v>25000</v>
      </c>
      <c r="E1153" s="5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ROUND(E1153/D1153*100,0)</f>
        <v>0</v>
      </c>
      <c r="P1153" s="14">
        <f t="shared" si="17"/>
        <v>0</v>
      </c>
      <c r="Q1153" s="7" t="s">
        <v>8333</v>
      </c>
      <c r="R1153" t="s">
        <v>8334</v>
      </c>
      <c r="S1153" s="6">
        <f>(((J1153/60)/60)/24)+DATE(1970,1,1)</f>
        <v>42224.102581018517</v>
      </c>
      <c r="T1153" s="6">
        <f>(((I1153/60)/60)/24)+DATE(1970,1,1)</f>
        <v>42254.102581018517</v>
      </c>
      <c r="U1153">
        <f>YEAR(S1153)</f>
        <v>2015</v>
      </c>
    </row>
    <row r="1154" spans="1:21" ht="16" x14ac:dyDescent="0.2">
      <c r="A1154">
        <v>1152</v>
      </c>
      <c r="B1154" s="2" t="s">
        <v>1153</v>
      </c>
      <c r="C1154" s="2" t="s">
        <v>5262</v>
      </c>
      <c r="D1154" s="4">
        <v>16000</v>
      </c>
      <c r="E1154" s="5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ROUND(E1154/D1154*100,0)</f>
        <v>6</v>
      </c>
      <c r="P1154" s="14">
        <f t="shared" si="17"/>
        <v>60.73</v>
      </c>
      <c r="Q1154" s="7" t="s">
        <v>8333</v>
      </c>
      <c r="R1154" t="s">
        <v>8334</v>
      </c>
      <c r="S1154" s="6">
        <f>(((J1154/60)/60)/24)+DATE(1970,1,1)</f>
        <v>42109.709629629629</v>
      </c>
      <c r="T1154" s="6">
        <f>(((I1154/60)/60)/24)+DATE(1970,1,1)</f>
        <v>42139.709629629629</v>
      </c>
      <c r="U1154">
        <f>YEAR(S1154)</f>
        <v>2015</v>
      </c>
    </row>
    <row r="1155" spans="1:21" ht="32" x14ac:dyDescent="0.2">
      <c r="A1155">
        <v>1153</v>
      </c>
      <c r="B1155" s="2" t="s">
        <v>1154</v>
      </c>
      <c r="C1155" s="2" t="s">
        <v>5263</v>
      </c>
      <c r="D1155" s="4">
        <v>8000</v>
      </c>
      <c r="E1155" s="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ROUND(E1155/D1155*100,0)</f>
        <v>1</v>
      </c>
      <c r="P1155" s="14">
        <f t="shared" ref="P1155:P1218" si="18">IFERROR(ROUND(E1155/L1155,2),0)</f>
        <v>50</v>
      </c>
      <c r="Q1155" s="7" t="s">
        <v>8333</v>
      </c>
      <c r="R1155" t="s">
        <v>8334</v>
      </c>
      <c r="S1155" s="6">
        <f>(((J1155/60)/60)/24)+DATE(1970,1,1)</f>
        <v>42143.714178240742</v>
      </c>
      <c r="T1155" s="6">
        <f>(((I1155/60)/60)/24)+DATE(1970,1,1)</f>
        <v>42173.714178240742</v>
      </c>
      <c r="U1155">
        <f>YEAR(S1155)</f>
        <v>2015</v>
      </c>
    </row>
    <row r="1156" spans="1:21" ht="48" x14ac:dyDescent="0.2">
      <c r="A1156">
        <v>1154</v>
      </c>
      <c r="B1156" s="2" t="s">
        <v>1155</v>
      </c>
      <c r="C1156" s="2" t="s">
        <v>5264</v>
      </c>
      <c r="D1156" s="4">
        <v>5000</v>
      </c>
      <c r="E1156" s="5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ROUND(E1156/D1156*100,0)</f>
        <v>7</v>
      </c>
      <c r="P1156" s="14">
        <f t="shared" si="18"/>
        <v>108.33</v>
      </c>
      <c r="Q1156" s="7" t="s">
        <v>8333</v>
      </c>
      <c r="R1156" t="s">
        <v>8334</v>
      </c>
      <c r="S1156" s="6">
        <f>(((J1156/60)/60)/24)+DATE(1970,1,1)</f>
        <v>42223.108865740738</v>
      </c>
      <c r="T1156" s="6">
        <f>(((I1156/60)/60)/24)+DATE(1970,1,1)</f>
        <v>42253.108865740738</v>
      </c>
      <c r="U1156">
        <f>YEAR(S1156)</f>
        <v>2015</v>
      </c>
    </row>
    <row r="1157" spans="1:21" ht="48" x14ac:dyDescent="0.2">
      <c r="A1157">
        <v>1155</v>
      </c>
      <c r="B1157" s="2" t="s">
        <v>1156</v>
      </c>
      <c r="C1157" s="2" t="s">
        <v>5265</v>
      </c>
      <c r="D1157" s="4">
        <v>25000</v>
      </c>
      <c r="E1157" s="5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ROUND(E1157/D1157*100,0)</f>
        <v>1</v>
      </c>
      <c r="P1157" s="14">
        <f t="shared" si="18"/>
        <v>23.5</v>
      </c>
      <c r="Q1157" s="7" t="s">
        <v>8333</v>
      </c>
      <c r="R1157" t="s">
        <v>8334</v>
      </c>
      <c r="S1157" s="6">
        <f>(((J1157/60)/60)/24)+DATE(1970,1,1)</f>
        <v>41835.763981481483</v>
      </c>
      <c r="T1157" s="6">
        <f>(((I1157/60)/60)/24)+DATE(1970,1,1)</f>
        <v>41865.763981481483</v>
      </c>
      <c r="U1157">
        <f>YEAR(S1157)</f>
        <v>2014</v>
      </c>
    </row>
    <row r="1158" spans="1:21" ht="48" x14ac:dyDescent="0.2">
      <c r="A1158">
        <v>1156</v>
      </c>
      <c r="B1158" s="2" t="s">
        <v>1157</v>
      </c>
      <c r="C1158" s="2" t="s">
        <v>5266</v>
      </c>
      <c r="D1158" s="4">
        <v>6500</v>
      </c>
      <c r="E1158" s="5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ROUND(E1158/D1158*100,0)</f>
        <v>0</v>
      </c>
      <c r="P1158" s="14">
        <f t="shared" si="18"/>
        <v>0</v>
      </c>
      <c r="Q1158" s="7" t="s">
        <v>8333</v>
      </c>
      <c r="R1158" t="s">
        <v>8334</v>
      </c>
      <c r="S1158" s="6">
        <f>(((J1158/60)/60)/24)+DATE(1970,1,1)</f>
        <v>42029.07131944444</v>
      </c>
      <c r="T1158" s="6">
        <f>(((I1158/60)/60)/24)+DATE(1970,1,1)</f>
        <v>42059.07131944444</v>
      </c>
      <c r="U1158">
        <f>YEAR(S1158)</f>
        <v>2015</v>
      </c>
    </row>
    <row r="1159" spans="1:21" ht="48" x14ac:dyDescent="0.2">
      <c r="A1159">
        <v>1157</v>
      </c>
      <c r="B1159" s="2" t="s">
        <v>1158</v>
      </c>
      <c r="C1159" s="2" t="s">
        <v>5267</v>
      </c>
      <c r="D1159" s="4">
        <v>10000</v>
      </c>
      <c r="E1159" s="5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ROUND(E1159/D1159*100,0)</f>
        <v>2</v>
      </c>
      <c r="P1159" s="14">
        <f t="shared" si="18"/>
        <v>50.33</v>
      </c>
      <c r="Q1159" s="7" t="s">
        <v>8333</v>
      </c>
      <c r="R1159" t="s">
        <v>8334</v>
      </c>
      <c r="S1159" s="6">
        <f>(((J1159/60)/60)/24)+DATE(1970,1,1)</f>
        <v>41918.628240740742</v>
      </c>
      <c r="T1159" s="6">
        <f>(((I1159/60)/60)/24)+DATE(1970,1,1)</f>
        <v>41978.669907407413</v>
      </c>
      <c r="U1159">
        <f>YEAR(S1159)</f>
        <v>2014</v>
      </c>
    </row>
    <row r="1160" spans="1:21" ht="48" x14ac:dyDescent="0.2">
      <c r="A1160">
        <v>1158</v>
      </c>
      <c r="B1160" s="2" t="s">
        <v>1159</v>
      </c>
      <c r="C1160" s="2" t="s">
        <v>5268</v>
      </c>
      <c r="D1160" s="4">
        <v>7500</v>
      </c>
      <c r="E1160" s="5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ROUND(E1160/D1160*100,0)</f>
        <v>0</v>
      </c>
      <c r="P1160" s="14">
        <f t="shared" si="18"/>
        <v>11.67</v>
      </c>
      <c r="Q1160" s="7" t="s">
        <v>8333</v>
      </c>
      <c r="R1160" t="s">
        <v>8334</v>
      </c>
      <c r="S1160" s="6">
        <f>(((J1160/60)/60)/24)+DATE(1970,1,1)</f>
        <v>41952.09175925926</v>
      </c>
      <c r="T1160" s="6">
        <f>(((I1160/60)/60)/24)+DATE(1970,1,1)</f>
        <v>41982.09175925926</v>
      </c>
      <c r="U1160">
        <f>YEAR(S1160)</f>
        <v>2014</v>
      </c>
    </row>
    <row r="1161" spans="1:21" ht="48" x14ac:dyDescent="0.2">
      <c r="A1161">
        <v>1159</v>
      </c>
      <c r="B1161" s="2" t="s">
        <v>1160</v>
      </c>
      <c r="C1161" s="2" t="s">
        <v>5269</v>
      </c>
      <c r="D1161" s="4">
        <v>6750</v>
      </c>
      <c r="E1161" s="5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ROUND(E1161/D1161*100,0)</f>
        <v>0</v>
      </c>
      <c r="P1161" s="14">
        <f t="shared" si="18"/>
        <v>0</v>
      </c>
      <c r="Q1161" s="7" t="s">
        <v>8333</v>
      </c>
      <c r="R1161" t="s">
        <v>8334</v>
      </c>
      <c r="S1161" s="6">
        <f>(((J1161/60)/60)/24)+DATE(1970,1,1)</f>
        <v>42154.726446759261</v>
      </c>
      <c r="T1161" s="6">
        <f>(((I1161/60)/60)/24)+DATE(1970,1,1)</f>
        <v>42185.65625</v>
      </c>
      <c r="U1161">
        <f>YEAR(S1161)</f>
        <v>2015</v>
      </c>
    </row>
    <row r="1162" spans="1:21" ht="48" x14ac:dyDescent="0.2">
      <c r="A1162">
        <v>1160</v>
      </c>
      <c r="B1162" s="2" t="s">
        <v>1161</v>
      </c>
      <c r="C1162" s="2" t="s">
        <v>5270</v>
      </c>
      <c r="D1162" s="4">
        <v>30000</v>
      </c>
      <c r="E1162" s="5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ROUND(E1162/D1162*100,0)</f>
        <v>4</v>
      </c>
      <c r="P1162" s="14">
        <f t="shared" si="18"/>
        <v>60.79</v>
      </c>
      <c r="Q1162" s="7" t="s">
        <v>8333</v>
      </c>
      <c r="R1162" t="s">
        <v>8334</v>
      </c>
      <c r="S1162" s="6">
        <f>(((J1162/60)/60)/24)+DATE(1970,1,1)</f>
        <v>42061.154930555553</v>
      </c>
      <c r="T1162" s="6">
        <f>(((I1162/60)/60)/24)+DATE(1970,1,1)</f>
        <v>42091.113263888896</v>
      </c>
      <c r="U1162">
        <f>YEAR(S1162)</f>
        <v>2015</v>
      </c>
    </row>
    <row r="1163" spans="1:21" ht="48" x14ac:dyDescent="0.2">
      <c r="A1163">
        <v>1161</v>
      </c>
      <c r="B1163" s="2" t="s">
        <v>1162</v>
      </c>
      <c r="C1163" s="2" t="s">
        <v>5271</v>
      </c>
      <c r="D1163" s="4">
        <v>18000</v>
      </c>
      <c r="E1163" s="5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ROUND(E1163/D1163*100,0)</f>
        <v>0</v>
      </c>
      <c r="P1163" s="14">
        <f t="shared" si="18"/>
        <v>0</v>
      </c>
      <c r="Q1163" s="7" t="s">
        <v>8333</v>
      </c>
      <c r="R1163" t="s">
        <v>8334</v>
      </c>
      <c r="S1163" s="6">
        <f>(((J1163/60)/60)/24)+DATE(1970,1,1)</f>
        <v>42122.629502314812</v>
      </c>
      <c r="T1163" s="6">
        <f>(((I1163/60)/60)/24)+DATE(1970,1,1)</f>
        <v>42143.629502314812</v>
      </c>
      <c r="U1163">
        <f>YEAR(S1163)</f>
        <v>2015</v>
      </c>
    </row>
    <row r="1164" spans="1:21" ht="48" x14ac:dyDescent="0.2">
      <c r="A1164">
        <v>1162</v>
      </c>
      <c r="B1164" s="2" t="s">
        <v>1163</v>
      </c>
      <c r="C1164" s="2" t="s">
        <v>5272</v>
      </c>
      <c r="D1164" s="4">
        <v>60000</v>
      </c>
      <c r="E1164" s="5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 s="14">
        <f t="shared" si="18"/>
        <v>17.5</v>
      </c>
      <c r="Q1164" s="7" t="s">
        <v>8333</v>
      </c>
      <c r="R1164" t="s">
        <v>8334</v>
      </c>
      <c r="S1164" s="6">
        <f>(((J1164/60)/60)/24)+DATE(1970,1,1)</f>
        <v>41876.683611111112</v>
      </c>
      <c r="T1164" s="6">
        <f>(((I1164/60)/60)/24)+DATE(1970,1,1)</f>
        <v>41907.683611111112</v>
      </c>
      <c r="U1164">
        <f>YEAR(S1164)</f>
        <v>2014</v>
      </c>
    </row>
    <row r="1165" spans="1:21" ht="48" x14ac:dyDescent="0.2">
      <c r="A1165">
        <v>1163</v>
      </c>
      <c r="B1165" s="2" t="s">
        <v>1164</v>
      </c>
      <c r="C1165" s="2" t="s">
        <v>5273</v>
      </c>
      <c r="D1165" s="4">
        <v>5200</v>
      </c>
      <c r="E1165" s="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 s="14">
        <f t="shared" si="18"/>
        <v>0</v>
      </c>
      <c r="Q1165" s="7" t="s">
        <v>8333</v>
      </c>
      <c r="R1165" t="s">
        <v>8334</v>
      </c>
      <c r="S1165" s="6">
        <f>(((J1165/60)/60)/24)+DATE(1970,1,1)</f>
        <v>41830.723611111112</v>
      </c>
      <c r="T1165" s="6">
        <f>(((I1165/60)/60)/24)+DATE(1970,1,1)</f>
        <v>41860.723611111112</v>
      </c>
      <c r="U1165">
        <f>YEAR(S1165)</f>
        <v>2014</v>
      </c>
    </row>
    <row r="1166" spans="1:21" ht="64" x14ac:dyDescent="0.2">
      <c r="A1166">
        <v>1164</v>
      </c>
      <c r="B1166" s="2" t="s">
        <v>1165</v>
      </c>
      <c r="C1166" s="2" t="s">
        <v>5274</v>
      </c>
      <c r="D1166" s="4">
        <v>10000</v>
      </c>
      <c r="E1166" s="5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ROUND(E1166/D1166*100,0)</f>
        <v>0</v>
      </c>
      <c r="P1166" s="14">
        <f t="shared" si="18"/>
        <v>0</v>
      </c>
      <c r="Q1166" s="7" t="s">
        <v>8333</v>
      </c>
      <c r="R1166" t="s">
        <v>8334</v>
      </c>
      <c r="S1166" s="6">
        <f>(((J1166/60)/60)/24)+DATE(1970,1,1)</f>
        <v>42509.724328703705</v>
      </c>
      <c r="T1166" s="6">
        <f>(((I1166/60)/60)/24)+DATE(1970,1,1)</f>
        <v>42539.724328703705</v>
      </c>
      <c r="U1166">
        <f>YEAR(S1166)</f>
        <v>2016</v>
      </c>
    </row>
    <row r="1167" spans="1:21" ht="48" x14ac:dyDescent="0.2">
      <c r="A1167">
        <v>1165</v>
      </c>
      <c r="B1167" s="2" t="s">
        <v>1166</v>
      </c>
      <c r="C1167" s="2" t="s">
        <v>5275</v>
      </c>
      <c r="D1167" s="4">
        <v>10000</v>
      </c>
      <c r="E1167" s="5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ROUND(E1167/D1167*100,0)</f>
        <v>21</v>
      </c>
      <c r="P1167" s="14">
        <f t="shared" si="18"/>
        <v>82.82</v>
      </c>
      <c r="Q1167" s="7" t="s">
        <v>8333</v>
      </c>
      <c r="R1167" t="s">
        <v>8334</v>
      </c>
      <c r="S1167" s="6">
        <f>(((J1167/60)/60)/24)+DATE(1970,1,1)</f>
        <v>41792.214467592588</v>
      </c>
      <c r="T1167" s="6">
        <f>(((I1167/60)/60)/24)+DATE(1970,1,1)</f>
        <v>41826.214467592588</v>
      </c>
      <c r="U1167">
        <f>YEAR(S1167)</f>
        <v>2014</v>
      </c>
    </row>
    <row r="1168" spans="1:21" ht="48" x14ac:dyDescent="0.2">
      <c r="A1168">
        <v>1166</v>
      </c>
      <c r="B1168" s="2" t="s">
        <v>1167</v>
      </c>
      <c r="C1168" s="2" t="s">
        <v>5276</v>
      </c>
      <c r="D1168" s="4">
        <v>15000</v>
      </c>
      <c r="E1168" s="5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ROUND(E1168/D1168*100,0)</f>
        <v>19</v>
      </c>
      <c r="P1168" s="14">
        <f t="shared" si="18"/>
        <v>358.88</v>
      </c>
      <c r="Q1168" s="7" t="s">
        <v>8333</v>
      </c>
      <c r="R1168" t="s">
        <v>8334</v>
      </c>
      <c r="S1168" s="6">
        <f>(((J1168/60)/60)/24)+DATE(1970,1,1)</f>
        <v>42150.485439814816</v>
      </c>
      <c r="T1168" s="6">
        <f>(((I1168/60)/60)/24)+DATE(1970,1,1)</f>
        <v>42181.166666666672</v>
      </c>
      <c r="U1168">
        <f>YEAR(S1168)</f>
        <v>2015</v>
      </c>
    </row>
    <row r="1169" spans="1:21" ht="48" x14ac:dyDescent="0.2">
      <c r="A1169">
        <v>1167</v>
      </c>
      <c r="B1169" s="2" t="s">
        <v>1168</v>
      </c>
      <c r="C1169" s="2" t="s">
        <v>5277</v>
      </c>
      <c r="D1169" s="4">
        <v>60000</v>
      </c>
      <c r="E1169" s="5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ROUND(E1169/D1169*100,0)</f>
        <v>2</v>
      </c>
      <c r="P1169" s="14">
        <f t="shared" si="18"/>
        <v>61.19</v>
      </c>
      <c r="Q1169" s="7" t="s">
        <v>8333</v>
      </c>
      <c r="R1169" t="s">
        <v>8334</v>
      </c>
      <c r="S1169" s="6">
        <f>(((J1169/60)/60)/24)+DATE(1970,1,1)</f>
        <v>41863.734895833331</v>
      </c>
      <c r="T1169" s="6">
        <f>(((I1169/60)/60)/24)+DATE(1970,1,1)</f>
        <v>41894.734895833331</v>
      </c>
      <c r="U1169">
        <f>YEAR(S1169)</f>
        <v>2014</v>
      </c>
    </row>
    <row r="1170" spans="1:21" ht="48" x14ac:dyDescent="0.2">
      <c r="A1170">
        <v>1168</v>
      </c>
      <c r="B1170" s="2" t="s">
        <v>1169</v>
      </c>
      <c r="C1170" s="2" t="s">
        <v>5278</v>
      </c>
      <c r="D1170" s="4">
        <v>18000</v>
      </c>
      <c r="E1170" s="5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ROUND(E1170/D1170*100,0)</f>
        <v>6</v>
      </c>
      <c r="P1170" s="14">
        <f t="shared" si="18"/>
        <v>340</v>
      </c>
      <c r="Q1170" s="7" t="s">
        <v>8333</v>
      </c>
      <c r="R1170" t="s">
        <v>8334</v>
      </c>
      <c r="S1170" s="6">
        <f>(((J1170/60)/60)/24)+DATE(1970,1,1)</f>
        <v>42605.053993055553</v>
      </c>
      <c r="T1170" s="6">
        <f>(((I1170/60)/60)/24)+DATE(1970,1,1)</f>
        <v>42635.053993055553</v>
      </c>
      <c r="U1170">
        <f>YEAR(S1170)</f>
        <v>2016</v>
      </c>
    </row>
    <row r="1171" spans="1:21" ht="48" x14ac:dyDescent="0.2">
      <c r="A1171">
        <v>1169</v>
      </c>
      <c r="B1171" s="2" t="s">
        <v>1170</v>
      </c>
      <c r="C1171" s="2" t="s">
        <v>5279</v>
      </c>
      <c r="D1171" s="4">
        <v>10000</v>
      </c>
      <c r="E1171" s="5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ROUND(E1171/D1171*100,0)</f>
        <v>0</v>
      </c>
      <c r="P1171" s="14">
        <f t="shared" si="18"/>
        <v>5.67</v>
      </c>
      <c r="Q1171" s="7" t="s">
        <v>8333</v>
      </c>
      <c r="R1171" t="s">
        <v>8334</v>
      </c>
      <c r="S1171" s="6">
        <f>(((J1171/60)/60)/24)+DATE(1970,1,1)</f>
        <v>42027.353738425925</v>
      </c>
      <c r="T1171" s="6">
        <f>(((I1171/60)/60)/24)+DATE(1970,1,1)</f>
        <v>42057.353738425925</v>
      </c>
      <c r="U1171">
        <f>YEAR(S1171)</f>
        <v>2015</v>
      </c>
    </row>
    <row r="1172" spans="1:21" ht="48" x14ac:dyDescent="0.2">
      <c r="A1172">
        <v>1170</v>
      </c>
      <c r="B1172" s="2" t="s">
        <v>1171</v>
      </c>
      <c r="C1172" s="2" t="s">
        <v>5280</v>
      </c>
      <c r="D1172" s="4">
        <v>25000</v>
      </c>
      <c r="E1172" s="5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ROUND(E1172/D1172*100,0)</f>
        <v>0</v>
      </c>
      <c r="P1172" s="14">
        <f t="shared" si="18"/>
        <v>50</v>
      </c>
      <c r="Q1172" s="7" t="s">
        <v>8333</v>
      </c>
      <c r="R1172" t="s">
        <v>8334</v>
      </c>
      <c r="S1172" s="6">
        <f>(((J1172/60)/60)/24)+DATE(1970,1,1)</f>
        <v>42124.893182870372</v>
      </c>
      <c r="T1172" s="6">
        <f>(((I1172/60)/60)/24)+DATE(1970,1,1)</f>
        <v>42154.893182870372</v>
      </c>
      <c r="U1172">
        <f>YEAR(S1172)</f>
        <v>2015</v>
      </c>
    </row>
    <row r="1173" spans="1:21" ht="32" x14ac:dyDescent="0.2">
      <c r="A1173">
        <v>1171</v>
      </c>
      <c r="B1173" s="2" t="s">
        <v>1172</v>
      </c>
      <c r="C1173" s="2" t="s">
        <v>5281</v>
      </c>
      <c r="D1173" s="4">
        <v>25000</v>
      </c>
      <c r="E1173" s="5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ROUND(E1173/D1173*100,0)</f>
        <v>0</v>
      </c>
      <c r="P1173" s="14">
        <f t="shared" si="18"/>
        <v>25</v>
      </c>
      <c r="Q1173" s="7" t="s">
        <v>8333</v>
      </c>
      <c r="R1173" t="s">
        <v>8334</v>
      </c>
      <c r="S1173" s="6">
        <f>(((J1173/60)/60)/24)+DATE(1970,1,1)</f>
        <v>41938.804710648146</v>
      </c>
      <c r="T1173" s="6">
        <f>(((I1173/60)/60)/24)+DATE(1970,1,1)</f>
        <v>41956.846377314811</v>
      </c>
      <c r="U1173">
        <f>YEAR(S1173)</f>
        <v>2014</v>
      </c>
    </row>
    <row r="1174" spans="1:21" ht="16" x14ac:dyDescent="0.2">
      <c r="A1174">
        <v>1172</v>
      </c>
      <c r="B1174" s="2" t="s">
        <v>1173</v>
      </c>
      <c r="C1174" s="2" t="s">
        <v>5282</v>
      </c>
      <c r="D1174" s="4">
        <v>9000</v>
      </c>
      <c r="E1174" s="5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ROUND(E1174/D1174*100,0)</f>
        <v>0</v>
      </c>
      <c r="P1174" s="14">
        <f t="shared" si="18"/>
        <v>0</v>
      </c>
      <c r="Q1174" s="7" t="s">
        <v>8333</v>
      </c>
      <c r="R1174" t="s">
        <v>8334</v>
      </c>
      <c r="S1174" s="6">
        <f>(((J1174/60)/60)/24)+DATE(1970,1,1)</f>
        <v>41841.682314814818</v>
      </c>
      <c r="T1174" s="6">
        <f>(((I1174/60)/60)/24)+DATE(1970,1,1)</f>
        <v>41871.682314814818</v>
      </c>
      <c r="U1174">
        <f>YEAR(S1174)</f>
        <v>2014</v>
      </c>
    </row>
    <row r="1175" spans="1:21" ht="48" x14ac:dyDescent="0.2">
      <c r="A1175">
        <v>1173</v>
      </c>
      <c r="B1175" s="2" t="s">
        <v>1174</v>
      </c>
      <c r="C1175" s="2" t="s">
        <v>5283</v>
      </c>
      <c r="D1175" s="4">
        <v>125000</v>
      </c>
      <c r="E1175" s="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ROUND(E1175/D1175*100,0)</f>
        <v>0</v>
      </c>
      <c r="P1175" s="14">
        <f t="shared" si="18"/>
        <v>30</v>
      </c>
      <c r="Q1175" s="7" t="s">
        <v>8333</v>
      </c>
      <c r="R1175" t="s">
        <v>8334</v>
      </c>
      <c r="S1175" s="6">
        <f>(((J1175/60)/60)/24)+DATE(1970,1,1)</f>
        <v>42184.185844907406</v>
      </c>
      <c r="T1175" s="6">
        <f>(((I1175/60)/60)/24)+DATE(1970,1,1)</f>
        <v>42219.185844907406</v>
      </c>
      <c r="U1175">
        <f>YEAR(S1175)</f>
        <v>2015</v>
      </c>
    </row>
    <row r="1176" spans="1:21" ht="48" x14ac:dyDescent="0.2">
      <c r="A1176">
        <v>1174</v>
      </c>
      <c r="B1176" s="2" t="s">
        <v>1175</v>
      </c>
      <c r="C1176" s="2" t="s">
        <v>5284</v>
      </c>
      <c r="D1176" s="4">
        <v>15000</v>
      </c>
      <c r="E1176" s="5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ROUND(E1176/D1176*100,0)</f>
        <v>6</v>
      </c>
      <c r="P1176" s="14">
        <f t="shared" si="18"/>
        <v>46.63</v>
      </c>
      <c r="Q1176" s="7" t="s">
        <v>8333</v>
      </c>
      <c r="R1176" t="s">
        <v>8334</v>
      </c>
      <c r="S1176" s="6">
        <f>(((J1176/60)/60)/24)+DATE(1970,1,1)</f>
        <v>42468.84174768519</v>
      </c>
      <c r="T1176" s="6">
        <f>(((I1176/60)/60)/24)+DATE(1970,1,1)</f>
        <v>42498.84174768519</v>
      </c>
      <c r="U1176">
        <f>YEAR(S1176)</f>
        <v>2016</v>
      </c>
    </row>
    <row r="1177" spans="1:21" ht="48" x14ac:dyDescent="0.2">
      <c r="A1177">
        <v>1175</v>
      </c>
      <c r="B1177" s="2" t="s">
        <v>1176</v>
      </c>
      <c r="C1177" s="2" t="s">
        <v>5285</v>
      </c>
      <c r="D1177" s="4">
        <v>20000</v>
      </c>
      <c r="E1177" s="5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ROUND(E1177/D1177*100,0)</f>
        <v>3</v>
      </c>
      <c r="P1177" s="14">
        <f t="shared" si="18"/>
        <v>65</v>
      </c>
      <c r="Q1177" s="7" t="s">
        <v>8333</v>
      </c>
      <c r="R1177" t="s">
        <v>8334</v>
      </c>
      <c r="S1177" s="6">
        <f>(((J1177/60)/60)/24)+DATE(1970,1,1)</f>
        <v>42170.728460648148</v>
      </c>
      <c r="T1177" s="6">
        <f>(((I1177/60)/60)/24)+DATE(1970,1,1)</f>
        <v>42200.728460648148</v>
      </c>
      <c r="U1177">
        <f>YEAR(S1177)</f>
        <v>2015</v>
      </c>
    </row>
    <row r="1178" spans="1:21" ht="64" x14ac:dyDescent="0.2">
      <c r="A1178">
        <v>1176</v>
      </c>
      <c r="B1178" s="2" t="s">
        <v>1177</v>
      </c>
      <c r="C1178" s="2" t="s">
        <v>5286</v>
      </c>
      <c r="D1178" s="4">
        <v>175000</v>
      </c>
      <c r="E1178" s="5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ROUND(E1178/D1178*100,0)</f>
        <v>0</v>
      </c>
      <c r="P1178" s="14">
        <f t="shared" si="18"/>
        <v>10</v>
      </c>
      <c r="Q1178" s="7" t="s">
        <v>8333</v>
      </c>
      <c r="R1178" t="s">
        <v>8334</v>
      </c>
      <c r="S1178" s="6">
        <f>(((J1178/60)/60)/24)+DATE(1970,1,1)</f>
        <v>42746.019652777773</v>
      </c>
      <c r="T1178" s="6">
        <f>(((I1178/60)/60)/24)+DATE(1970,1,1)</f>
        <v>42800.541666666672</v>
      </c>
      <c r="U1178">
        <f>YEAR(S1178)</f>
        <v>2017</v>
      </c>
    </row>
    <row r="1179" spans="1:21" ht="48" x14ac:dyDescent="0.2">
      <c r="A1179">
        <v>1177</v>
      </c>
      <c r="B1179" s="2" t="s">
        <v>1178</v>
      </c>
      <c r="C1179" s="2" t="s">
        <v>5287</v>
      </c>
      <c r="D1179" s="4">
        <v>6000</v>
      </c>
      <c r="E1179" s="5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ROUND(E1179/D1179*100,0)</f>
        <v>0</v>
      </c>
      <c r="P1179" s="14">
        <f t="shared" si="18"/>
        <v>0</v>
      </c>
      <c r="Q1179" s="7" t="s">
        <v>8333</v>
      </c>
      <c r="R1179" t="s">
        <v>8334</v>
      </c>
      <c r="S1179" s="6">
        <f>(((J1179/60)/60)/24)+DATE(1970,1,1)</f>
        <v>41897.660833333335</v>
      </c>
      <c r="T1179" s="6">
        <f>(((I1179/60)/60)/24)+DATE(1970,1,1)</f>
        <v>41927.660833333335</v>
      </c>
      <c r="U1179">
        <f>YEAR(S1179)</f>
        <v>2014</v>
      </c>
    </row>
    <row r="1180" spans="1:21" ht="48" x14ac:dyDescent="0.2">
      <c r="A1180">
        <v>1178</v>
      </c>
      <c r="B1180" s="2" t="s">
        <v>1179</v>
      </c>
      <c r="C1180" s="2" t="s">
        <v>5288</v>
      </c>
      <c r="D1180" s="4">
        <v>75000</v>
      </c>
      <c r="E1180" s="5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ROUND(E1180/D1180*100,0)</f>
        <v>0</v>
      </c>
      <c r="P1180" s="14">
        <f t="shared" si="18"/>
        <v>5</v>
      </c>
      <c r="Q1180" s="7" t="s">
        <v>8333</v>
      </c>
      <c r="R1180" t="s">
        <v>8334</v>
      </c>
      <c r="S1180" s="6">
        <f>(((J1180/60)/60)/24)+DATE(1970,1,1)</f>
        <v>41837.905694444446</v>
      </c>
      <c r="T1180" s="6">
        <f>(((I1180/60)/60)/24)+DATE(1970,1,1)</f>
        <v>41867.905694444446</v>
      </c>
      <c r="U1180">
        <f>YEAR(S1180)</f>
        <v>2014</v>
      </c>
    </row>
    <row r="1181" spans="1:21" ht="48" x14ac:dyDescent="0.2">
      <c r="A1181">
        <v>1179</v>
      </c>
      <c r="B1181" s="2" t="s">
        <v>1180</v>
      </c>
      <c r="C1181" s="2" t="s">
        <v>5289</v>
      </c>
      <c r="D1181" s="4">
        <v>60000</v>
      </c>
      <c r="E1181" s="5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ROUND(E1181/D1181*100,0)</f>
        <v>5</v>
      </c>
      <c r="P1181" s="14">
        <f t="shared" si="18"/>
        <v>640</v>
      </c>
      <c r="Q1181" s="7" t="s">
        <v>8333</v>
      </c>
      <c r="R1181" t="s">
        <v>8334</v>
      </c>
      <c r="S1181" s="6">
        <f>(((J1181/60)/60)/24)+DATE(1970,1,1)</f>
        <v>42275.720219907409</v>
      </c>
      <c r="T1181" s="6">
        <f>(((I1181/60)/60)/24)+DATE(1970,1,1)</f>
        <v>42305.720219907409</v>
      </c>
      <c r="U1181">
        <f>YEAR(S1181)</f>
        <v>2015</v>
      </c>
    </row>
    <row r="1182" spans="1:21" ht="32" x14ac:dyDescent="0.2">
      <c r="A1182">
        <v>1180</v>
      </c>
      <c r="B1182" s="2" t="s">
        <v>1181</v>
      </c>
      <c r="C1182" s="2" t="s">
        <v>5290</v>
      </c>
      <c r="D1182" s="4">
        <v>50000</v>
      </c>
      <c r="E1182" s="5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ROUND(E1182/D1182*100,0)</f>
        <v>12</v>
      </c>
      <c r="P1182" s="14">
        <f t="shared" si="18"/>
        <v>69.12</v>
      </c>
      <c r="Q1182" s="7" t="s">
        <v>8333</v>
      </c>
      <c r="R1182" t="s">
        <v>8334</v>
      </c>
      <c r="S1182" s="6">
        <f>(((J1182/60)/60)/24)+DATE(1970,1,1)</f>
        <v>41781.806875000002</v>
      </c>
      <c r="T1182" s="6">
        <f>(((I1182/60)/60)/24)+DATE(1970,1,1)</f>
        <v>41818.806875000002</v>
      </c>
      <c r="U1182">
        <f>YEAR(S1182)</f>
        <v>2014</v>
      </c>
    </row>
    <row r="1183" spans="1:21" ht="16" x14ac:dyDescent="0.2">
      <c r="A1183">
        <v>1181</v>
      </c>
      <c r="B1183" s="2" t="s">
        <v>1182</v>
      </c>
      <c r="C1183" s="2" t="s">
        <v>5291</v>
      </c>
      <c r="D1183" s="4">
        <v>50000</v>
      </c>
      <c r="E1183" s="5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ROUND(E1183/D1183*100,0)</f>
        <v>0</v>
      </c>
      <c r="P1183" s="14">
        <f t="shared" si="18"/>
        <v>1.33</v>
      </c>
      <c r="Q1183" s="7" t="s">
        <v>8333</v>
      </c>
      <c r="R1183" t="s">
        <v>8334</v>
      </c>
      <c r="S1183" s="6">
        <f>(((J1183/60)/60)/24)+DATE(1970,1,1)</f>
        <v>42034.339363425926</v>
      </c>
      <c r="T1183" s="6">
        <f>(((I1183/60)/60)/24)+DATE(1970,1,1)</f>
        <v>42064.339363425926</v>
      </c>
      <c r="U1183">
        <f>YEAR(S1183)</f>
        <v>2015</v>
      </c>
    </row>
    <row r="1184" spans="1:21" ht="48" x14ac:dyDescent="0.2">
      <c r="A1184">
        <v>1182</v>
      </c>
      <c r="B1184" s="2" t="s">
        <v>1183</v>
      </c>
      <c r="C1184" s="2" t="s">
        <v>5292</v>
      </c>
      <c r="D1184" s="4">
        <v>1000</v>
      </c>
      <c r="E1184" s="5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ROUND(E1184/D1184*100,0)</f>
        <v>4</v>
      </c>
      <c r="P1184" s="14">
        <f t="shared" si="18"/>
        <v>10.5</v>
      </c>
      <c r="Q1184" s="7" t="s">
        <v>8333</v>
      </c>
      <c r="R1184" t="s">
        <v>8334</v>
      </c>
      <c r="S1184" s="6">
        <f>(((J1184/60)/60)/24)+DATE(1970,1,1)</f>
        <v>42728.827407407407</v>
      </c>
      <c r="T1184" s="6">
        <f>(((I1184/60)/60)/24)+DATE(1970,1,1)</f>
        <v>42747.695833333331</v>
      </c>
      <c r="U1184">
        <f>YEAR(S1184)</f>
        <v>2016</v>
      </c>
    </row>
    <row r="1185" spans="1:21" ht="48" x14ac:dyDescent="0.2">
      <c r="A1185">
        <v>1183</v>
      </c>
      <c r="B1185" s="2" t="s">
        <v>1184</v>
      </c>
      <c r="C1185" s="2" t="s">
        <v>5293</v>
      </c>
      <c r="D1185" s="4">
        <v>2500</v>
      </c>
      <c r="E1185" s="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ROUND(E1185/D1185*100,0)</f>
        <v>4</v>
      </c>
      <c r="P1185" s="14">
        <f t="shared" si="18"/>
        <v>33.33</v>
      </c>
      <c r="Q1185" s="7" t="s">
        <v>8333</v>
      </c>
      <c r="R1185" t="s">
        <v>8334</v>
      </c>
      <c r="S1185" s="6">
        <f>(((J1185/60)/60)/24)+DATE(1970,1,1)</f>
        <v>42656.86137731481</v>
      </c>
      <c r="T1185" s="6">
        <f>(((I1185/60)/60)/24)+DATE(1970,1,1)</f>
        <v>42676.165972222225</v>
      </c>
      <c r="U1185">
        <f>YEAR(S1185)</f>
        <v>2016</v>
      </c>
    </row>
    <row r="1186" spans="1:21" ht="48" x14ac:dyDescent="0.2">
      <c r="A1186">
        <v>1184</v>
      </c>
      <c r="B1186" s="2" t="s">
        <v>1185</v>
      </c>
      <c r="C1186" s="2" t="s">
        <v>5294</v>
      </c>
      <c r="D1186" s="4">
        <v>22000</v>
      </c>
      <c r="E1186" s="5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ROUND(E1186/D1186*100,0)</f>
        <v>105</v>
      </c>
      <c r="P1186" s="14">
        <f t="shared" si="18"/>
        <v>61.56</v>
      </c>
      <c r="Q1186" s="7" t="s">
        <v>8335</v>
      </c>
      <c r="R1186" t="s">
        <v>8336</v>
      </c>
      <c r="S1186" s="6">
        <f>(((J1186/60)/60)/24)+DATE(1970,1,1)</f>
        <v>42741.599664351852</v>
      </c>
      <c r="T1186" s="6">
        <f>(((I1186/60)/60)/24)+DATE(1970,1,1)</f>
        <v>42772.599664351852</v>
      </c>
      <c r="U1186">
        <f>YEAR(S1186)</f>
        <v>2017</v>
      </c>
    </row>
    <row r="1187" spans="1:21" ht="48" x14ac:dyDescent="0.2">
      <c r="A1187">
        <v>1185</v>
      </c>
      <c r="B1187" s="2" t="s">
        <v>1186</v>
      </c>
      <c r="C1187" s="2" t="s">
        <v>5295</v>
      </c>
      <c r="D1187" s="4">
        <v>12500</v>
      </c>
      <c r="E1187" s="5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ROUND(E1187/D1187*100,0)</f>
        <v>105</v>
      </c>
      <c r="P1187" s="14">
        <f t="shared" si="18"/>
        <v>118.74</v>
      </c>
      <c r="Q1187" s="7" t="s">
        <v>8335</v>
      </c>
      <c r="R1187" t="s">
        <v>8336</v>
      </c>
      <c r="S1187" s="6">
        <f>(((J1187/60)/60)/24)+DATE(1970,1,1)</f>
        <v>42130.865150462967</v>
      </c>
      <c r="T1187" s="6">
        <f>(((I1187/60)/60)/24)+DATE(1970,1,1)</f>
        <v>42163.166666666672</v>
      </c>
      <c r="U1187">
        <f>YEAR(S1187)</f>
        <v>2015</v>
      </c>
    </row>
    <row r="1188" spans="1:21" ht="48" x14ac:dyDescent="0.2">
      <c r="A1188">
        <v>1186</v>
      </c>
      <c r="B1188" s="2" t="s">
        <v>1187</v>
      </c>
      <c r="C1188" s="2" t="s">
        <v>5296</v>
      </c>
      <c r="D1188" s="4">
        <v>7500</v>
      </c>
      <c r="E1188" s="5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ROUND(E1188/D1188*100,0)</f>
        <v>107</v>
      </c>
      <c r="P1188" s="14">
        <f t="shared" si="18"/>
        <v>65.08</v>
      </c>
      <c r="Q1188" s="7" t="s">
        <v>8335</v>
      </c>
      <c r="R1188" t="s">
        <v>8336</v>
      </c>
      <c r="S1188" s="6">
        <f>(((J1188/60)/60)/24)+DATE(1970,1,1)</f>
        <v>42123.86336805555</v>
      </c>
      <c r="T1188" s="6">
        <f>(((I1188/60)/60)/24)+DATE(1970,1,1)</f>
        <v>42156.945833333331</v>
      </c>
      <c r="U1188">
        <f>YEAR(S1188)</f>
        <v>2015</v>
      </c>
    </row>
    <row r="1189" spans="1:21" ht="48" x14ac:dyDescent="0.2">
      <c r="A1189">
        <v>1187</v>
      </c>
      <c r="B1189" s="2" t="s">
        <v>1188</v>
      </c>
      <c r="C1189" s="2" t="s">
        <v>5297</v>
      </c>
      <c r="D1189" s="4">
        <v>8750</v>
      </c>
      <c r="E1189" s="5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ROUND(E1189/D1189*100,0)</f>
        <v>104</v>
      </c>
      <c r="P1189" s="14">
        <f t="shared" si="18"/>
        <v>130.16</v>
      </c>
      <c r="Q1189" s="7" t="s">
        <v>8335</v>
      </c>
      <c r="R1189" t="s">
        <v>8336</v>
      </c>
      <c r="S1189" s="6">
        <f>(((J1189/60)/60)/24)+DATE(1970,1,1)</f>
        <v>42109.894942129627</v>
      </c>
      <c r="T1189" s="6">
        <f>(((I1189/60)/60)/24)+DATE(1970,1,1)</f>
        <v>42141.75</v>
      </c>
      <c r="U1189">
        <f>YEAR(S1189)</f>
        <v>2015</v>
      </c>
    </row>
    <row r="1190" spans="1:21" ht="48" x14ac:dyDescent="0.2">
      <c r="A1190">
        <v>1188</v>
      </c>
      <c r="B1190" s="2" t="s">
        <v>1189</v>
      </c>
      <c r="C1190" s="2" t="s">
        <v>5298</v>
      </c>
      <c r="D1190" s="4">
        <v>2000</v>
      </c>
      <c r="E1190" s="5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ROUND(E1190/D1190*100,0)</f>
        <v>161</v>
      </c>
      <c r="P1190" s="14">
        <f t="shared" si="18"/>
        <v>37.78</v>
      </c>
      <c r="Q1190" s="7" t="s">
        <v>8335</v>
      </c>
      <c r="R1190" t="s">
        <v>8336</v>
      </c>
      <c r="S1190" s="6">
        <f>(((J1190/60)/60)/24)+DATE(1970,1,1)</f>
        <v>42711.700694444444</v>
      </c>
      <c r="T1190" s="6">
        <f>(((I1190/60)/60)/24)+DATE(1970,1,1)</f>
        <v>42732.700694444444</v>
      </c>
      <c r="U1190">
        <f>YEAR(S1190)</f>
        <v>2016</v>
      </c>
    </row>
    <row r="1191" spans="1:21" ht="48" x14ac:dyDescent="0.2">
      <c r="A1191">
        <v>1189</v>
      </c>
      <c r="B1191" s="2" t="s">
        <v>1190</v>
      </c>
      <c r="C1191" s="2" t="s">
        <v>5299</v>
      </c>
      <c r="D1191" s="4">
        <v>9000</v>
      </c>
      <c r="E1191" s="5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ROUND(E1191/D1191*100,0)</f>
        <v>108</v>
      </c>
      <c r="P1191" s="14">
        <f t="shared" si="18"/>
        <v>112.79</v>
      </c>
      <c r="Q1191" s="7" t="s">
        <v>8335</v>
      </c>
      <c r="R1191" t="s">
        <v>8336</v>
      </c>
      <c r="S1191" s="6">
        <f>(((J1191/60)/60)/24)+DATE(1970,1,1)</f>
        <v>42529.979108796295</v>
      </c>
      <c r="T1191" s="6">
        <f>(((I1191/60)/60)/24)+DATE(1970,1,1)</f>
        <v>42550.979108796295</v>
      </c>
      <c r="U1191">
        <f>YEAR(S1191)</f>
        <v>2016</v>
      </c>
    </row>
    <row r="1192" spans="1:21" ht="32" x14ac:dyDescent="0.2">
      <c r="A1192">
        <v>1190</v>
      </c>
      <c r="B1192" s="2" t="s">
        <v>1191</v>
      </c>
      <c r="C1192" s="2" t="s">
        <v>5300</v>
      </c>
      <c r="D1192" s="4">
        <v>500</v>
      </c>
      <c r="E1192" s="5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ROUND(E1192/D1192*100,0)</f>
        <v>135</v>
      </c>
      <c r="P1192" s="14">
        <f t="shared" si="18"/>
        <v>51.92</v>
      </c>
      <c r="Q1192" s="7" t="s">
        <v>8335</v>
      </c>
      <c r="R1192" t="s">
        <v>8336</v>
      </c>
      <c r="S1192" s="6">
        <f>(((J1192/60)/60)/24)+DATE(1970,1,1)</f>
        <v>41852.665798611109</v>
      </c>
      <c r="T1192" s="6">
        <f>(((I1192/60)/60)/24)+DATE(1970,1,1)</f>
        <v>41882.665798611109</v>
      </c>
      <c r="U1192">
        <f>YEAR(S1192)</f>
        <v>2014</v>
      </c>
    </row>
    <row r="1193" spans="1:21" ht="48" x14ac:dyDescent="0.2">
      <c r="A1193">
        <v>1191</v>
      </c>
      <c r="B1193" s="2" t="s">
        <v>1192</v>
      </c>
      <c r="C1193" s="2" t="s">
        <v>5301</v>
      </c>
      <c r="D1193" s="4">
        <v>2700</v>
      </c>
      <c r="E1193" s="5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ROUND(E1193/D1193*100,0)</f>
        <v>109</v>
      </c>
      <c r="P1193" s="14">
        <f t="shared" si="18"/>
        <v>89.24</v>
      </c>
      <c r="Q1193" s="7" t="s">
        <v>8335</v>
      </c>
      <c r="R1193" t="s">
        <v>8336</v>
      </c>
      <c r="S1193" s="6">
        <f>(((J1193/60)/60)/24)+DATE(1970,1,1)</f>
        <v>42419.603703703702</v>
      </c>
      <c r="T1193" s="6">
        <f>(((I1193/60)/60)/24)+DATE(1970,1,1)</f>
        <v>42449.562037037031</v>
      </c>
      <c r="U1193">
        <f>YEAR(S1193)</f>
        <v>2016</v>
      </c>
    </row>
    <row r="1194" spans="1:21" ht="32" x14ac:dyDescent="0.2">
      <c r="A1194">
        <v>1192</v>
      </c>
      <c r="B1194" s="2" t="s">
        <v>1193</v>
      </c>
      <c r="C1194" s="2" t="s">
        <v>5302</v>
      </c>
      <c r="D1194" s="4">
        <v>100</v>
      </c>
      <c r="E1194" s="5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ROUND(E1194/D1194*100,0)</f>
        <v>290</v>
      </c>
      <c r="P1194" s="14">
        <f t="shared" si="18"/>
        <v>19.329999999999998</v>
      </c>
      <c r="Q1194" s="7" t="s">
        <v>8335</v>
      </c>
      <c r="R1194" t="s">
        <v>8336</v>
      </c>
      <c r="S1194" s="6">
        <f>(((J1194/60)/60)/24)+DATE(1970,1,1)</f>
        <v>42747.506689814814</v>
      </c>
      <c r="T1194" s="6">
        <f>(((I1194/60)/60)/24)+DATE(1970,1,1)</f>
        <v>42777.506689814814</v>
      </c>
      <c r="U1194">
        <f>YEAR(S1194)</f>
        <v>2017</v>
      </c>
    </row>
    <row r="1195" spans="1:21" ht="48" x14ac:dyDescent="0.2">
      <c r="A1195">
        <v>1193</v>
      </c>
      <c r="B1195" s="2" t="s">
        <v>1194</v>
      </c>
      <c r="C1195" s="2" t="s">
        <v>5303</v>
      </c>
      <c r="D1195" s="4">
        <v>21000</v>
      </c>
      <c r="E1195" s="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ROUND(E1195/D1195*100,0)</f>
        <v>104</v>
      </c>
      <c r="P1195" s="14">
        <f t="shared" si="18"/>
        <v>79.97</v>
      </c>
      <c r="Q1195" s="7" t="s">
        <v>8335</v>
      </c>
      <c r="R1195" t="s">
        <v>8336</v>
      </c>
      <c r="S1195" s="6">
        <f>(((J1195/60)/60)/24)+DATE(1970,1,1)</f>
        <v>42409.776076388895</v>
      </c>
      <c r="T1195" s="6">
        <f>(((I1195/60)/60)/24)+DATE(1970,1,1)</f>
        <v>42469.734409722223</v>
      </c>
      <c r="U1195">
        <f>YEAR(S1195)</f>
        <v>2016</v>
      </c>
    </row>
    <row r="1196" spans="1:21" ht="48" x14ac:dyDescent="0.2">
      <c r="A1196">
        <v>1194</v>
      </c>
      <c r="B1196" s="2" t="s">
        <v>1195</v>
      </c>
      <c r="C1196" s="2" t="s">
        <v>5304</v>
      </c>
      <c r="D1196" s="4">
        <v>12500</v>
      </c>
      <c r="E1196" s="5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ROUND(E1196/D1196*100,0)</f>
        <v>322</v>
      </c>
      <c r="P1196" s="14">
        <f t="shared" si="18"/>
        <v>56.41</v>
      </c>
      <c r="Q1196" s="7" t="s">
        <v>8335</v>
      </c>
      <c r="R1196" t="s">
        <v>8336</v>
      </c>
      <c r="S1196" s="6">
        <f>(((J1196/60)/60)/24)+DATE(1970,1,1)</f>
        <v>42072.488182870366</v>
      </c>
      <c r="T1196" s="6">
        <f>(((I1196/60)/60)/24)+DATE(1970,1,1)</f>
        <v>42102.488182870366</v>
      </c>
      <c r="U1196">
        <f>YEAR(S1196)</f>
        <v>2015</v>
      </c>
    </row>
    <row r="1197" spans="1:21" ht="64" x14ac:dyDescent="0.2">
      <c r="A1197">
        <v>1195</v>
      </c>
      <c r="B1197" s="2" t="s">
        <v>1196</v>
      </c>
      <c r="C1197" s="2" t="s">
        <v>5305</v>
      </c>
      <c r="D1197" s="4">
        <v>10000</v>
      </c>
      <c r="E1197" s="5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ROUND(E1197/D1197*100,0)</f>
        <v>135</v>
      </c>
      <c r="P1197" s="14">
        <f t="shared" si="18"/>
        <v>79.41</v>
      </c>
      <c r="Q1197" s="7" t="s">
        <v>8335</v>
      </c>
      <c r="R1197" t="s">
        <v>8336</v>
      </c>
      <c r="S1197" s="6">
        <f>(((J1197/60)/60)/24)+DATE(1970,1,1)</f>
        <v>42298.34783564815</v>
      </c>
      <c r="T1197" s="6">
        <f>(((I1197/60)/60)/24)+DATE(1970,1,1)</f>
        <v>42358.375</v>
      </c>
      <c r="U1197">
        <f>YEAR(S1197)</f>
        <v>2015</v>
      </c>
    </row>
    <row r="1198" spans="1:21" ht="32" x14ac:dyDescent="0.2">
      <c r="A1198">
        <v>1196</v>
      </c>
      <c r="B1198" s="2" t="s">
        <v>1197</v>
      </c>
      <c r="C1198" s="2" t="s">
        <v>5306</v>
      </c>
      <c r="D1198" s="4">
        <v>14500</v>
      </c>
      <c r="E1198" s="5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ROUND(E1198/D1198*100,0)</f>
        <v>270</v>
      </c>
      <c r="P1198" s="14">
        <f t="shared" si="18"/>
        <v>76.44</v>
      </c>
      <c r="Q1198" s="7" t="s">
        <v>8335</v>
      </c>
      <c r="R1198" t="s">
        <v>8336</v>
      </c>
      <c r="S1198" s="6">
        <f>(((J1198/60)/60)/24)+DATE(1970,1,1)</f>
        <v>42326.818738425922</v>
      </c>
      <c r="T1198" s="6">
        <f>(((I1198/60)/60)/24)+DATE(1970,1,1)</f>
        <v>42356.818738425922</v>
      </c>
      <c r="U1198">
        <f>YEAR(S1198)</f>
        <v>2015</v>
      </c>
    </row>
    <row r="1199" spans="1:21" ht="48" x14ac:dyDescent="0.2">
      <c r="A1199">
        <v>1197</v>
      </c>
      <c r="B1199" s="2" t="s">
        <v>1198</v>
      </c>
      <c r="C1199" s="2" t="s">
        <v>5307</v>
      </c>
      <c r="D1199" s="4">
        <v>15000</v>
      </c>
      <c r="E1199" s="5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ROUND(E1199/D1199*100,0)</f>
        <v>253</v>
      </c>
      <c r="P1199" s="14">
        <f t="shared" si="18"/>
        <v>121</v>
      </c>
      <c r="Q1199" s="7" t="s">
        <v>8335</v>
      </c>
      <c r="R1199" t="s">
        <v>8336</v>
      </c>
      <c r="S1199" s="6">
        <f>(((J1199/60)/60)/24)+DATE(1970,1,1)</f>
        <v>42503.66474537037</v>
      </c>
      <c r="T1199" s="6">
        <f>(((I1199/60)/60)/24)+DATE(1970,1,1)</f>
        <v>42534.249305555553</v>
      </c>
      <c r="U1199">
        <f>YEAR(S1199)</f>
        <v>2016</v>
      </c>
    </row>
    <row r="1200" spans="1:21" ht="48" x14ac:dyDescent="0.2">
      <c r="A1200">
        <v>1198</v>
      </c>
      <c r="B1200" s="2" t="s">
        <v>1199</v>
      </c>
      <c r="C1200" s="2" t="s">
        <v>5308</v>
      </c>
      <c r="D1200" s="4">
        <v>3500</v>
      </c>
      <c r="E1200" s="5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ROUND(E1200/D1200*100,0)</f>
        <v>261</v>
      </c>
      <c r="P1200" s="14">
        <f t="shared" si="18"/>
        <v>54.62</v>
      </c>
      <c r="Q1200" s="7" t="s">
        <v>8335</v>
      </c>
      <c r="R1200" t="s">
        <v>8336</v>
      </c>
      <c r="S1200" s="6">
        <f>(((J1200/60)/60)/24)+DATE(1970,1,1)</f>
        <v>42333.619050925925</v>
      </c>
      <c r="T1200" s="6">
        <f>(((I1200/60)/60)/24)+DATE(1970,1,1)</f>
        <v>42369.125</v>
      </c>
      <c r="U1200">
        <f>YEAR(S1200)</f>
        <v>2015</v>
      </c>
    </row>
    <row r="1201" spans="1:21" ht="48" x14ac:dyDescent="0.2">
      <c r="A1201">
        <v>1199</v>
      </c>
      <c r="B1201" s="2" t="s">
        <v>1200</v>
      </c>
      <c r="C1201" s="2" t="s">
        <v>5309</v>
      </c>
      <c r="D1201" s="4">
        <v>2658</v>
      </c>
      <c r="E1201" s="5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ROUND(E1201/D1201*100,0)</f>
        <v>101</v>
      </c>
      <c r="P1201" s="14">
        <f t="shared" si="18"/>
        <v>299.22000000000003</v>
      </c>
      <c r="Q1201" s="7" t="s">
        <v>8335</v>
      </c>
      <c r="R1201" t="s">
        <v>8336</v>
      </c>
      <c r="S1201" s="6">
        <f>(((J1201/60)/60)/24)+DATE(1970,1,1)</f>
        <v>42161.770833333328</v>
      </c>
      <c r="T1201" s="6">
        <f>(((I1201/60)/60)/24)+DATE(1970,1,1)</f>
        <v>42193.770833333328</v>
      </c>
      <c r="U1201">
        <f>YEAR(S1201)</f>
        <v>2015</v>
      </c>
    </row>
    <row r="1202" spans="1:21" ht="48" x14ac:dyDescent="0.2">
      <c r="A1202">
        <v>1200</v>
      </c>
      <c r="B1202" s="2" t="s">
        <v>1201</v>
      </c>
      <c r="C1202" s="2" t="s">
        <v>5310</v>
      </c>
      <c r="D1202" s="4">
        <v>4800</v>
      </c>
      <c r="E1202" s="5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ROUND(E1202/D1202*100,0)</f>
        <v>126</v>
      </c>
      <c r="P1202" s="14">
        <f t="shared" si="18"/>
        <v>58.53</v>
      </c>
      <c r="Q1202" s="7" t="s">
        <v>8335</v>
      </c>
      <c r="R1202" t="s">
        <v>8336</v>
      </c>
      <c r="S1202" s="6">
        <f>(((J1202/60)/60)/24)+DATE(1970,1,1)</f>
        <v>42089.477500000001</v>
      </c>
      <c r="T1202" s="6">
        <f>(((I1202/60)/60)/24)+DATE(1970,1,1)</f>
        <v>42110.477500000001</v>
      </c>
      <c r="U1202">
        <f>YEAR(S1202)</f>
        <v>2015</v>
      </c>
    </row>
    <row r="1203" spans="1:21" ht="48" x14ac:dyDescent="0.2">
      <c r="A1203">
        <v>1201</v>
      </c>
      <c r="B1203" s="2" t="s">
        <v>1202</v>
      </c>
      <c r="C1203" s="2" t="s">
        <v>5311</v>
      </c>
      <c r="D1203" s="4">
        <v>6000</v>
      </c>
      <c r="E1203" s="5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ROUND(E1203/D1203*100,0)</f>
        <v>102</v>
      </c>
      <c r="P1203" s="14">
        <f t="shared" si="18"/>
        <v>55.37</v>
      </c>
      <c r="Q1203" s="7" t="s">
        <v>8335</v>
      </c>
      <c r="R1203" t="s">
        <v>8336</v>
      </c>
      <c r="S1203" s="6">
        <f>(((J1203/60)/60)/24)+DATE(1970,1,1)</f>
        <v>42536.60701388889</v>
      </c>
      <c r="T1203" s="6">
        <f>(((I1203/60)/60)/24)+DATE(1970,1,1)</f>
        <v>42566.60701388889</v>
      </c>
      <c r="U1203">
        <f>YEAR(S1203)</f>
        <v>2016</v>
      </c>
    </row>
    <row r="1204" spans="1:21" ht="48" x14ac:dyDescent="0.2">
      <c r="A1204">
        <v>1202</v>
      </c>
      <c r="B1204" s="2" t="s">
        <v>1203</v>
      </c>
      <c r="C1204" s="2" t="s">
        <v>5312</v>
      </c>
      <c r="D1204" s="4">
        <v>25000</v>
      </c>
      <c r="E1204" s="5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ROUND(E1204/D1204*100,0)</f>
        <v>199</v>
      </c>
      <c r="P1204" s="14">
        <f t="shared" si="18"/>
        <v>183.8</v>
      </c>
      <c r="Q1204" s="7" t="s">
        <v>8335</v>
      </c>
      <c r="R1204" t="s">
        <v>8336</v>
      </c>
      <c r="S1204" s="6">
        <f>(((J1204/60)/60)/24)+DATE(1970,1,1)</f>
        <v>42152.288819444439</v>
      </c>
      <c r="T1204" s="6">
        <f>(((I1204/60)/60)/24)+DATE(1970,1,1)</f>
        <v>42182.288819444439</v>
      </c>
      <c r="U1204">
        <f>YEAR(S1204)</f>
        <v>2015</v>
      </c>
    </row>
    <row r="1205" spans="1:21" ht="48" x14ac:dyDescent="0.2">
      <c r="A1205">
        <v>1203</v>
      </c>
      <c r="B1205" s="2" t="s">
        <v>1204</v>
      </c>
      <c r="C1205" s="2" t="s">
        <v>5313</v>
      </c>
      <c r="D1205" s="4">
        <v>16300</v>
      </c>
      <c r="E1205" s="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ROUND(E1205/D1205*100,0)</f>
        <v>102</v>
      </c>
      <c r="P1205" s="14">
        <f t="shared" si="18"/>
        <v>165.35</v>
      </c>
      <c r="Q1205" s="7" t="s">
        <v>8335</v>
      </c>
      <c r="R1205" t="s">
        <v>8336</v>
      </c>
      <c r="S1205" s="6">
        <f>(((J1205/60)/60)/24)+DATE(1970,1,1)</f>
        <v>42125.614895833336</v>
      </c>
      <c r="T1205" s="6">
        <f>(((I1205/60)/60)/24)+DATE(1970,1,1)</f>
        <v>42155.614895833336</v>
      </c>
      <c r="U1205">
        <f>YEAR(S1205)</f>
        <v>2015</v>
      </c>
    </row>
    <row r="1206" spans="1:21" ht="48" x14ac:dyDescent="0.2">
      <c r="A1206">
        <v>1204</v>
      </c>
      <c r="B1206" s="2" t="s">
        <v>1205</v>
      </c>
      <c r="C1206" s="2" t="s">
        <v>5314</v>
      </c>
      <c r="D1206" s="4">
        <v>13000</v>
      </c>
      <c r="E1206" s="5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ROUND(E1206/D1206*100,0)</f>
        <v>103</v>
      </c>
      <c r="P1206" s="14">
        <f t="shared" si="18"/>
        <v>234.79</v>
      </c>
      <c r="Q1206" s="7" t="s">
        <v>8335</v>
      </c>
      <c r="R1206" t="s">
        <v>8336</v>
      </c>
      <c r="S1206" s="6">
        <f>(((J1206/60)/60)/24)+DATE(1970,1,1)</f>
        <v>42297.748067129629</v>
      </c>
      <c r="T1206" s="6">
        <f>(((I1206/60)/60)/24)+DATE(1970,1,1)</f>
        <v>42342.208333333328</v>
      </c>
      <c r="U1206">
        <f>YEAR(S1206)</f>
        <v>2015</v>
      </c>
    </row>
    <row r="1207" spans="1:21" ht="48" x14ac:dyDescent="0.2">
      <c r="A1207">
        <v>1205</v>
      </c>
      <c r="B1207" s="2" t="s">
        <v>1206</v>
      </c>
      <c r="C1207" s="2" t="s">
        <v>5315</v>
      </c>
      <c r="D1207" s="4">
        <v>13000</v>
      </c>
      <c r="E1207" s="5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ROUND(E1207/D1207*100,0)</f>
        <v>101</v>
      </c>
      <c r="P1207" s="14">
        <f t="shared" si="18"/>
        <v>211.48</v>
      </c>
      <c r="Q1207" s="7" t="s">
        <v>8335</v>
      </c>
      <c r="R1207" t="s">
        <v>8336</v>
      </c>
      <c r="S1207" s="6">
        <f>(((J1207/60)/60)/24)+DATE(1970,1,1)</f>
        <v>42138.506377314814</v>
      </c>
      <c r="T1207" s="6">
        <f>(((I1207/60)/60)/24)+DATE(1970,1,1)</f>
        <v>42168.506377314814</v>
      </c>
      <c r="U1207">
        <f>YEAR(S1207)</f>
        <v>2015</v>
      </c>
    </row>
    <row r="1208" spans="1:21" ht="48" x14ac:dyDescent="0.2">
      <c r="A1208">
        <v>1206</v>
      </c>
      <c r="B1208" s="2" t="s">
        <v>1207</v>
      </c>
      <c r="C1208" s="2" t="s">
        <v>5316</v>
      </c>
      <c r="D1208" s="4">
        <v>900</v>
      </c>
      <c r="E1208" s="5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ROUND(E1208/D1208*100,0)</f>
        <v>115</v>
      </c>
      <c r="P1208" s="14">
        <f t="shared" si="18"/>
        <v>32.340000000000003</v>
      </c>
      <c r="Q1208" s="7" t="s">
        <v>8335</v>
      </c>
      <c r="R1208" t="s">
        <v>8336</v>
      </c>
      <c r="S1208" s="6">
        <f>(((J1208/60)/60)/24)+DATE(1970,1,1)</f>
        <v>42772.776076388895</v>
      </c>
      <c r="T1208" s="6">
        <f>(((I1208/60)/60)/24)+DATE(1970,1,1)</f>
        <v>42805.561805555553</v>
      </c>
      <c r="U1208">
        <f>YEAR(S1208)</f>
        <v>2017</v>
      </c>
    </row>
    <row r="1209" spans="1:21" ht="32" x14ac:dyDescent="0.2">
      <c r="A1209">
        <v>1207</v>
      </c>
      <c r="B1209" s="2" t="s">
        <v>1208</v>
      </c>
      <c r="C1209" s="2" t="s">
        <v>5317</v>
      </c>
      <c r="D1209" s="4">
        <v>16700</v>
      </c>
      <c r="E1209" s="5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ROUND(E1209/D1209*100,0)</f>
        <v>104</v>
      </c>
      <c r="P1209" s="14">
        <f t="shared" si="18"/>
        <v>123.38</v>
      </c>
      <c r="Q1209" s="7" t="s">
        <v>8335</v>
      </c>
      <c r="R1209" t="s">
        <v>8336</v>
      </c>
      <c r="S1209" s="6">
        <f>(((J1209/60)/60)/24)+DATE(1970,1,1)</f>
        <v>42430.430243055554</v>
      </c>
      <c r="T1209" s="6">
        <f>(((I1209/60)/60)/24)+DATE(1970,1,1)</f>
        <v>42460.416666666672</v>
      </c>
      <c r="U1209">
        <f>YEAR(S1209)</f>
        <v>2016</v>
      </c>
    </row>
    <row r="1210" spans="1:21" ht="48" x14ac:dyDescent="0.2">
      <c r="A1210">
        <v>1208</v>
      </c>
      <c r="B1210" s="2" t="s">
        <v>1209</v>
      </c>
      <c r="C1210" s="2" t="s">
        <v>5318</v>
      </c>
      <c r="D1210" s="4">
        <v>10000</v>
      </c>
      <c r="E1210" s="5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ROUND(E1210/D1210*100,0)</f>
        <v>155</v>
      </c>
      <c r="P1210" s="14">
        <f t="shared" si="18"/>
        <v>207.07</v>
      </c>
      <c r="Q1210" s="7" t="s">
        <v>8335</v>
      </c>
      <c r="R1210" t="s">
        <v>8336</v>
      </c>
      <c r="S1210" s="6">
        <f>(((J1210/60)/60)/24)+DATE(1970,1,1)</f>
        <v>42423.709074074075</v>
      </c>
      <c r="T1210" s="6">
        <f>(((I1210/60)/60)/24)+DATE(1970,1,1)</f>
        <v>42453.667407407411</v>
      </c>
      <c r="U1210">
        <f>YEAR(S1210)</f>
        <v>2016</v>
      </c>
    </row>
    <row r="1211" spans="1:21" ht="48" x14ac:dyDescent="0.2">
      <c r="A1211">
        <v>1209</v>
      </c>
      <c r="B1211" s="2" t="s">
        <v>1210</v>
      </c>
      <c r="C1211" s="2" t="s">
        <v>5319</v>
      </c>
      <c r="D1211" s="4">
        <v>6000</v>
      </c>
      <c r="E1211" s="5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ROUND(E1211/D1211*100,0)</f>
        <v>106</v>
      </c>
      <c r="P1211" s="14">
        <f t="shared" si="18"/>
        <v>138.26</v>
      </c>
      <c r="Q1211" s="7" t="s">
        <v>8335</v>
      </c>
      <c r="R1211" t="s">
        <v>8336</v>
      </c>
      <c r="S1211" s="6">
        <f>(((J1211/60)/60)/24)+DATE(1970,1,1)</f>
        <v>42761.846122685187</v>
      </c>
      <c r="T1211" s="6">
        <f>(((I1211/60)/60)/24)+DATE(1970,1,1)</f>
        <v>42791.846122685187</v>
      </c>
      <c r="U1211">
        <f>YEAR(S1211)</f>
        <v>2017</v>
      </c>
    </row>
    <row r="1212" spans="1:21" ht="32" x14ac:dyDescent="0.2">
      <c r="A1212">
        <v>1210</v>
      </c>
      <c r="B1212" s="2" t="s">
        <v>1211</v>
      </c>
      <c r="C1212" s="2" t="s">
        <v>5320</v>
      </c>
      <c r="D1212" s="4">
        <v>20000</v>
      </c>
      <c r="E1212" s="5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ROUND(E1212/D1212*100,0)</f>
        <v>254</v>
      </c>
      <c r="P1212" s="14">
        <f t="shared" si="18"/>
        <v>493.82</v>
      </c>
      <c r="Q1212" s="7" t="s">
        <v>8335</v>
      </c>
      <c r="R1212" t="s">
        <v>8336</v>
      </c>
      <c r="S1212" s="6">
        <f>(((J1212/60)/60)/24)+DATE(1970,1,1)</f>
        <v>42132.941805555558</v>
      </c>
      <c r="T1212" s="6">
        <f>(((I1212/60)/60)/24)+DATE(1970,1,1)</f>
        <v>42155.875</v>
      </c>
      <c r="U1212">
        <f>YEAR(S1212)</f>
        <v>2015</v>
      </c>
    </row>
    <row r="1213" spans="1:21" ht="48" x14ac:dyDescent="0.2">
      <c r="A1213">
        <v>1211</v>
      </c>
      <c r="B1213" s="2" t="s">
        <v>1212</v>
      </c>
      <c r="C1213" s="2" t="s">
        <v>5321</v>
      </c>
      <c r="D1213" s="4">
        <v>1000</v>
      </c>
      <c r="E1213" s="5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ROUND(E1213/D1213*100,0)</f>
        <v>101</v>
      </c>
      <c r="P1213" s="14">
        <f t="shared" si="18"/>
        <v>168.5</v>
      </c>
      <c r="Q1213" s="7" t="s">
        <v>8335</v>
      </c>
      <c r="R1213" t="s">
        <v>8336</v>
      </c>
      <c r="S1213" s="6">
        <f>(((J1213/60)/60)/24)+DATE(1970,1,1)</f>
        <v>42515.866446759261</v>
      </c>
      <c r="T1213" s="6">
        <f>(((I1213/60)/60)/24)+DATE(1970,1,1)</f>
        <v>42530.866446759261</v>
      </c>
      <c r="U1213">
        <f>YEAR(S1213)</f>
        <v>2016</v>
      </c>
    </row>
    <row r="1214" spans="1:21" ht="48" x14ac:dyDescent="0.2">
      <c r="A1214">
        <v>1212</v>
      </c>
      <c r="B1214" s="2" t="s">
        <v>1213</v>
      </c>
      <c r="C1214" s="2" t="s">
        <v>5322</v>
      </c>
      <c r="D1214" s="4">
        <v>2500</v>
      </c>
      <c r="E1214" s="5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ROUND(E1214/D1214*100,0)</f>
        <v>129</v>
      </c>
      <c r="P1214" s="14">
        <f t="shared" si="18"/>
        <v>38.869999999999997</v>
      </c>
      <c r="Q1214" s="7" t="s">
        <v>8335</v>
      </c>
      <c r="R1214" t="s">
        <v>8336</v>
      </c>
      <c r="S1214" s="6">
        <f>(((J1214/60)/60)/24)+DATE(1970,1,1)</f>
        <v>42318.950173611112</v>
      </c>
      <c r="T1214" s="6">
        <f>(((I1214/60)/60)/24)+DATE(1970,1,1)</f>
        <v>42335.041666666672</v>
      </c>
      <c r="U1214">
        <f>YEAR(S1214)</f>
        <v>2015</v>
      </c>
    </row>
    <row r="1215" spans="1:21" ht="48" x14ac:dyDescent="0.2">
      <c r="A1215">
        <v>1213</v>
      </c>
      <c r="B1215" s="2" t="s">
        <v>1214</v>
      </c>
      <c r="C1215" s="2" t="s">
        <v>5323</v>
      </c>
      <c r="D1215" s="4">
        <v>6500</v>
      </c>
      <c r="E1215" s="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ROUND(E1215/D1215*100,0)</f>
        <v>102</v>
      </c>
      <c r="P1215" s="14">
        <f t="shared" si="18"/>
        <v>61.53</v>
      </c>
      <c r="Q1215" s="7" t="s">
        <v>8335</v>
      </c>
      <c r="R1215" t="s">
        <v>8336</v>
      </c>
      <c r="S1215" s="6">
        <f>(((J1215/60)/60)/24)+DATE(1970,1,1)</f>
        <v>42731.755787037036</v>
      </c>
      <c r="T1215" s="6">
        <f>(((I1215/60)/60)/24)+DATE(1970,1,1)</f>
        <v>42766.755787037036</v>
      </c>
      <c r="U1215">
        <f>YEAR(S1215)</f>
        <v>2016</v>
      </c>
    </row>
    <row r="1216" spans="1:21" ht="48" x14ac:dyDescent="0.2">
      <c r="A1216">
        <v>1214</v>
      </c>
      <c r="B1216" s="2" t="s">
        <v>1215</v>
      </c>
      <c r="C1216" s="2" t="s">
        <v>5324</v>
      </c>
      <c r="D1216" s="4">
        <v>2000</v>
      </c>
      <c r="E1216" s="5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ROUND(E1216/D1216*100,0)</f>
        <v>132</v>
      </c>
      <c r="P1216" s="14">
        <f t="shared" si="18"/>
        <v>105.44</v>
      </c>
      <c r="Q1216" s="7" t="s">
        <v>8335</v>
      </c>
      <c r="R1216" t="s">
        <v>8336</v>
      </c>
      <c r="S1216" s="6">
        <f>(((J1216/60)/60)/24)+DATE(1970,1,1)</f>
        <v>42104.840335648143</v>
      </c>
      <c r="T1216" s="6">
        <f>(((I1216/60)/60)/24)+DATE(1970,1,1)</f>
        <v>42164.840335648143</v>
      </c>
      <c r="U1216">
        <f>YEAR(S1216)</f>
        <v>2015</v>
      </c>
    </row>
    <row r="1217" spans="1:21" ht="48" x14ac:dyDescent="0.2">
      <c r="A1217">
        <v>1215</v>
      </c>
      <c r="B1217" s="2" t="s">
        <v>1216</v>
      </c>
      <c r="C1217" s="2" t="s">
        <v>5325</v>
      </c>
      <c r="D1217" s="4">
        <v>5000</v>
      </c>
      <c r="E1217" s="5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ROUND(E1217/D1217*100,0)</f>
        <v>786</v>
      </c>
      <c r="P1217" s="14">
        <f t="shared" si="18"/>
        <v>71.59</v>
      </c>
      <c r="Q1217" s="7" t="s">
        <v>8335</v>
      </c>
      <c r="R1217" t="s">
        <v>8336</v>
      </c>
      <c r="S1217" s="6">
        <f>(((J1217/60)/60)/24)+DATE(1970,1,1)</f>
        <v>41759.923101851848</v>
      </c>
      <c r="T1217" s="6">
        <f>(((I1217/60)/60)/24)+DATE(1970,1,1)</f>
        <v>41789.923101851848</v>
      </c>
      <c r="U1217">
        <f>YEAR(S1217)</f>
        <v>2014</v>
      </c>
    </row>
    <row r="1218" spans="1:21" ht="32" x14ac:dyDescent="0.2">
      <c r="A1218">
        <v>1216</v>
      </c>
      <c r="B1218" s="2" t="s">
        <v>1217</v>
      </c>
      <c r="C1218" s="2" t="s">
        <v>5326</v>
      </c>
      <c r="D1218" s="4">
        <v>14000</v>
      </c>
      <c r="E1218" s="5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ROUND(E1218/D1218*100,0)</f>
        <v>146</v>
      </c>
      <c r="P1218" s="14">
        <f t="shared" si="18"/>
        <v>91.88</v>
      </c>
      <c r="Q1218" s="7" t="s">
        <v>8335</v>
      </c>
      <c r="R1218" t="s">
        <v>8336</v>
      </c>
      <c r="S1218" s="6">
        <f>(((J1218/60)/60)/24)+DATE(1970,1,1)</f>
        <v>42247.616400462968</v>
      </c>
      <c r="T1218" s="6">
        <f>(((I1218/60)/60)/24)+DATE(1970,1,1)</f>
        <v>42279.960416666669</v>
      </c>
      <c r="U1218">
        <f>YEAR(S1218)</f>
        <v>2015</v>
      </c>
    </row>
    <row r="1219" spans="1:21" ht="48" x14ac:dyDescent="0.2">
      <c r="A1219">
        <v>1217</v>
      </c>
      <c r="B1219" s="2" t="s">
        <v>1218</v>
      </c>
      <c r="C1219" s="2" t="s">
        <v>5327</v>
      </c>
      <c r="D1219" s="4">
        <v>26500</v>
      </c>
      <c r="E1219" s="5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ROUND(E1219/D1219*100,0)</f>
        <v>103</v>
      </c>
      <c r="P1219" s="14">
        <f t="shared" ref="P1219:P1282" si="19">IFERROR(ROUND(E1219/L1219,2),0)</f>
        <v>148.57</v>
      </c>
      <c r="Q1219" s="7" t="s">
        <v>8335</v>
      </c>
      <c r="R1219" t="s">
        <v>8336</v>
      </c>
      <c r="S1219" s="6">
        <f>(((J1219/60)/60)/24)+DATE(1970,1,1)</f>
        <v>42535.809490740736</v>
      </c>
      <c r="T1219" s="6">
        <f>(((I1219/60)/60)/24)+DATE(1970,1,1)</f>
        <v>42565.809490740736</v>
      </c>
      <c r="U1219">
        <f>YEAR(S1219)</f>
        <v>2016</v>
      </c>
    </row>
    <row r="1220" spans="1:21" ht="48" x14ac:dyDescent="0.2">
      <c r="A1220">
        <v>1218</v>
      </c>
      <c r="B1220" s="2" t="s">
        <v>1219</v>
      </c>
      <c r="C1220" s="2" t="s">
        <v>5328</v>
      </c>
      <c r="D1220" s="4">
        <v>9000</v>
      </c>
      <c r="E1220" s="5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ROUND(E1220/D1220*100,0)</f>
        <v>172</v>
      </c>
      <c r="P1220" s="14">
        <f t="shared" si="19"/>
        <v>174.21</v>
      </c>
      <c r="Q1220" s="7" t="s">
        <v>8335</v>
      </c>
      <c r="R1220" t="s">
        <v>8336</v>
      </c>
      <c r="S1220" s="6">
        <f>(((J1220/60)/60)/24)+DATE(1970,1,1)</f>
        <v>42278.662037037036</v>
      </c>
      <c r="T1220" s="6">
        <f>(((I1220/60)/60)/24)+DATE(1970,1,1)</f>
        <v>42309.125</v>
      </c>
      <c r="U1220">
        <f>YEAR(S1220)</f>
        <v>2015</v>
      </c>
    </row>
    <row r="1221" spans="1:21" ht="32" x14ac:dyDescent="0.2">
      <c r="A1221">
        <v>1219</v>
      </c>
      <c r="B1221" s="2" t="s">
        <v>1220</v>
      </c>
      <c r="C1221" s="2" t="s">
        <v>5329</v>
      </c>
      <c r="D1221" s="4">
        <v>16350</v>
      </c>
      <c r="E1221" s="5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ROUND(E1221/D1221*100,0)</f>
        <v>159</v>
      </c>
      <c r="P1221" s="14">
        <f t="shared" si="19"/>
        <v>102.86</v>
      </c>
      <c r="Q1221" s="7" t="s">
        <v>8335</v>
      </c>
      <c r="R1221" t="s">
        <v>8336</v>
      </c>
      <c r="S1221" s="6">
        <f>(((J1221/60)/60)/24)+DATE(1970,1,1)</f>
        <v>42633.461956018517</v>
      </c>
      <c r="T1221" s="6">
        <f>(((I1221/60)/60)/24)+DATE(1970,1,1)</f>
        <v>42663.461956018517</v>
      </c>
      <c r="U1221">
        <f>YEAR(S1221)</f>
        <v>2016</v>
      </c>
    </row>
    <row r="1222" spans="1:21" ht="48" x14ac:dyDescent="0.2">
      <c r="A1222">
        <v>1220</v>
      </c>
      <c r="B1222" s="2" t="s">
        <v>1221</v>
      </c>
      <c r="C1222" s="2" t="s">
        <v>5330</v>
      </c>
      <c r="D1222" s="4">
        <v>15000</v>
      </c>
      <c r="E1222" s="5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ROUND(E1222/D1222*100,0)</f>
        <v>104</v>
      </c>
      <c r="P1222" s="14">
        <f t="shared" si="19"/>
        <v>111.18</v>
      </c>
      <c r="Q1222" s="7" t="s">
        <v>8335</v>
      </c>
      <c r="R1222" t="s">
        <v>8336</v>
      </c>
      <c r="S1222" s="6">
        <f>(((J1222/60)/60)/24)+DATE(1970,1,1)</f>
        <v>42211.628611111111</v>
      </c>
      <c r="T1222" s="6">
        <f>(((I1222/60)/60)/24)+DATE(1970,1,1)</f>
        <v>42241.628611111111</v>
      </c>
      <c r="U1222">
        <f>YEAR(S1222)</f>
        <v>2015</v>
      </c>
    </row>
    <row r="1223" spans="1:21" ht="48" x14ac:dyDescent="0.2">
      <c r="A1223">
        <v>1221</v>
      </c>
      <c r="B1223" s="2" t="s">
        <v>1222</v>
      </c>
      <c r="C1223" s="2" t="s">
        <v>5331</v>
      </c>
      <c r="D1223" s="4">
        <v>2200</v>
      </c>
      <c r="E1223" s="5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ROUND(E1223/D1223*100,0)</f>
        <v>111</v>
      </c>
      <c r="P1223" s="14">
        <f t="shared" si="19"/>
        <v>23.8</v>
      </c>
      <c r="Q1223" s="7" t="s">
        <v>8335</v>
      </c>
      <c r="R1223" t="s">
        <v>8336</v>
      </c>
      <c r="S1223" s="6">
        <f>(((J1223/60)/60)/24)+DATE(1970,1,1)</f>
        <v>42680.47555555556</v>
      </c>
      <c r="T1223" s="6">
        <f>(((I1223/60)/60)/24)+DATE(1970,1,1)</f>
        <v>42708</v>
      </c>
      <c r="U1223">
        <f>YEAR(S1223)</f>
        <v>2016</v>
      </c>
    </row>
    <row r="1224" spans="1:21" ht="32" x14ac:dyDescent="0.2">
      <c r="A1224">
        <v>1222</v>
      </c>
      <c r="B1224" s="2" t="s">
        <v>1223</v>
      </c>
      <c r="C1224" s="2" t="s">
        <v>5332</v>
      </c>
      <c r="D1224" s="4">
        <v>4000</v>
      </c>
      <c r="E1224" s="5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ROUND(E1224/D1224*100,0)</f>
        <v>280</v>
      </c>
      <c r="P1224" s="14">
        <f t="shared" si="19"/>
        <v>81.27</v>
      </c>
      <c r="Q1224" s="7" t="s">
        <v>8335</v>
      </c>
      <c r="R1224" t="s">
        <v>8336</v>
      </c>
      <c r="S1224" s="6">
        <f>(((J1224/60)/60)/24)+DATE(1970,1,1)</f>
        <v>42430.720451388886</v>
      </c>
      <c r="T1224" s="6">
        <f>(((I1224/60)/60)/24)+DATE(1970,1,1)</f>
        <v>42461.166666666672</v>
      </c>
      <c r="U1224">
        <f>YEAR(S1224)</f>
        <v>2016</v>
      </c>
    </row>
    <row r="1225" spans="1:21" ht="32" x14ac:dyDescent="0.2">
      <c r="A1225">
        <v>1223</v>
      </c>
      <c r="B1225" s="2" t="s">
        <v>1224</v>
      </c>
      <c r="C1225" s="2" t="s">
        <v>5333</v>
      </c>
      <c r="D1225" s="4">
        <v>19800</v>
      </c>
      <c r="E1225" s="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ROUND(E1225/D1225*100,0)</f>
        <v>112</v>
      </c>
      <c r="P1225" s="14">
        <f t="shared" si="19"/>
        <v>116.21</v>
      </c>
      <c r="Q1225" s="7" t="s">
        <v>8335</v>
      </c>
      <c r="R1225" t="s">
        <v>8336</v>
      </c>
      <c r="S1225" s="6">
        <f>(((J1225/60)/60)/24)+DATE(1970,1,1)</f>
        <v>42654.177187499998</v>
      </c>
      <c r="T1225" s="6">
        <f>(((I1225/60)/60)/24)+DATE(1970,1,1)</f>
        <v>42684.218854166669</v>
      </c>
      <c r="U1225">
        <f>YEAR(S1225)</f>
        <v>2016</v>
      </c>
    </row>
    <row r="1226" spans="1:21" ht="32" x14ac:dyDescent="0.2">
      <c r="A1226">
        <v>1224</v>
      </c>
      <c r="B1226" s="2" t="s">
        <v>1225</v>
      </c>
      <c r="C1226" s="2" t="s">
        <v>5334</v>
      </c>
      <c r="D1226" s="4">
        <v>15000</v>
      </c>
      <c r="E1226" s="5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ROUND(E1226/D1226*100,0)</f>
        <v>7</v>
      </c>
      <c r="P1226" s="14">
        <f t="shared" si="19"/>
        <v>58.89</v>
      </c>
      <c r="Q1226" s="7" t="s">
        <v>8322</v>
      </c>
      <c r="R1226" t="s">
        <v>8337</v>
      </c>
      <c r="S1226" s="6">
        <f>(((J1226/60)/60)/24)+DATE(1970,1,1)</f>
        <v>41736.549791666665</v>
      </c>
      <c r="T1226" s="6">
        <f>(((I1226/60)/60)/24)+DATE(1970,1,1)</f>
        <v>41796.549791666665</v>
      </c>
      <c r="U1226">
        <f>YEAR(S1226)</f>
        <v>2014</v>
      </c>
    </row>
    <row r="1227" spans="1:21" ht="48" x14ac:dyDescent="0.2">
      <c r="A1227">
        <v>1225</v>
      </c>
      <c r="B1227" s="2" t="s">
        <v>1226</v>
      </c>
      <c r="C1227" s="2" t="s">
        <v>5335</v>
      </c>
      <c r="D1227" s="4">
        <v>3000</v>
      </c>
      <c r="E1227" s="5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ROUND(E1227/D1227*100,0)</f>
        <v>4</v>
      </c>
      <c r="P1227" s="14">
        <f t="shared" si="19"/>
        <v>44</v>
      </c>
      <c r="Q1227" s="7" t="s">
        <v>8322</v>
      </c>
      <c r="R1227" t="s">
        <v>8337</v>
      </c>
      <c r="S1227" s="6">
        <f>(((J1227/60)/60)/24)+DATE(1970,1,1)</f>
        <v>41509.905995370369</v>
      </c>
      <c r="T1227" s="6">
        <f>(((I1227/60)/60)/24)+DATE(1970,1,1)</f>
        <v>41569.905995370369</v>
      </c>
      <c r="U1227">
        <f>YEAR(S1227)</f>
        <v>2013</v>
      </c>
    </row>
    <row r="1228" spans="1:21" ht="48" x14ac:dyDescent="0.2">
      <c r="A1228">
        <v>1226</v>
      </c>
      <c r="B1228" s="2" t="s">
        <v>1227</v>
      </c>
      <c r="C1228" s="2" t="s">
        <v>5336</v>
      </c>
      <c r="D1228" s="4">
        <v>50000</v>
      </c>
      <c r="E1228" s="5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ROUND(E1228/D1228*100,0)</f>
        <v>4</v>
      </c>
      <c r="P1228" s="14">
        <f t="shared" si="19"/>
        <v>48.43</v>
      </c>
      <c r="Q1228" s="7" t="s">
        <v>8322</v>
      </c>
      <c r="R1228" t="s">
        <v>8337</v>
      </c>
      <c r="S1228" s="6">
        <f>(((J1228/60)/60)/24)+DATE(1970,1,1)</f>
        <v>41715.874780092592</v>
      </c>
      <c r="T1228" s="6">
        <f>(((I1228/60)/60)/24)+DATE(1970,1,1)</f>
        <v>41750.041666666664</v>
      </c>
      <c r="U1228">
        <f>YEAR(S1228)</f>
        <v>2014</v>
      </c>
    </row>
    <row r="1229" spans="1:21" ht="48" x14ac:dyDescent="0.2">
      <c r="A1229">
        <v>1227</v>
      </c>
      <c r="B1229" s="2" t="s">
        <v>1228</v>
      </c>
      <c r="C1229" s="2" t="s">
        <v>5337</v>
      </c>
      <c r="D1229" s="4">
        <v>2000</v>
      </c>
      <c r="E1229" s="5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ROUND(E1229/D1229*100,0)</f>
        <v>0</v>
      </c>
      <c r="P1229" s="14">
        <f t="shared" si="19"/>
        <v>0</v>
      </c>
      <c r="Q1229" s="7" t="s">
        <v>8322</v>
      </c>
      <c r="R1229" t="s">
        <v>8337</v>
      </c>
      <c r="S1229" s="6">
        <f>(((J1229/60)/60)/24)+DATE(1970,1,1)</f>
        <v>41827.919166666667</v>
      </c>
      <c r="T1229" s="6">
        <f>(((I1229/60)/60)/24)+DATE(1970,1,1)</f>
        <v>41858.291666666664</v>
      </c>
      <c r="U1229">
        <f>YEAR(S1229)</f>
        <v>2014</v>
      </c>
    </row>
    <row r="1230" spans="1:21" ht="32" x14ac:dyDescent="0.2">
      <c r="A1230">
        <v>1228</v>
      </c>
      <c r="B1230" s="2" t="s">
        <v>1229</v>
      </c>
      <c r="C1230" s="2" t="s">
        <v>5338</v>
      </c>
      <c r="D1230" s="4">
        <v>5000</v>
      </c>
      <c r="E1230" s="5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ROUND(E1230/D1230*100,0)</f>
        <v>29</v>
      </c>
      <c r="P1230" s="14">
        <f t="shared" si="19"/>
        <v>61.04</v>
      </c>
      <c r="Q1230" s="7" t="s">
        <v>8322</v>
      </c>
      <c r="R1230" t="s">
        <v>8337</v>
      </c>
      <c r="S1230" s="6">
        <f>(((J1230/60)/60)/24)+DATE(1970,1,1)</f>
        <v>40754.729259259257</v>
      </c>
      <c r="T1230" s="6">
        <f>(((I1230/60)/60)/24)+DATE(1970,1,1)</f>
        <v>40814.729259259257</v>
      </c>
      <c r="U1230">
        <f>YEAR(S1230)</f>
        <v>2011</v>
      </c>
    </row>
    <row r="1231" spans="1:21" ht="48" x14ac:dyDescent="0.2">
      <c r="A1231">
        <v>1229</v>
      </c>
      <c r="B1231" s="2" t="s">
        <v>1230</v>
      </c>
      <c r="C1231" s="2" t="s">
        <v>5339</v>
      </c>
      <c r="D1231" s="4">
        <v>2750</v>
      </c>
      <c r="E1231" s="5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ROUND(E1231/D1231*100,0)</f>
        <v>1</v>
      </c>
      <c r="P1231" s="14">
        <f t="shared" si="19"/>
        <v>25</v>
      </c>
      <c r="Q1231" s="7" t="s">
        <v>8322</v>
      </c>
      <c r="R1231" t="s">
        <v>8337</v>
      </c>
      <c r="S1231" s="6">
        <f>(((J1231/60)/60)/24)+DATE(1970,1,1)</f>
        <v>40985.459803240738</v>
      </c>
      <c r="T1231" s="6">
        <f>(((I1231/60)/60)/24)+DATE(1970,1,1)</f>
        <v>41015.666666666664</v>
      </c>
      <c r="U1231">
        <f>YEAR(S1231)</f>
        <v>2012</v>
      </c>
    </row>
    <row r="1232" spans="1:21" ht="48" x14ac:dyDescent="0.2">
      <c r="A1232">
        <v>1230</v>
      </c>
      <c r="B1232" s="2" t="s">
        <v>1231</v>
      </c>
      <c r="C1232" s="2" t="s">
        <v>5340</v>
      </c>
      <c r="D1232" s="4">
        <v>500000</v>
      </c>
      <c r="E1232" s="5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ROUND(E1232/D1232*100,0)</f>
        <v>0</v>
      </c>
      <c r="P1232" s="14">
        <f t="shared" si="19"/>
        <v>0</v>
      </c>
      <c r="Q1232" s="7" t="s">
        <v>8322</v>
      </c>
      <c r="R1232" t="s">
        <v>8337</v>
      </c>
      <c r="S1232" s="6">
        <f>(((J1232/60)/60)/24)+DATE(1970,1,1)</f>
        <v>40568.972569444442</v>
      </c>
      <c r="T1232" s="6">
        <f>(((I1232/60)/60)/24)+DATE(1970,1,1)</f>
        <v>40598.972569444442</v>
      </c>
      <c r="U1232">
        <f>YEAR(S1232)</f>
        <v>2011</v>
      </c>
    </row>
    <row r="1233" spans="1:21" ht="48" x14ac:dyDescent="0.2">
      <c r="A1233">
        <v>1231</v>
      </c>
      <c r="B1233" s="2" t="s">
        <v>1232</v>
      </c>
      <c r="C1233" s="2" t="s">
        <v>5341</v>
      </c>
      <c r="D1233" s="4">
        <v>5000</v>
      </c>
      <c r="E1233" s="5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ROUND(E1233/D1233*100,0)</f>
        <v>0</v>
      </c>
      <c r="P1233" s="14">
        <f t="shared" si="19"/>
        <v>0</v>
      </c>
      <c r="Q1233" s="7" t="s">
        <v>8322</v>
      </c>
      <c r="R1233" t="s">
        <v>8337</v>
      </c>
      <c r="S1233" s="6">
        <f>(((J1233/60)/60)/24)+DATE(1970,1,1)</f>
        <v>42193.941759259258</v>
      </c>
      <c r="T1233" s="6">
        <f>(((I1233/60)/60)/24)+DATE(1970,1,1)</f>
        <v>42244.041666666672</v>
      </c>
      <c r="U1233">
        <f>YEAR(S1233)</f>
        <v>2015</v>
      </c>
    </row>
    <row r="1234" spans="1:21" ht="48" x14ac:dyDescent="0.2">
      <c r="A1234">
        <v>1232</v>
      </c>
      <c r="B1234" s="2" t="s">
        <v>1233</v>
      </c>
      <c r="C1234" s="2" t="s">
        <v>5342</v>
      </c>
      <c r="D1234" s="4">
        <v>5000</v>
      </c>
      <c r="E1234" s="5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ROUND(E1234/D1234*100,0)</f>
        <v>1</v>
      </c>
      <c r="P1234" s="14">
        <f t="shared" si="19"/>
        <v>40</v>
      </c>
      <c r="Q1234" s="7" t="s">
        <v>8322</v>
      </c>
      <c r="R1234" t="s">
        <v>8337</v>
      </c>
      <c r="S1234" s="6">
        <f>(((J1234/60)/60)/24)+DATE(1970,1,1)</f>
        <v>41506.848032407412</v>
      </c>
      <c r="T1234" s="6">
        <f>(((I1234/60)/60)/24)+DATE(1970,1,1)</f>
        <v>41553.848032407412</v>
      </c>
      <c r="U1234">
        <f>YEAR(S1234)</f>
        <v>2013</v>
      </c>
    </row>
    <row r="1235" spans="1:21" ht="48" x14ac:dyDescent="0.2">
      <c r="A1235">
        <v>1233</v>
      </c>
      <c r="B1235" s="2" t="s">
        <v>1234</v>
      </c>
      <c r="C1235" s="2" t="s">
        <v>5343</v>
      </c>
      <c r="D1235" s="4">
        <v>1000</v>
      </c>
      <c r="E1235" s="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ROUND(E1235/D1235*100,0)</f>
        <v>12</v>
      </c>
      <c r="P1235" s="14">
        <f t="shared" si="19"/>
        <v>19.329999999999998</v>
      </c>
      <c r="Q1235" s="7" t="s">
        <v>8322</v>
      </c>
      <c r="R1235" t="s">
        <v>8337</v>
      </c>
      <c r="S1235" s="6">
        <f>(((J1235/60)/60)/24)+DATE(1970,1,1)</f>
        <v>40939.948773148149</v>
      </c>
      <c r="T1235" s="6">
        <f>(((I1235/60)/60)/24)+DATE(1970,1,1)</f>
        <v>40960.948773148149</v>
      </c>
      <c r="U1235">
        <f>YEAR(S1235)</f>
        <v>2012</v>
      </c>
    </row>
    <row r="1236" spans="1:21" ht="48" x14ac:dyDescent="0.2">
      <c r="A1236">
        <v>1234</v>
      </c>
      <c r="B1236" s="2" t="s">
        <v>1235</v>
      </c>
      <c r="C1236" s="2" t="s">
        <v>5344</v>
      </c>
      <c r="D1236" s="4">
        <v>50000</v>
      </c>
      <c r="E1236" s="5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ROUND(E1236/D1236*100,0)</f>
        <v>0</v>
      </c>
      <c r="P1236" s="14">
        <f t="shared" si="19"/>
        <v>0</v>
      </c>
      <c r="Q1236" s="7" t="s">
        <v>8322</v>
      </c>
      <c r="R1236" t="s">
        <v>8337</v>
      </c>
      <c r="S1236" s="6">
        <f>(((J1236/60)/60)/24)+DATE(1970,1,1)</f>
        <v>42007.788680555561</v>
      </c>
      <c r="T1236" s="6">
        <f>(((I1236/60)/60)/24)+DATE(1970,1,1)</f>
        <v>42037.788680555561</v>
      </c>
      <c r="U1236">
        <f>YEAR(S1236)</f>
        <v>2015</v>
      </c>
    </row>
    <row r="1237" spans="1:21" ht="48" x14ac:dyDescent="0.2">
      <c r="A1237">
        <v>1235</v>
      </c>
      <c r="B1237" s="2" t="s">
        <v>1236</v>
      </c>
      <c r="C1237" s="2" t="s">
        <v>5345</v>
      </c>
      <c r="D1237" s="4">
        <v>7534</v>
      </c>
      <c r="E1237" s="5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ROUND(E1237/D1237*100,0)</f>
        <v>3</v>
      </c>
      <c r="P1237" s="14">
        <f t="shared" si="19"/>
        <v>35</v>
      </c>
      <c r="Q1237" s="7" t="s">
        <v>8322</v>
      </c>
      <c r="R1237" t="s">
        <v>8337</v>
      </c>
      <c r="S1237" s="6">
        <f>(((J1237/60)/60)/24)+DATE(1970,1,1)</f>
        <v>41583.135405092595</v>
      </c>
      <c r="T1237" s="6">
        <f>(((I1237/60)/60)/24)+DATE(1970,1,1)</f>
        <v>41623.135405092595</v>
      </c>
      <c r="U1237">
        <f>YEAR(S1237)</f>
        <v>2013</v>
      </c>
    </row>
    <row r="1238" spans="1:21" ht="16" x14ac:dyDescent="0.2">
      <c r="A1238">
        <v>1236</v>
      </c>
      <c r="B1238" s="2" t="s">
        <v>1237</v>
      </c>
      <c r="C1238" s="2" t="s">
        <v>5346</v>
      </c>
      <c r="D1238" s="4">
        <v>2500</v>
      </c>
      <c r="E1238" s="5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ROUND(E1238/D1238*100,0)</f>
        <v>0</v>
      </c>
      <c r="P1238" s="14">
        <f t="shared" si="19"/>
        <v>0</v>
      </c>
      <c r="Q1238" s="7" t="s">
        <v>8322</v>
      </c>
      <c r="R1238" t="s">
        <v>8337</v>
      </c>
      <c r="S1238" s="6">
        <f>(((J1238/60)/60)/24)+DATE(1970,1,1)</f>
        <v>41110.680138888885</v>
      </c>
      <c r="T1238" s="6">
        <f>(((I1238/60)/60)/24)+DATE(1970,1,1)</f>
        <v>41118.666666666664</v>
      </c>
      <c r="U1238">
        <f>YEAR(S1238)</f>
        <v>2012</v>
      </c>
    </row>
    <row r="1239" spans="1:21" ht="48" x14ac:dyDescent="0.2">
      <c r="A1239">
        <v>1237</v>
      </c>
      <c r="B1239" s="2" t="s">
        <v>1238</v>
      </c>
      <c r="C1239" s="2" t="s">
        <v>5347</v>
      </c>
      <c r="D1239" s="4">
        <v>25000</v>
      </c>
      <c r="E1239" s="5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ROUND(E1239/D1239*100,0)</f>
        <v>0</v>
      </c>
      <c r="P1239" s="14">
        <f t="shared" si="19"/>
        <v>0</v>
      </c>
      <c r="Q1239" s="7" t="s">
        <v>8322</v>
      </c>
      <c r="R1239" t="s">
        <v>8337</v>
      </c>
      <c r="S1239" s="6">
        <f>(((J1239/60)/60)/24)+DATE(1970,1,1)</f>
        <v>41125.283159722225</v>
      </c>
      <c r="T1239" s="6">
        <f>(((I1239/60)/60)/24)+DATE(1970,1,1)</f>
        <v>41145.283159722225</v>
      </c>
      <c r="U1239">
        <f>YEAR(S1239)</f>
        <v>2012</v>
      </c>
    </row>
    <row r="1240" spans="1:21" ht="48" x14ac:dyDescent="0.2">
      <c r="A1240">
        <v>1238</v>
      </c>
      <c r="B1240" s="2" t="s">
        <v>1239</v>
      </c>
      <c r="C1240" s="2" t="s">
        <v>5348</v>
      </c>
      <c r="D1240" s="4">
        <v>1000</v>
      </c>
      <c r="E1240" s="5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ROUND(E1240/D1240*100,0)</f>
        <v>18</v>
      </c>
      <c r="P1240" s="14">
        <f t="shared" si="19"/>
        <v>59.33</v>
      </c>
      <c r="Q1240" s="7" t="s">
        <v>8322</v>
      </c>
      <c r="R1240" t="s">
        <v>8337</v>
      </c>
      <c r="S1240" s="6">
        <f>(((J1240/60)/60)/24)+DATE(1970,1,1)</f>
        <v>40731.61037037037</v>
      </c>
      <c r="T1240" s="6">
        <f>(((I1240/60)/60)/24)+DATE(1970,1,1)</f>
        <v>40761.61037037037</v>
      </c>
      <c r="U1240">
        <f>YEAR(S1240)</f>
        <v>2011</v>
      </c>
    </row>
    <row r="1241" spans="1:21" ht="32" x14ac:dyDescent="0.2">
      <c r="A1241">
        <v>1239</v>
      </c>
      <c r="B1241" s="2" t="s">
        <v>1240</v>
      </c>
      <c r="C1241" s="2" t="s">
        <v>5349</v>
      </c>
      <c r="D1241" s="4">
        <v>2500</v>
      </c>
      <c r="E1241" s="5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ROUND(E1241/D1241*100,0)</f>
        <v>0</v>
      </c>
      <c r="P1241" s="14">
        <f t="shared" si="19"/>
        <v>0</v>
      </c>
      <c r="Q1241" s="7" t="s">
        <v>8322</v>
      </c>
      <c r="R1241" t="s">
        <v>8337</v>
      </c>
      <c r="S1241" s="6">
        <f>(((J1241/60)/60)/24)+DATE(1970,1,1)</f>
        <v>40883.962581018517</v>
      </c>
      <c r="T1241" s="6">
        <f>(((I1241/60)/60)/24)+DATE(1970,1,1)</f>
        <v>40913.962581018517</v>
      </c>
      <c r="U1241">
        <f>YEAR(S1241)</f>
        <v>2011</v>
      </c>
    </row>
    <row r="1242" spans="1:21" ht="32" x14ac:dyDescent="0.2">
      <c r="A1242">
        <v>1240</v>
      </c>
      <c r="B1242" s="2" t="s">
        <v>1241</v>
      </c>
      <c r="C1242" s="2" t="s">
        <v>5350</v>
      </c>
      <c r="D1242" s="4">
        <v>8000</v>
      </c>
      <c r="E1242" s="5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ROUND(E1242/D1242*100,0)</f>
        <v>3</v>
      </c>
      <c r="P1242" s="14">
        <f t="shared" si="19"/>
        <v>30.13</v>
      </c>
      <c r="Q1242" s="7" t="s">
        <v>8322</v>
      </c>
      <c r="R1242" t="s">
        <v>8337</v>
      </c>
      <c r="S1242" s="6">
        <f>(((J1242/60)/60)/24)+DATE(1970,1,1)</f>
        <v>41409.040011574078</v>
      </c>
      <c r="T1242" s="6">
        <f>(((I1242/60)/60)/24)+DATE(1970,1,1)</f>
        <v>41467.910416666666</v>
      </c>
      <c r="U1242">
        <f>YEAR(S1242)</f>
        <v>2013</v>
      </c>
    </row>
    <row r="1243" spans="1:21" ht="48" x14ac:dyDescent="0.2">
      <c r="A1243">
        <v>1241</v>
      </c>
      <c r="B1243" s="2" t="s">
        <v>1242</v>
      </c>
      <c r="C1243" s="2" t="s">
        <v>5351</v>
      </c>
      <c r="D1243" s="4">
        <v>5000</v>
      </c>
      <c r="E1243" s="5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ROUND(E1243/D1243*100,0)</f>
        <v>51</v>
      </c>
      <c r="P1243" s="14">
        <f t="shared" si="19"/>
        <v>74.62</v>
      </c>
      <c r="Q1243" s="7" t="s">
        <v>8322</v>
      </c>
      <c r="R1243" t="s">
        <v>8337</v>
      </c>
      <c r="S1243" s="6">
        <f>(((J1243/60)/60)/24)+DATE(1970,1,1)</f>
        <v>41923.837731481479</v>
      </c>
      <c r="T1243" s="6">
        <f>(((I1243/60)/60)/24)+DATE(1970,1,1)</f>
        <v>41946.249305555553</v>
      </c>
      <c r="U1243">
        <f>YEAR(S1243)</f>
        <v>2014</v>
      </c>
    </row>
    <row r="1244" spans="1:21" ht="48" x14ac:dyDescent="0.2">
      <c r="A1244">
        <v>1242</v>
      </c>
      <c r="B1244" s="2" t="s">
        <v>1243</v>
      </c>
      <c r="C1244" s="2" t="s">
        <v>5352</v>
      </c>
      <c r="D1244" s="4">
        <v>911</v>
      </c>
      <c r="E1244" s="5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ROUND(E1244/D1244*100,0)</f>
        <v>1</v>
      </c>
      <c r="P1244" s="14">
        <f t="shared" si="19"/>
        <v>5</v>
      </c>
      <c r="Q1244" s="7" t="s">
        <v>8322</v>
      </c>
      <c r="R1244" t="s">
        <v>8337</v>
      </c>
      <c r="S1244" s="6">
        <f>(((J1244/60)/60)/24)+DATE(1970,1,1)</f>
        <v>40782.165532407409</v>
      </c>
      <c r="T1244" s="6">
        <f>(((I1244/60)/60)/24)+DATE(1970,1,1)</f>
        <v>40797.554166666669</v>
      </c>
      <c r="U1244">
        <f>YEAR(S1244)</f>
        <v>2011</v>
      </c>
    </row>
    <row r="1245" spans="1:21" ht="48" x14ac:dyDescent="0.2">
      <c r="A1245">
        <v>1243</v>
      </c>
      <c r="B1245" s="2" t="s">
        <v>1244</v>
      </c>
      <c r="C1245" s="2" t="s">
        <v>5353</v>
      </c>
      <c r="D1245" s="4">
        <v>12000</v>
      </c>
      <c r="E1245" s="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ROUND(E1245/D1245*100,0)</f>
        <v>14</v>
      </c>
      <c r="P1245" s="14">
        <f t="shared" si="19"/>
        <v>44.5</v>
      </c>
      <c r="Q1245" s="7" t="s">
        <v>8322</v>
      </c>
      <c r="R1245" t="s">
        <v>8337</v>
      </c>
      <c r="S1245" s="6">
        <f>(((J1245/60)/60)/24)+DATE(1970,1,1)</f>
        <v>40671.879293981481</v>
      </c>
      <c r="T1245" s="6">
        <f>(((I1245/60)/60)/24)+DATE(1970,1,1)</f>
        <v>40732.875</v>
      </c>
      <c r="U1245">
        <f>YEAR(S1245)</f>
        <v>2011</v>
      </c>
    </row>
    <row r="1246" spans="1:21" ht="48" x14ac:dyDescent="0.2">
      <c r="A1246">
        <v>1244</v>
      </c>
      <c r="B1246" s="2" t="s">
        <v>1245</v>
      </c>
      <c r="C1246" s="2" t="s">
        <v>5354</v>
      </c>
      <c r="D1246" s="4">
        <v>2000</v>
      </c>
      <c r="E1246" s="5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ROUND(E1246/D1246*100,0)</f>
        <v>104</v>
      </c>
      <c r="P1246" s="14">
        <f t="shared" si="19"/>
        <v>46.13</v>
      </c>
      <c r="Q1246" s="7" t="s">
        <v>8322</v>
      </c>
      <c r="R1246" t="s">
        <v>8323</v>
      </c>
      <c r="S1246" s="6">
        <f>(((J1246/60)/60)/24)+DATE(1970,1,1)</f>
        <v>41355.825497685182</v>
      </c>
      <c r="T1246" s="6">
        <f>(((I1246/60)/60)/24)+DATE(1970,1,1)</f>
        <v>41386.875</v>
      </c>
      <c r="U1246">
        <f>YEAR(S1246)</f>
        <v>2013</v>
      </c>
    </row>
    <row r="1247" spans="1:21" ht="48" x14ac:dyDescent="0.2">
      <c r="A1247">
        <v>1245</v>
      </c>
      <c r="B1247" s="2" t="s">
        <v>1246</v>
      </c>
      <c r="C1247" s="2" t="s">
        <v>5355</v>
      </c>
      <c r="D1247" s="4">
        <v>2000</v>
      </c>
      <c r="E1247" s="5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ROUND(E1247/D1247*100,0)</f>
        <v>120</v>
      </c>
      <c r="P1247" s="14">
        <f t="shared" si="19"/>
        <v>141.47</v>
      </c>
      <c r="Q1247" s="7" t="s">
        <v>8322</v>
      </c>
      <c r="R1247" t="s">
        <v>8323</v>
      </c>
      <c r="S1247" s="6">
        <f>(((J1247/60)/60)/24)+DATE(1970,1,1)</f>
        <v>41774.599930555552</v>
      </c>
      <c r="T1247" s="6">
        <f>(((I1247/60)/60)/24)+DATE(1970,1,1)</f>
        <v>41804.599930555552</v>
      </c>
      <c r="U1247">
        <f>YEAR(S1247)</f>
        <v>2014</v>
      </c>
    </row>
    <row r="1248" spans="1:21" ht="48" x14ac:dyDescent="0.2">
      <c r="A1248">
        <v>1246</v>
      </c>
      <c r="B1248" s="2" t="s">
        <v>1247</v>
      </c>
      <c r="C1248" s="2" t="s">
        <v>5356</v>
      </c>
      <c r="D1248" s="4">
        <v>2000</v>
      </c>
      <c r="E1248" s="5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ROUND(E1248/D1248*100,0)</f>
        <v>117</v>
      </c>
      <c r="P1248" s="14">
        <f t="shared" si="19"/>
        <v>75.48</v>
      </c>
      <c r="Q1248" s="7" t="s">
        <v>8322</v>
      </c>
      <c r="R1248" t="s">
        <v>8323</v>
      </c>
      <c r="S1248" s="6">
        <f>(((J1248/60)/60)/24)+DATE(1970,1,1)</f>
        <v>40838.043391203704</v>
      </c>
      <c r="T1248" s="6">
        <f>(((I1248/60)/60)/24)+DATE(1970,1,1)</f>
        <v>40883.085057870368</v>
      </c>
      <c r="U1248">
        <f>YEAR(S1248)</f>
        <v>2011</v>
      </c>
    </row>
    <row r="1249" spans="1:21" ht="32" x14ac:dyDescent="0.2">
      <c r="A1249">
        <v>1247</v>
      </c>
      <c r="B1249" s="2" t="s">
        <v>1248</v>
      </c>
      <c r="C1249" s="2" t="s">
        <v>5357</v>
      </c>
      <c r="D1249" s="4">
        <v>3500</v>
      </c>
      <c r="E1249" s="5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ROUND(E1249/D1249*100,0)</f>
        <v>122</v>
      </c>
      <c r="P1249" s="14">
        <f t="shared" si="19"/>
        <v>85.5</v>
      </c>
      <c r="Q1249" s="7" t="s">
        <v>8322</v>
      </c>
      <c r="R1249" t="s">
        <v>8323</v>
      </c>
      <c r="S1249" s="6">
        <f>(((J1249/60)/60)/24)+DATE(1970,1,1)</f>
        <v>41370.292303240742</v>
      </c>
      <c r="T1249" s="6">
        <f>(((I1249/60)/60)/24)+DATE(1970,1,1)</f>
        <v>41400.292303240742</v>
      </c>
      <c r="U1249">
        <f>YEAR(S1249)</f>
        <v>2013</v>
      </c>
    </row>
    <row r="1250" spans="1:21" ht="32" x14ac:dyDescent="0.2">
      <c r="A1250">
        <v>1248</v>
      </c>
      <c r="B1250" s="2" t="s">
        <v>1249</v>
      </c>
      <c r="C1250" s="2" t="s">
        <v>5358</v>
      </c>
      <c r="D1250" s="4">
        <v>2500</v>
      </c>
      <c r="E1250" s="5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ROUND(E1250/D1250*100,0)</f>
        <v>152</v>
      </c>
      <c r="P1250" s="14">
        <f t="shared" si="19"/>
        <v>64.25</v>
      </c>
      <c r="Q1250" s="7" t="s">
        <v>8322</v>
      </c>
      <c r="R1250" t="s">
        <v>8323</v>
      </c>
      <c r="S1250" s="6">
        <f>(((J1250/60)/60)/24)+DATE(1970,1,1)</f>
        <v>41767.656863425924</v>
      </c>
      <c r="T1250" s="6">
        <f>(((I1250/60)/60)/24)+DATE(1970,1,1)</f>
        <v>41803.290972222225</v>
      </c>
      <c r="U1250">
        <f>YEAR(S1250)</f>
        <v>2014</v>
      </c>
    </row>
    <row r="1251" spans="1:21" ht="48" x14ac:dyDescent="0.2">
      <c r="A1251">
        <v>1249</v>
      </c>
      <c r="B1251" s="2" t="s">
        <v>1250</v>
      </c>
      <c r="C1251" s="2" t="s">
        <v>5359</v>
      </c>
      <c r="D1251" s="4">
        <v>5000</v>
      </c>
      <c r="E1251" s="5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ROUND(E1251/D1251*100,0)</f>
        <v>104</v>
      </c>
      <c r="P1251" s="14">
        <f t="shared" si="19"/>
        <v>64.47</v>
      </c>
      <c r="Q1251" s="7" t="s">
        <v>8322</v>
      </c>
      <c r="R1251" t="s">
        <v>8323</v>
      </c>
      <c r="S1251" s="6">
        <f>(((J1251/60)/60)/24)+DATE(1970,1,1)</f>
        <v>41067.74086805556</v>
      </c>
      <c r="T1251" s="6">
        <f>(((I1251/60)/60)/24)+DATE(1970,1,1)</f>
        <v>41097.74086805556</v>
      </c>
      <c r="U1251">
        <f>YEAR(S1251)</f>
        <v>2012</v>
      </c>
    </row>
    <row r="1252" spans="1:21" ht="48" x14ac:dyDescent="0.2">
      <c r="A1252">
        <v>1250</v>
      </c>
      <c r="B1252" s="2" t="s">
        <v>1251</v>
      </c>
      <c r="C1252" s="2" t="s">
        <v>5360</v>
      </c>
      <c r="D1252" s="4">
        <v>30000</v>
      </c>
      <c r="E1252" s="5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ROUND(E1252/D1252*100,0)</f>
        <v>200</v>
      </c>
      <c r="P1252" s="14">
        <f t="shared" si="19"/>
        <v>118.2</v>
      </c>
      <c r="Q1252" s="7" t="s">
        <v>8322</v>
      </c>
      <c r="R1252" t="s">
        <v>8323</v>
      </c>
      <c r="S1252" s="6">
        <f>(((J1252/60)/60)/24)+DATE(1970,1,1)</f>
        <v>41843.64271990741</v>
      </c>
      <c r="T1252" s="6">
        <f>(((I1252/60)/60)/24)+DATE(1970,1,1)</f>
        <v>41888.64271990741</v>
      </c>
      <c r="U1252">
        <f>YEAR(S1252)</f>
        <v>2014</v>
      </c>
    </row>
    <row r="1253" spans="1:21" ht="32" x14ac:dyDescent="0.2">
      <c r="A1253">
        <v>1251</v>
      </c>
      <c r="B1253" s="2" t="s">
        <v>1252</v>
      </c>
      <c r="C1253" s="2" t="s">
        <v>5361</v>
      </c>
      <c r="D1253" s="4">
        <v>6000</v>
      </c>
      <c r="E1253" s="5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ROUND(E1253/D1253*100,0)</f>
        <v>102</v>
      </c>
      <c r="P1253" s="14">
        <f t="shared" si="19"/>
        <v>82.54</v>
      </c>
      <c r="Q1253" s="7" t="s">
        <v>8322</v>
      </c>
      <c r="R1253" t="s">
        <v>8323</v>
      </c>
      <c r="S1253" s="6">
        <f>(((J1253/60)/60)/24)+DATE(1970,1,1)</f>
        <v>40751.814432870371</v>
      </c>
      <c r="T1253" s="6">
        <f>(((I1253/60)/60)/24)+DATE(1970,1,1)</f>
        <v>40811.814432870371</v>
      </c>
      <c r="U1253">
        <f>YEAR(S1253)</f>
        <v>2011</v>
      </c>
    </row>
    <row r="1254" spans="1:21" ht="48" x14ac:dyDescent="0.2">
      <c r="A1254">
        <v>1252</v>
      </c>
      <c r="B1254" s="2" t="s">
        <v>1253</v>
      </c>
      <c r="C1254" s="2" t="s">
        <v>5362</v>
      </c>
      <c r="D1254" s="4">
        <v>3500</v>
      </c>
      <c r="E1254" s="5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ROUND(E1254/D1254*100,0)</f>
        <v>138</v>
      </c>
      <c r="P1254" s="14">
        <f t="shared" si="19"/>
        <v>34.17</v>
      </c>
      <c r="Q1254" s="7" t="s">
        <v>8322</v>
      </c>
      <c r="R1254" t="s">
        <v>8323</v>
      </c>
      <c r="S1254" s="6">
        <f>(((J1254/60)/60)/24)+DATE(1970,1,1)</f>
        <v>41543.988067129627</v>
      </c>
      <c r="T1254" s="6">
        <f>(((I1254/60)/60)/24)+DATE(1970,1,1)</f>
        <v>41571.988067129627</v>
      </c>
      <c r="U1254">
        <f>YEAR(S1254)</f>
        <v>2013</v>
      </c>
    </row>
    <row r="1255" spans="1:21" ht="48" x14ac:dyDescent="0.2">
      <c r="A1255">
        <v>1253</v>
      </c>
      <c r="B1255" s="2" t="s">
        <v>1254</v>
      </c>
      <c r="C1255" s="2" t="s">
        <v>5363</v>
      </c>
      <c r="D1255" s="4">
        <v>10</v>
      </c>
      <c r="E1255" s="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ROUND(E1255/D1255*100,0)</f>
        <v>303833</v>
      </c>
      <c r="P1255" s="14">
        <f t="shared" si="19"/>
        <v>42.73</v>
      </c>
      <c r="Q1255" s="7" t="s">
        <v>8322</v>
      </c>
      <c r="R1255" t="s">
        <v>8323</v>
      </c>
      <c r="S1255" s="6">
        <f>(((J1255/60)/60)/24)+DATE(1970,1,1)</f>
        <v>41855.783645833333</v>
      </c>
      <c r="T1255" s="6">
        <f>(((I1255/60)/60)/24)+DATE(1970,1,1)</f>
        <v>41885.783645833333</v>
      </c>
      <c r="U1255">
        <f>YEAR(S1255)</f>
        <v>2014</v>
      </c>
    </row>
    <row r="1256" spans="1:21" ht="48" x14ac:dyDescent="0.2">
      <c r="A1256">
        <v>1254</v>
      </c>
      <c r="B1256" s="2" t="s">
        <v>1255</v>
      </c>
      <c r="C1256" s="2" t="s">
        <v>5364</v>
      </c>
      <c r="D1256" s="4">
        <v>6700</v>
      </c>
      <c r="E1256" s="5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ROUND(E1256/D1256*100,0)</f>
        <v>199</v>
      </c>
      <c r="P1256" s="14">
        <f t="shared" si="19"/>
        <v>94.49</v>
      </c>
      <c r="Q1256" s="7" t="s">
        <v>8322</v>
      </c>
      <c r="R1256" t="s">
        <v>8323</v>
      </c>
      <c r="S1256" s="6">
        <f>(((J1256/60)/60)/24)+DATE(1970,1,1)</f>
        <v>40487.621365740742</v>
      </c>
      <c r="T1256" s="6">
        <f>(((I1256/60)/60)/24)+DATE(1970,1,1)</f>
        <v>40544.207638888889</v>
      </c>
      <c r="U1256">
        <f>YEAR(S1256)</f>
        <v>2010</v>
      </c>
    </row>
    <row r="1257" spans="1:21" ht="48" x14ac:dyDescent="0.2">
      <c r="A1257">
        <v>1255</v>
      </c>
      <c r="B1257" s="2" t="s">
        <v>1256</v>
      </c>
      <c r="C1257" s="2" t="s">
        <v>5365</v>
      </c>
      <c r="D1257" s="4">
        <v>3000</v>
      </c>
      <c r="E1257" s="5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ROUND(E1257/D1257*100,0)</f>
        <v>202</v>
      </c>
      <c r="P1257" s="14">
        <f t="shared" si="19"/>
        <v>55.7</v>
      </c>
      <c r="Q1257" s="7" t="s">
        <v>8322</v>
      </c>
      <c r="R1257" t="s">
        <v>8323</v>
      </c>
      <c r="S1257" s="6">
        <f>(((J1257/60)/60)/24)+DATE(1970,1,1)</f>
        <v>41579.845509259263</v>
      </c>
      <c r="T1257" s="6">
        <f>(((I1257/60)/60)/24)+DATE(1970,1,1)</f>
        <v>41609.887175925927</v>
      </c>
      <c r="U1257">
        <f>YEAR(S1257)</f>
        <v>2013</v>
      </c>
    </row>
    <row r="1258" spans="1:21" ht="48" x14ac:dyDescent="0.2">
      <c r="A1258">
        <v>1256</v>
      </c>
      <c r="B1258" s="2" t="s">
        <v>1257</v>
      </c>
      <c r="C1258" s="2" t="s">
        <v>5366</v>
      </c>
      <c r="D1258" s="4">
        <v>30000</v>
      </c>
      <c r="E1258" s="5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ROUND(E1258/D1258*100,0)</f>
        <v>118</v>
      </c>
      <c r="P1258" s="14">
        <f t="shared" si="19"/>
        <v>98.03</v>
      </c>
      <c r="Q1258" s="7" t="s">
        <v>8322</v>
      </c>
      <c r="R1258" t="s">
        <v>8323</v>
      </c>
      <c r="S1258" s="6">
        <f>(((J1258/60)/60)/24)+DATE(1970,1,1)</f>
        <v>40921.919340277782</v>
      </c>
      <c r="T1258" s="6">
        <f>(((I1258/60)/60)/24)+DATE(1970,1,1)</f>
        <v>40951.919340277782</v>
      </c>
      <c r="U1258">
        <f>YEAR(S1258)</f>
        <v>2012</v>
      </c>
    </row>
    <row r="1259" spans="1:21" ht="48" x14ac:dyDescent="0.2">
      <c r="A1259">
        <v>1257</v>
      </c>
      <c r="B1259" s="2" t="s">
        <v>1258</v>
      </c>
      <c r="C1259" s="2" t="s">
        <v>5367</v>
      </c>
      <c r="D1259" s="4">
        <v>5500</v>
      </c>
      <c r="E1259" s="5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ROUND(E1259/D1259*100,0)</f>
        <v>295</v>
      </c>
      <c r="P1259" s="14">
        <f t="shared" si="19"/>
        <v>92.1</v>
      </c>
      <c r="Q1259" s="7" t="s">
        <v>8322</v>
      </c>
      <c r="R1259" t="s">
        <v>8323</v>
      </c>
      <c r="S1259" s="6">
        <f>(((J1259/60)/60)/24)+DATE(1970,1,1)</f>
        <v>40587.085532407407</v>
      </c>
      <c r="T1259" s="6">
        <f>(((I1259/60)/60)/24)+DATE(1970,1,1)</f>
        <v>40636.043865740743</v>
      </c>
      <c r="U1259">
        <f>YEAR(S1259)</f>
        <v>2011</v>
      </c>
    </row>
    <row r="1260" spans="1:21" ht="48" x14ac:dyDescent="0.2">
      <c r="A1260">
        <v>1258</v>
      </c>
      <c r="B1260" s="2" t="s">
        <v>1259</v>
      </c>
      <c r="C1260" s="2" t="s">
        <v>5368</v>
      </c>
      <c r="D1260" s="4">
        <v>12000</v>
      </c>
      <c r="E1260" s="5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ROUND(E1260/D1260*100,0)</f>
        <v>213</v>
      </c>
      <c r="P1260" s="14">
        <f t="shared" si="19"/>
        <v>38.18</v>
      </c>
      <c r="Q1260" s="7" t="s">
        <v>8322</v>
      </c>
      <c r="R1260" t="s">
        <v>8323</v>
      </c>
      <c r="S1260" s="6">
        <f>(((J1260/60)/60)/24)+DATE(1970,1,1)</f>
        <v>41487.611250000002</v>
      </c>
      <c r="T1260" s="6">
        <f>(((I1260/60)/60)/24)+DATE(1970,1,1)</f>
        <v>41517.611250000002</v>
      </c>
      <c r="U1260">
        <f>YEAR(S1260)</f>
        <v>2013</v>
      </c>
    </row>
    <row r="1261" spans="1:21" ht="32" x14ac:dyDescent="0.2">
      <c r="A1261">
        <v>1259</v>
      </c>
      <c r="B1261" s="2" t="s">
        <v>1260</v>
      </c>
      <c r="C1261" s="2" t="s">
        <v>5369</v>
      </c>
      <c r="D1261" s="4">
        <v>2500</v>
      </c>
      <c r="E1261" s="5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ROUND(E1261/D1261*100,0)</f>
        <v>104</v>
      </c>
      <c r="P1261" s="14">
        <f t="shared" si="19"/>
        <v>27.15</v>
      </c>
      <c r="Q1261" s="7" t="s">
        <v>8322</v>
      </c>
      <c r="R1261" t="s">
        <v>8323</v>
      </c>
      <c r="S1261" s="6">
        <f>(((J1261/60)/60)/24)+DATE(1970,1,1)</f>
        <v>41766.970648148148</v>
      </c>
      <c r="T1261" s="6">
        <f>(((I1261/60)/60)/24)+DATE(1970,1,1)</f>
        <v>41799.165972222225</v>
      </c>
      <c r="U1261">
        <f>YEAR(S1261)</f>
        <v>2014</v>
      </c>
    </row>
    <row r="1262" spans="1:21" ht="48" x14ac:dyDescent="0.2">
      <c r="A1262">
        <v>1260</v>
      </c>
      <c r="B1262" s="2" t="s">
        <v>1261</v>
      </c>
      <c r="C1262" s="2" t="s">
        <v>5370</v>
      </c>
      <c r="D1262" s="4">
        <v>3300</v>
      </c>
      <c r="E1262" s="5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ROUND(E1262/D1262*100,0)</f>
        <v>114</v>
      </c>
      <c r="P1262" s="14">
        <f t="shared" si="19"/>
        <v>50.69</v>
      </c>
      <c r="Q1262" s="7" t="s">
        <v>8322</v>
      </c>
      <c r="R1262" t="s">
        <v>8323</v>
      </c>
      <c r="S1262" s="6">
        <f>(((J1262/60)/60)/24)+DATE(1970,1,1)</f>
        <v>41666.842824074076</v>
      </c>
      <c r="T1262" s="6">
        <f>(((I1262/60)/60)/24)+DATE(1970,1,1)</f>
        <v>41696.842824074076</v>
      </c>
      <c r="U1262">
        <f>YEAR(S1262)</f>
        <v>2014</v>
      </c>
    </row>
    <row r="1263" spans="1:21" ht="32" x14ac:dyDescent="0.2">
      <c r="A1263">
        <v>1261</v>
      </c>
      <c r="B1263" s="2" t="s">
        <v>1262</v>
      </c>
      <c r="C1263" s="2" t="s">
        <v>5371</v>
      </c>
      <c r="D1263" s="4">
        <v>2000</v>
      </c>
      <c r="E1263" s="5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ROUND(E1263/D1263*100,0)</f>
        <v>101</v>
      </c>
      <c r="P1263" s="14">
        <f t="shared" si="19"/>
        <v>38.94</v>
      </c>
      <c r="Q1263" s="7" t="s">
        <v>8322</v>
      </c>
      <c r="R1263" t="s">
        <v>8323</v>
      </c>
      <c r="S1263" s="6">
        <f>(((J1263/60)/60)/24)+DATE(1970,1,1)</f>
        <v>41638.342905092592</v>
      </c>
      <c r="T1263" s="6">
        <f>(((I1263/60)/60)/24)+DATE(1970,1,1)</f>
        <v>41668.342905092592</v>
      </c>
      <c r="U1263">
        <f>YEAR(S1263)</f>
        <v>2013</v>
      </c>
    </row>
    <row r="1264" spans="1:21" ht="48" x14ac:dyDescent="0.2">
      <c r="A1264">
        <v>1262</v>
      </c>
      <c r="B1264" s="2" t="s">
        <v>1263</v>
      </c>
      <c r="C1264" s="2" t="s">
        <v>5372</v>
      </c>
      <c r="D1264" s="4">
        <v>6500</v>
      </c>
      <c r="E1264" s="5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ROUND(E1264/D1264*100,0)</f>
        <v>125</v>
      </c>
      <c r="P1264" s="14">
        <f t="shared" si="19"/>
        <v>77.64</v>
      </c>
      <c r="Q1264" s="7" t="s">
        <v>8322</v>
      </c>
      <c r="R1264" t="s">
        <v>8323</v>
      </c>
      <c r="S1264" s="6">
        <f>(((J1264/60)/60)/24)+DATE(1970,1,1)</f>
        <v>41656.762638888889</v>
      </c>
      <c r="T1264" s="6">
        <f>(((I1264/60)/60)/24)+DATE(1970,1,1)</f>
        <v>41686.762638888889</v>
      </c>
      <c r="U1264">
        <f>YEAR(S1264)</f>
        <v>2014</v>
      </c>
    </row>
    <row r="1265" spans="1:21" ht="32" x14ac:dyDescent="0.2">
      <c r="A1265">
        <v>1263</v>
      </c>
      <c r="B1265" s="2" t="s">
        <v>1264</v>
      </c>
      <c r="C1265" s="2" t="s">
        <v>5373</v>
      </c>
      <c r="D1265" s="4">
        <v>1500</v>
      </c>
      <c r="E1265" s="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ROUND(E1265/D1265*100,0)</f>
        <v>119</v>
      </c>
      <c r="P1265" s="14">
        <f t="shared" si="19"/>
        <v>43.54</v>
      </c>
      <c r="Q1265" s="7" t="s">
        <v>8322</v>
      </c>
      <c r="R1265" t="s">
        <v>8323</v>
      </c>
      <c r="S1265" s="6">
        <f>(((J1265/60)/60)/24)+DATE(1970,1,1)</f>
        <v>41692.084143518521</v>
      </c>
      <c r="T1265" s="6">
        <f>(((I1265/60)/60)/24)+DATE(1970,1,1)</f>
        <v>41727.041666666664</v>
      </c>
      <c r="U1265">
        <f>YEAR(S1265)</f>
        <v>2014</v>
      </c>
    </row>
    <row r="1266" spans="1:21" ht="48" x14ac:dyDescent="0.2">
      <c r="A1266">
        <v>1264</v>
      </c>
      <c r="B1266" s="2" t="s">
        <v>1265</v>
      </c>
      <c r="C1266" s="2" t="s">
        <v>5374</v>
      </c>
      <c r="D1266" s="4">
        <v>650</v>
      </c>
      <c r="E1266" s="5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ROUND(E1266/D1266*100,0)</f>
        <v>166</v>
      </c>
      <c r="P1266" s="14">
        <f t="shared" si="19"/>
        <v>31.82</v>
      </c>
      <c r="Q1266" s="7" t="s">
        <v>8322</v>
      </c>
      <c r="R1266" t="s">
        <v>8323</v>
      </c>
      <c r="S1266" s="6">
        <f>(((J1266/60)/60)/24)+DATE(1970,1,1)</f>
        <v>41547.662997685184</v>
      </c>
      <c r="T1266" s="6">
        <f>(((I1266/60)/60)/24)+DATE(1970,1,1)</f>
        <v>41576.662997685184</v>
      </c>
      <c r="U1266">
        <f>YEAR(S1266)</f>
        <v>2013</v>
      </c>
    </row>
    <row r="1267" spans="1:21" ht="64" x14ac:dyDescent="0.2">
      <c r="A1267">
        <v>1265</v>
      </c>
      <c r="B1267" s="2" t="s">
        <v>1266</v>
      </c>
      <c r="C1267" s="2" t="s">
        <v>5375</v>
      </c>
      <c r="D1267" s="4">
        <v>3500</v>
      </c>
      <c r="E1267" s="5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ROUND(E1267/D1267*100,0)</f>
        <v>119</v>
      </c>
      <c r="P1267" s="14">
        <f t="shared" si="19"/>
        <v>63.18</v>
      </c>
      <c r="Q1267" s="7" t="s">
        <v>8322</v>
      </c>
      <c r="R1267" t="s">
        <v>8323</v>
      </c>
      <c r="S1267" s="6">
        <f>(((J1267/60)/60)/24)+DATE(1970,1,1)</f>
        <v>40465.655266203699</v>
      </c>
      <c r="T1267" s="6">
        <f>(((I1267/60)/60)/24)+DATE(1970,1,1)</f>
        <v>40512.655266203699</v>
      </c>
      <c r="U1267">
        <f>YEAR(S1267)</f>
        <v>2010</v>
      </c>
    </row>
    <row r="1268" spans="1:21" ht="32" x14ac:dyDescent="0.2">
      <c r="A1268">
        <v>1266</v>
      </c>
      <c r="B1268" s="2" t="s">
        <v>1267</v>
      </c>
      <c r="C1268" s="2" t="s">
        <v>5376</v>
      </c>
      <c r="D1268" s="4">
        <v>9500</v>
      </c>
      <c r="E1268" s="5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ROUND(E1268/D1268*100,0)</f>
        <v>100</v>
      </c>
      <c r="P1268" s="14">
        <f t="shared" si="19"/>
        <v>190.9</v>
      </c>
      <c r="Q1268" s="7" t="s">
        <v>8322</v>
      </c>
      <c r="R1268" t="s">
        <v>8323</v>
      </c>
      <c r="S1268" s="6">
        <f>(((J1268/60)/60)/24)+DATE(1970,1,1)</f>
        <v>41620.87667824074</v>
      </c>
      <c r="T1268" s="6">
        <f>(((I1268/60)/60)/24)+DATE(1970,1,1)</f>
        <v>41650.87667824074</v>
      </c>
      <c r="U1268">
        <f>YEAR(S1268)</f>
        <v>2013</v>
      </c>
    </row>
    <row r="1269" spans="1:21" ht="48" x14ac:dyDescent="0.2">
      <c r="A1269">
        <v>1267</v>
      </c>
      <c r="B1269" s="2" t="s">
        <v>1268</v>
      </c>
      <c r="C1269" s="2" t="s">
        <v>5377</v>
      </c>
      <c r="D1269" s="4">
        <v>22000</v>
      </c>
      <c r="E1269" s="5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ROUND(E1269/D1269*100,0)</f>
        <v>102</v>
      </c>
      <c r="P1269" s="14">
        <f t="shared" si="19"/>
        <v>140.86000000000001</v>
      </c>
      <c r="Q1269" s="7" t="s">
        <v>8322</v>
      </c>
      <c r="R1269" t="s">
        <v>8323</v>
      </c>
      <c r="S1269" s="6">
        <f>(((J1269/60)/60)/24)+DATE(1970,1,1)</f>
        <v>41449.585162037038</v>
      </c>
      <c r="T1269" s="6">
        <f>(((I1269/60)/60)/24)+DATE(1970,1,1)</f>
        <v>41479.585162037038</v>
      </c>
      <c r="U1269">
        <f>YEAR(S1269)</f>
        <v>2013</v>
      </c>
    </row>
    <row r="1270" spans="1:21" ht="32" x14ac:dyDescent="0.2">
      <c r="A1270">
        <v>1268</v>
      </c>
      <c r="B1270" s="2" t="s">
        <v>1269</v>
      </c>
      <c r="C1270" s="2" t="s">
        <v>5378</v>
      </c>
      <c r="D1270" s="4">
        <v>12000</v>
      </c>
      <c r="E1270" s="5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ROUND(E1270/D1270*100,0)</f>
        <v>117</v>
      </c>
      <c r="P1270" s="14">
        <f t="shared" si="19"/>
        <v>76.92</v>
      </c>
      <c r="Q1270" s="7" t="s">
        <v>8322</v>
      </c>
      <c r="R1270" t="s">
        <v>8323</v>
      </c>
      <c r="S1270" s="6">
        <f>(((J1270/60)/60)/24)+DATE(1970,1,1)</f>
        <v>41507.845451388886</v>
      </c>
      <c r="T1270" s="6">
        <f>(((I1270/60)/60)/24)+DATE(1970,1,1)</f>
        <v>41537.845451388886</v>
      </c>
      <c r="U1270">
        <f>YEAR(S1270)</f>
        <v>2013</v>
      </c>
    </row>
    <row r="1271" spans="1:21" ht="48" x14ac:dyDescent="0.2">
      <c r="A1271">
        <v>1269</v>
      </c>
      <c r="B1271" s="2" t="s">
        <v>1270</v>
      </c>
      <c r="C1271" s="2" t="s">
        <v>5379</v>
      </c>
      <c r="D1271" s="4">
        <v>18800</v>
      </c>
      <c r="E1271" s="5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ROUND(E1271/D1271*100,0)</f>
        <v>109</v>
      </c>
      <c r="P1271" s="14">
        <f t="shared" si="19"/>
        <v>99.16</v>
      </c>
      <c r="Q1271" s="7" t="s">
        <v>8322</v>
      </c>
      <c r="R1271" t="s">
        <v>8323</v>
      </c>
      <c r="S1271" s="6">
        <f>(((J1271/60)/60)/24)+DATE(1970,1,1)</f>
        <v>42445.823055555549</v>
      </c>
      <c r="T1271" s="6">
        <f>(((I1271/60)/60)/24)+DATE(1970,1,1)</f>
        <v>42476</v>
      </c>
      <c r="U1271">
        <f>YEAR(S1271)</f>
        <v>2016</v>
      </c>
    </row>
    <row r="1272" spans="1:21" ht="32" x14ac:dyDescent="0.2">
      <c r="A1272">
        <v>1270</v>
      </c>
      <c r="B1272" s="2" t="s">
        <v>1271</v>
      </c>
      <c r="C1272" s="2" t="s">
        <v>5380</v>
      </c>
      <c r="D1272" s="4">
        <v>10000</v>
      </c>
      <c r="E1272" s="5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ROUND(E1272/D1272*100,0)</f>
        <v>115</v>
      </c>
      <c r="P1272" s="14">
        <f t="shared" si="19"/>
        <v>67.88</v>
      </c>
      <c r="Q1272" s="7" t="s">
        <v>8322</v>
      </c>
      <c r="R1272" t="s">
        <v>8323</v>
      </c>
      <c r="S1272" s="6">
        <f>(((J1272/60)/60)/24)+DATE(1970,1,1)</f>
        <v>40933.856967592597</v>
      </c>
      <c r="T1272" s="6">
        <f>(((I1272/60)/60)/24)+DATE(1970,1,1)</f>
        <v>40993.815300925926</v>
      </c>
      <c r="U1272">
        <f>YEAR(S1272)</f>
        <v>2012</v>
      </c>
    </row>
    <row r="1273" spans="1:21" ht="48" x14ac:dyDescent="0.2">
      <c r="A1273">
        <v>1271</v>
      </c>
      <c r="B1273" s="2" t="s">
        <v>1272</v>
      </c>
      <c r="C1273" s="2" t="s">
        <v>5381</v>
      </c>
      <c r="D1273" s="4">
        <v>7500</v>
      </c>
      <c r="E1273" s="5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ROUND(E1273/D1273*100,0)</f>
        <v>102</v>
      </c>
      <c r="P1273" s="14">
        <f t="shared" si="19"/>
        <v>246.29</v>
      </c>
      <c r="Q1273" s="7" t="s">
        <v>8322</v>
      </c>
      <c r="R1273" t="s">
        <v>8323</v>
      </c>
      <c r="S1273" s="6">
        <f>(((J1273/60)/60)/24)+DATE(1970,1,1)</f>
        <v>41561.683553240742</v>
      </c>
      <c r="T1273" s="6">
        <f>(((I1273/60)/60)/24)+DATE(1970,1,1)</f>
        <v>41591.725219907406</v>
      </c>
      <c r="U1273">
        <f>YEAR(S1273)</f>
        <v>2013</v>
      </c>
    </row>
    <row r="1274" spans="1:21" ht="48" x14ac:dyDescent="0.2">
      <c r="A1274">
        <v>1272</v>
      </c>
      <c r="B1274" s="2" t="s">
        <v>1273</v>
      </c>
      <c r="C1274" s="2" t="s">
        <v>5382</v>
      </c>
      <c r="D1274" s="4">
        <v>5000</v>
      </c>
      <c r="E1274" s="5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ROUND(E1274/D1274*100,0)</f>
        <v>106</v>
      </c>
      <c r="P1274" s="14">
        <f t="shared" si="19"/>
        <v>189.29</v>
      </c>
      <c r="Q1274" s="7" t="s">
        <v>8322</v>
      </c>
      <c r="R1274" t="s">
        <v>8323</v>
      </c>
      <c r="S1274" s="6">
        <f>(((J1274/60)/60)/24)+DATE(1970,1,1)</f>
        <v>40274.745127314818</v>
      </c>
      <c r="T1274" s="6">
        <f>(((I1274/60)/60)/24)+DATE(1970,1,1)</f>
        <v>40344.166666666664</v>
      </c>
      <c r="U1274">
        <f>YEAR(S1274)</f>
        <v>2010</v>
      </c>
    </row>
    <row r="1275" spans="1:21" ht="32" x14ac:dyDescent="0.2">
      <c r="A1275">
        <v>1273</v>
      </c>
      <c r="B1275" s="2" t="s">
        <v>1274</v>
      </c>
      <c r="C1275" s="2" t="s">
        <v>5383</v>
      </c>
      <c r="D1275" s="4">
        <v>4000</v>
      </c>
      <c r="E1275" s="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ROUND(E1275/D1275*100,0)</f>
        <v>104</v>
      </c>
      <c r="P1275" s="14">
        <f t="shared" si="19"/>
        <v>76.67</v>
      </c>
      <c r="Q1275" s="7" t="s">
        <v>8322</v>
      </c>
      <c r="R1275" t="s">
        <v>8323</v>
      </c>
      <c r="S1275" s="6">
        <f>(((J1275/60)/60)/24)+DATE(1970,1,1)</f>
        <v>41852.730219907404</v>
      </c>
      <c r="T1275" s="6">
        <f>(((I1275/60)/60)/24)+DATE(1970,1,1)</f>
        <v>41882.730219907404</v>
      </c>
      <c r="U1275">
        <f>YEAR(S1275)</f>
        <v>2014</v>
      </c>
    </row>
    <row r="1276" spans="1:21" ht="48" x14ac:dyDescent="0.2">
      <c r="A1276">
        <v>1274</v>
      </c>
      <c r="B1276" s="2" t="s">
        <v>1275</v>
      </c>
      <c r="C1276" s="2" t="s">
        <v>5384</v>
      </c>
      <c r="D1276" s="4">
        <v>25000</v>
      </c>
      <c r="E1276" s="5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ROUND(E1276/D1276*100,0)</f>
        <v>155</v>
      </c>
      <c r="P1276" s="14">
        <f t="shared" si="19"/>
        <v>82.96</v>
      </c>
      <c r="Q1276" s="7" t="s">
        <v>8322</v>
      </c>
      <c r="R1276" t="s">
        <v>8323</v>
      </c>
      <c r="S1276" s="6">
        <f>(((J1276/60)/60)/24)+DATE(1970,1,1)</f>
        <v>41116.690104166664</v>
      </c>
      <c r="T1276" s="6">
        <f>(((I1276/60)/60)/24)+DATE(1970,1,1)</f>
        <v>41151.690104166664</v>
      </c>
      <c r="U1276">
        <f>YEAR(S1276)</f>
        <v>2012</v>
      </c>
    </row>
    <row r="1277" spans="1:21" ht="48" x14ac:dyDescent="0.2">
      <c r="A1277">
        <v>1275</v>
      </c>
      <c r="B1277" s="2" t="s">
        <v>1276</v>
      </c>
      <c r="C1277" s="2" t="s">
        <v>5385</v>
      </c>
      <c r="D1277" s="4">
        <v>15000</v>
      </c>
      <c r="E1277" s="5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ROUND(E1277/D1277*100,0)</f>
        <v>162</v>
      </c>
      <c r="P1277" s="14">
        <f t="shared" si="19"/>
        <v>62.52</v>
      </c>
      <c r="Q1277" s="7" t="s">
        <v>8322</v>
      </c>
      <c r="R1277" t="s">
        <v>8323</v>
      </c>
      <c r="S1277" s="6">
        <f>(((J1277/60)/60)/24)+DATE(1970,1,1)</f>
        <v>41458.867905092593</v>
      </c>
      <c r="T1277" s="6">
        <f>(((I1277/60)/60)/24)+DATE(1970,1,1)</f>
        <v>41493.867905092593</v>
      </c>
      <c r="U1277">
        <f>YEAR(S1277)</f>
        <v>2013</v>
      </c>
    </row>
    <row r="1278" spans="1:21" ht="32" x14ac:dyDescent="0.2">
      <c r="A1278">
        <v>1276</v>
      </c>
      <c r="B1278" s="2" t="s">
        <v>1277</v>
      </c>
      <c r="C1278" s="2" t="s">
        <v>5386</v>
      </c>
      <c r="D1278" s="4">
        <v>3000</v>
      </c>
      <c r="E1278" s="5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ROUND(E1278/D1278*100,0)</f>
        <v>104</v>
      </c>
      <c r="P1278" s="14">
        <f t="shared" si="19"/>
        <v>46.07</v>
      </c>
      <c r="Q1278" s="7" t="s">
        <v>8322</v>
      </c>
      <c r="R1278" t="s">
        <v>8323</v>
      </c>
      <c r="S1278" s="6">
        <f>(((J1278/60)/60)/24)+DATE(1970,1,1)</f>
        <v>40007.704247685186</v>
      </c>
      <c r="T1278" s="6">
        <f>(((I1278/60)/60)/24)+DATE(1970,1,1)</f>
        <v>40057.166666666664</v>
      </c>
      <c r="U1278">
        <f>YEAR(S1278)</f>
        <v>2009</v>
      </c>
    </row>
    <row r="1279" spans="1:21" ht="48" x14ac:dyDescent="0.2">
      <c r="A1279">
        <v>1277</v>
      </c>
      <c r="B1279" s="2" t="s">
        <v>1278</v>
      </c>
      <c r="C1279" s="2" t="s">
        <v>5387</v>
      </c>
      <c r="D1279" s="4">
        <v>15000</v>
      </c>
      <c r="E1279" s="5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ROUND(E1279/D1279*100,0)</f>
        <v>106</v>
      </c>
      <c r="P1279" s="14">
        <f t="shared" si="19"/>
        <v>38.54</v>
      </c>
      <c r="Q1279" s="7" t="s">
        <v>8322</v>
      </c>
      <c r="R1279" t="s">
        <v>8323</v>
      </c>
      <c r="S1279" s="6">
        <f>(((J1279/60)/60)/24)+DATE(1970,1,1)</f>
        <v>41121.561886574076</v>
      </c>
      <c r="T1279" s="6">
        <f>(((I1279/60)/60)/24)+DATE(1970,1,1)</f>
        <v>41156.561886574076</v>
      </c>
      <c r="U1279">
        <f>YEAR(S1279)</f>
        <v>2012</v>
      </c>
    </row>
    <row r="1280" spans="1:21" ht="48" x14ac:dyDescent="0.2">
      <c r="A1280">
        <v>1278</v>
      </c>
      <c r="B1280" s="2" t="s">
        <v>1279</v>
      </c>
      <c r="C1280" s="2" t="s">
        <v>5388</v>
      </c>
      <c r="D1280" s="4">
        <v>6500</v>
      </c>
      <c r="E1280" s="5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ROUND(E1280/D1280*100,0)</f>
        <v>155</v>
      </c>
      <c r="P1280" s="14">
        <f t="shared" si="19"/>
        <v>53.01</v>
      </c>
      <c r="Q1280" s="7" t="s">
        <v>8322</v>
      </c>
      <c r="R1280" t="s">
        <v>8323</v>
      </c>
      <c r="S1280" s="6">
        <f>(((J1280/60)/60)/24)+DATE(1970,1,1)</f>
        <v>41786.555162037039</v>
      </c>
      <c r="T1280" s="6">
        <f>(((I1280/60)/60)/24)+DATE(1970,1,1)</f>
        <v>41815.083333333336</v>
      </c>
      <c r="U1280">
        <f>YEAR(S1280)</f>
        <v>2014</v>
      </c>
    </row>
    <row r="1281" spans="1:21" ht="48" x14ac:dyDescent="0.2">
      <c r="A1281">
        <v>1279</v>
      </c>
      <c r="B1281" s="2" t="s">
        <v>1280</v>
      </c>
      <c r="C1281" s="2" t="s">
        <v>5389</v>
      </c>
      <c r="D1281" s="4">
        <v>12516</v>
      </c>
      <c r="E1281" s="5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ROUND(E1281/D1281*100,0)</f>
        <v>111</v>
      </c>
      <c r="P1281" s="14">
        <f t="shared" si="19"/>
        <v>73.36</v>
      </c>
      <c r="Q1281" s="7" t="s">
        <v>8322</v>
      </c>
      <c r="R1281" t="s">
        <v>8323</v>
      </c>
      <c r="S1281" s="6">
        <f>(((J1281/60)/60)/24)+DATE(1970,1,1)</f>
        <v>41682.099189814813</v>
      </c>
      <c r="T1281" s="6">
        <f>(((I1281/60)/60)/24)+DATE(1970,1,1)</f>
        <v>41722.057523148149</v>
      </c>
      <c r="U1281">
        <f>YEAR(S1281)</f>
        <v>2014</v>
      </c>
    </row>
    <row r="1282" spans="1:21" ht="48" x14ac:dyDescent="0.2">
      <c r="A1282">
        <v>1280</v>
      </c>
      <c r="B1282" s="2" t="s">
        <v>1281</v>
      </c>
      <c r="C1282" s="2" t="s">
        <v>5390</v>
      </c>
      <c r="D1282" s="4">
        <v>15000</v>
      </c>
      <c r="E1282" s="5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ROUND(E1282/D1282*100,0)</f>
        <v>111</v>
      </c>
      <c r="P1282" s="14">
        <f t="shared" si="19"/>
        <v>127.98</v>
      </c>
      <c r="Q1282" s="7" t="s">
        <v>8322</v>
      </c>
      <c r="R1282" t="s">
        <v>8323</v>
      </c>
      <c r="S1282" s="6">
        <f>(((J1282/60)/60)/24)+DATE(1970,1,1)</f>
        <v>40513.757569444446</v>
      </c>
      <c r="T1282" s="6">
        <f>(((I1282/60)/60)/24)+DATE(1970,1,1)</f>
        <v>40603.757569444446</v>
      </c>
      <c r="U1282">
        <f>YEAR(S1282)</f>
        <v>2010</v>
      </c>
    </row>
    <row r="1283" spans="1:21" ht="48" x14ac:dyDescent="0.2">
      <c r="A1283">
        <v>1281</v>
      </c>
      <c r="B1283" s="2" t="s">
        <v>1282</v>
      </c>
      <c r="C1283" s="2" t="s">
        <v>5391</v>
      </c>
      <c r="D1283" s="4">
        <v>7000</v>
      </c>
      <c r="E1283" s="5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ROUND(E1283/D1283*100,0)</f>
        <v>111</v>
      </c>
      <c r="P1283" s="14">
        <f t="shared" ref="P1283:P1346" si="20">IFERROR(ROUND(E1283/L1283,2),0)</f>
        <v>104.73</v>
      </c>
      <c r="Q1283" s="7" t="s">
        <v>8322</v>
      </c>
      <c r="R1283" t="s">
        <v>8323</v>
      </c>
      <c r="S1283" s="6">
        <f>(((J1283/60)/60)/24)+DATE(1970,1,1)</f>
        <v>41463.743472222224</v>
      </c>
      <c r="T1283" s="6">
        <f>(((I1283/60)/60)/24)+DATE(1970,1,1)</f>
        <v>41483.743472222224</v>
      </c>
      <c r="U1283">
        <f>YEAR(S1283)</f>
        <v>2013</v>
      </c>
    </row>
    <row r="1284" spans="1:21" ht="48" x14ac:dyDescent="0.2">
      <c r="A1284">
        <v>1282</v>
      </c>
      <c r="B1284" s="2" t="s">
        <v>1283</v>
      </c>
      <c r="C1284" s="2" t="s">
        <v>5392</v>
      </c>
      <c r="D1284" s="4">
        <v>15000</v>
      </c>
      <c r="E1284" s="5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ROUND(E1284/D1284*100,0)</f>
        <v>124</v>
      </c>
      <c r="P1284" s="14">
        <f t="shared" si="20"/>
        <v>67.67</v>
      </c>
      <c r="Q1284" s="7" t="s">
        <v>8322</v>
      </c>
      <c r="R1284" t="s">
        <v>8323</v>
      </c>
      <c r="S1284" s="6">
        <f>(((J1284/60)/60)/24)+DATE(1970,1,1)</f>
        <v>41586.475173611114</v>
      </c>
      <c r="T1284" s="6">
        <f>(((I1284/60)/60)/24)+DATE(1970,1,1)</f>
        <v>41617.207638888889</v>
      </c>
      <c r="U1284">
        <f>YEAR(S1284)</f>
        <v>2013</v>
      </c>
    </row>
    <row r="1285" spans="1:21" ht="48" x14ac:dyDescent="0.2">
      <c r="A1285">
        <v>1283</v>
      </c>
      <c r="B1285" s="2" t="s">
        <v>1284</v>
      </c>
      <c r="C1285" s="2" t="s">
        <v>5393</v>
      </c>
      <c r="D1285" s="4">
        <v>1000</v>
      </c>
      <c r="E1285" s="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ROUND(E1285/D1285*100,0)</f>
        <v>211</v>
      </c>
      <c r="P1285" s="14">
        <f t="shared" si="20"/>
        <v>95.93</v>
      </c>
      <c r="Q1285" s="7" t="s">
        <v>8322</v>
      </c>
      <c r="R1285" t="s">
        <v>8323</v>
      </c>
      <c r="S1285" s="6">
        <f>(((J1285/60)/60)/24)+DATE(1970,1,1)</f>
        <v>41320.717465277776</v>
      </c>
      <c r="T1285" s="6">
        <f>(((I1285/60)/60)/24)+DATE(1970,1,1)</f>
        <v>41344.166666666664</v>
      </c>
      <c r="U1285">
        <f>YEAR(S1285)</f>
        <v>2013</v>
      </c>
    </row>
    <row r="1286" spans="1:21" ht="48" x14ac:dyDescent="0.2">
      <c r="A1286">
        <v>1284</v>
      </c>
      <c r="B1286" s="2" t="s">
        <v>1285</v>
      </c>
      <c r="C1286" s="2" t="s">
        <v>5394</v>
      </c>
      <c r="D1286" s="4">
        <v>2000</v>
      </c>
      <c r="E1286" s="5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>ROUND(E1286/D1286*100,0)</f>
        <v>101</v>
      </c>
      <c r="P1286" s="14">
        <f t="shared" si="20"/>
        <v>65.16</v>
      </c>
      <c r="Q1286" s="7" t="s">
        <v>8314</v>
      </c>
      <c r="R1286" t="s">
        <v>8315</v>
      </c>
      <c r="S1286" s="6">
        <f>(((J1286/60)/60)/24)+DATE(1970,1,1)</f>
        <v>42712.23474537037</v>
      </c>
      <c r="T1286" s="6">
        <f>(((I1286/60)/60)/24)+DATE(1970,1,1)</f>
        <v>42735.707638888889</v>
      </c>
      <c r="U1286">
        <f>YEAR(S1286)</f>
        <v>2016</v>
      </c>
    </row>
    <row r="1287" spans="1:21" ht="48" x14ac:dyDescent="0.2">
      <c r="A1287">
        <v>1285</v>
      </c>
      <c r="B1287" s="2" t="s">
        <v>1286</v>
      </c>
      <c r="C1287" s="2" t="s">
        <v>5395</v>
      </c>
      <c r="D1287" s="4">
        <v>2000</v>
      </c>
      <c r="E1287" s="5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>ROUND(E1287/D1287*100,0)</f>
        <v>102</v>
      </c>
      <c r="P1287" s="14">
        <f t="shared" si="20"/>
        <v>32.270000000000003</v>
      </c>
      <c r="Q1287" s="7" t="s">
        <v>8314</v>
      </c>
      <c r="R1287" t="s">
        <v>8315</v>
      </c>
      <c r="S1287" s="6">
        <f>(((J1287/60)/60)/24)+DATE(1970,1,1)</f>
        <v>42160.583043981482</v>
      </c>
      <c r="T1287" s="6">
        <f>(((I1287/60)/60)/24)+DATE(1970,1,1)</f>
        <v>42175.583043981482</v>
      </c>
      <c r="U1287">
        <f>YEAR(S1287)</f>
        <v>2015</v>
      </c>
    </row>
    <row r="1288" spans="1:21" ht="48" x14ac:dyDescent="0.2">
      <c r="A1288">
        <v>1286</v>
      </c>
      <c r="B1288" s="2" t="s">
        <v>1287</v>
      </c>
      <c r="C1288" s="2" t="s">
        <v>5396</v>
      </c>
      <c r="D1288" s="4">
        <v>1500</v>
      </c>
      <c r="E1288" s="5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>ROUND(E1288/D1288*100,0)</f>
        <v>108</v>
      </c>
      <c r="P1288" s="14">
        <f t="shared" si="20"/>
        <v>81.25</v>
      </c>
      <c r="Q1288" s="7" t="s">
        <v>8314</v>
      </c>
      <c r="R1288" t="s">
        <v>8315</v>
      </c>
      <c r="S1288" s="6">
        <f>(((J1288/60)/60)/24)+DATE(1970,1,1)</f>
        <v>42039.384571759263</v>
      </c>
      <c r="T1288" s="6">
        <f>(((I1288/60)/60)/24)+DATE(1970,1,1)</f>
        <v>42052.583333333328</v>
      </c>
      <c r="U1288">
        <f>YEAR(S1288)</f>
        <v>2015</v>
      </c>
    </row>
    <row r="1289" spans="1:21" ht="64" x14ac:dyDescent="0.2">
      <c r="A1289">
        <v>1287</v>
      </c>
      <c r="B1289" s="2" t="s">
        <v>1288</v>
      </c>
      <c r="C1289" s="2" t="s">
        <v>5397</v>
      </c>
      <c r="D1289" s="4">
        <v>250</v>
      </c>
      <c r="E1289" s="5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>ROUND(E1289/D1289*100,0)</f>
        <v>242</v>
      </c>
      <c r="P1289" s="14">
        <f t="shared" si="20"/>
        <v>24.2</v>
      </c>
      <c r="Q1289" s="7" t="s">
        <v>8314</v>
      </c>
      <c r="R1289" t="s">
        <v>8315</v>
      </c>
      <c r="S1289" s="6">
        <f>(((J1289/60)/60)/24)+DATE(1970,1,1)</f>
        <v>42107.621018518519</v>
      </c>
      <c r="T1289" s="6">
        <f>(((I1289/60)/60)/24)+DATE(1970,1,1)</f>
        <v>42167.621018518519</v>
      </c>
      <c r="U1289">
        <f>YEAR(S1289)</f>
        <v>2015</v>
      </c>
    </row>
    <row r="1290" spans="1:21" ht="48" x14ac:dyDescent="0.2">
      <c r="A1290">
        <v>1288</v>
      </c>
      <c r="B1290" s="2" t="s">
        <v>1289</v>
      </c>
      <c r="C1290" s="2" t="s">
        <v>5398</v>
      </c>
      <c r="D1290" s="4">
        <v>4000</v>
      </c>
      <c r="E1290" s="5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>ROUND(E1290/D1290*100,0)</f>
        <v>100</v>
      </c>
      <c r="P1290" s="14">
        <f t="shared" si="20"/>
        <v>65.87</v>
      </c>
      <c r="Q1290" s="7" t="s">
        <v>8314</v>
      </c>
      <c r="R1290" t="s">
        <v>8315</v>
      </c>
      <c r="S1290" s="6">
        <f>(((J1290/60)/60)/24)+DATE(1970,1,1)</f>
        <v>42561.154664351852</v>
      </c>
      <c r="T1290" s="6">
        <f>(((I1290/60)/60)/24)+DATE(1970,1,1)</f>
        <v>42592.166666666672</v>
      </c>
      <c r="U1290">
        <f>YEAR(S1290)</f>
        <v>2016</v>
      </c>
    </row>
    <row r="1291" spans="1:21" ht="48" x14ac:dyDescent="0.2">
      <c r="A1291">
        <v>1289</v>
      </c>
      <c r="B1291" s="2" t="s">
        <v>1290</v>
      </c>
      <c r="C1291" s="2" t="s">
        <v>5399</v>
      </c>
      <c r="D1291" s="4">
        <v>1500</v>
      </c>
      <c r="E1291" s="5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>ROUND(E1291/D1291*100,0)</f>
        <v>125</v>
      </c>
      <c r="P1291" s="14">
        <f t="shared" si="20"/>
        <v>36.08</v>
      </c>
      <c r="Q1291" s="7" t="s">
        <v>8314</v>
      </c>
      <c r="R1291" t="s">
        <v>8315</v>
      </c>
      <c r="S1291" s="6">
        <f>(((J1291/60)/60)/24)+DATE(1970,1,1)</f>
        <v>42709.134780092587</v>
      </c>
      <c r="T1291" s="6">
        <f>(((I1291/60)/60)/24)+DATE(1970,1,1)</f>
        <v>42739.134780092587</v>
      </c>
      <c r="U1291">
        <f>YEAR(S1291)</f>
        <v>2016</v>
      </c>
    </row>
    <row r="1292" spans="1:21" ht="32" x14ac:dyDescent="0.2">
      <c r="A1292">
        <v>1290</v>
      </c>
      <c r="B1292" s="2" t="s">
        <v>1291</v>
      </c>
      <c r="C1292" s="2" t="s">
        <v>5400</v>
      </c>
      <c r="D1292" s="4">
        <v>3500</v>
      </c>
      <c r="E1292" s="5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>ROUND(E1292/D1292*100,0)</f>
        <v>109</v>
      </c>
      <c r="P1292" s="14">
        <f t="shared" si="20"/>
        <v>44.19</v>
      </c>
      <c r="Q1292" s="7" t="s">
        <v>8314</v>
      </c>
      <c r="R1292" t="s">
        <v>8315</v>
      </c>
      <c r="S1292" s="6">
        <f>(((J1292/60)/60)/24)+DATE(1970,1,1)</f>
        <v>42086.614942129629</v>
      </c>
      <c r="T1292" s="6">
        <f>(((I1292/60)/60)/24)+DATE(1970,1,1)</f>
        <v>42117.290972222225</v>
      </c>
      <c r="U1292">
        <f>YEAR(S1292)</f>
        <v>2015</v>
      </c>
    </row>
    <row r="1293" spans="1:21" ht="48" x14ac:dyDescent="0.2">
      <c r="A1293">
        <v>1291</v>
      </c>
      <c r="B1293" s="2" t="s">
        <v>1292</v>
      </c>
      <c r="C1293" s="2" t="s">
        <v>5401</v>
      </c>
      <c r="D1293" s="4">
        <v>3000</v>
      </c>
      <c r="E1293" s="5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>ROUND(E1293/D1293*100,0)</f>
        <v>146</v>
      </c>
      <c r="P1293" s="14">
        <f t="shared" si="20"/>
        <v>104.07</v>
      </c>
      <c r="Q1293" s="7" t="s">
        <v>8314</v>
      </c>
      <c r="R1293" t="s">
        <v>8315</v>
      </c>
      <c r="S1293" s="6">
        <f>(((J1293/60)/60)/24)+DATE(1970,1,1)</f>
        <v>42064.652673611112</v>
      </c>
      <c r="T1293" s="6">
        <f>(((I1293/60)/60)/24)+DATE(1970,1,1)</f>
        <v>42101.291666666672</v>
      </c>
      <c r="U1293">
        <f>YEAR(S1293)</f>
        <v>2015</v>
      </c>
    </row>
    <row r="1294" spans="1:21" ht="48" x14ac:dyDescent="0.2">
      <c r="A1294">
        <v>1292</v>
      </c>
      <c r="B1294" s="2" t="s">
        <v>1293</v>
      </c>
      <c r="C1294" s="2" t="s">
        <v>5402</v>
      </c>
      <c r="D1294" s="4">
        <v>1700</v>
      </c>
      <c r="E1294" s="5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>ROUND(E1294/D1294*100,0)</f>
        <v>110</v>
      </c>
      <c r="P1294" s="14">
        <f t="shared" si="20"/>
        <v>35.96</v>
      </c>
      <c r="Q1294" s="7" t="s">
        <v>8314</v>
      </c>
      <c r="R1294" t="s">
        <v>8315</v>
      </c>
      <c r="S1294" s="6">
        <f>(((J1294/60)/60)/24)+DATE(1970,1,1)</f>
        <v>42256.764212962968</v>
      </c>
      <c r="T1294" s="6">
        <f>(((I1294/60)/60)/24)+DATE(1970,1,1)</f>
        <v>42283.957638888889</v>
      </c>
      <c r="U1294">
        <f>YEAR(S1294)</f>
        <v>2015</v>
      </c>
    </row>
    <row r="1295" spans="1:21" ht="48" x14ac:dyDescent="0.2">
      <c r="A1295">
        <v>1293</v>
      </c>
      <c r="B1295" s="2" t="s">
        <v>1294</v>
      </c>
      <c r="C1295" s="2" t="s">
        <v>5403</v>
      </c>
      <c r="D1295" s="4">
        <v>15000</v>
      </c>
      <c r="E1295" s="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>ROUND(E1295/D1295*100,0)</f>
        <v>102</v>
      </c>
      <c r="P1295" s="14">
        <f t="shared" si="20"/>
        <v>127.79</v>
      </c>
      <c r="Q1295" s="7" t="s">
        <v>8314</v>
      </c>
      <c r="R1295" t="s">
        <v>8315</v>
      </c>
      <c r="S1295" s="6">
        <f>(((J1295/60)/60)/24)+DATE(1970,1,1)</f>
        <v>42292.701053240744</v>
      </c>
      <c r="T1295" s="6">
        <f>(((I1295/60)/60)/24)+DATE(1970,1,1)</f>
        <v>42322.742719907401</v>
      </c>
      <c r="U1295">
        <f>YEAR(S1295)</f>
        <v>2015</v>
      </c>
    </row>
    <row r="1296" spans="1:21" ht="48" x14ac:dyDescent="0.2">
      <c r="A1296">
        <v>1294</v>
      </c>
      <c r="B1296" s="2" t="s">
        <v>1295</v>
      </c>
      <c r="C1296" s="2" t="s">
        <v>5404</v>
      </c>
      <c r="D1296" s="4">
        <v>500</v>
      </c>
      <c r="E1296" s="5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>ROUND(E1296/D1296*100,0)</f>
        <v>122</v>
      </c>
      <c r="P1296" s="14">
        <f t="shared" si="20"/>
        <v>27.73</v>
      </c>
      <c r="Q1296" s="7" t="s">
        <v>8314</v>
      </c>
      <c r="R1296" t="s">
        <v>8315</v>
      </c>
      <c r="S1296" s="6">
        <f>(((J1296/60)/60)/24)+DATE(1970,1,1)</f>
        <v>42278.453668981485</v>
      </c>
      <c r="T1296" s="6">
        <f>(((I1296/60)/60)/24)+DATE(1970,1,1)</f>
        <v>42296.458333333328</v>
      </c>
      <c r="U1296">
        <f>YEAR(S1296)</f>
        <v>2015</v>
      </c>
    </row>
    <row r="1297" spans="1:21" ht="48" x14ac:dyDescent="0.2">
      <c r="A1297">
        <v>1295</v>
      </c>
      <c r="B1297" s="2" t="s">
        <v>1296</v>
      </c>
      <c r="C1297" s="2" t="s">
        <v>5405</v>
      </c>
      <c r="D1297" s="4">
        <v>2500</v>
      </c>
      <c r="E1297" s="5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>ROUND(E1297/D1297*100,0)</f>
        <v>102</v>
      </c>
      <c r="P1297" s="14">
        <f t="shared" si="20"/>
        <v>39.83</v>
      </c>
      <c r="Q1297" s="7" t="s">
        <v>8314</v>
      </c>
      <c r="R1297" t="s">
        <v>8315</v>
      </c>
      <c r="S1297" s="6">
        <f>(((J1297/60)/60)/24)+DATE(1970,1,1)</f>
        <v>42184.572881944448</v>
      </c>
      <c r="T1297" s="6">
        <f>(((I1297/60)/60)/24)+DATE(1970,1,1)</f>
        <v>42214.708333333328</v>
      </c>
      <c r="U1297">
        <f>YEAR(S1297)</f>
        <v>2015</v>
      </c>
    </row>
    <row r="1298" spans="1:21" ht="48" x14ac:dyDescent="0.2">
      <c r="A1298">
        <v>1296</v>
      </c>
      <c r="B1298" s="2" t="s">
        <v>1297</v>
      </c>
      <c r="C1298" s="2" t="s">
        <v>5406</v>
      </c>
      <c r="D1298" s="4">
        <v>850</v>
      </c>
      <c r="E1298" s="5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>ROUND(E1298/D1298*100,0)</f>
        <v>141</v>
      </c>
      <c r="P1298" s="14">
        <f t="shared" si="20"/>
        <v>52.17</v>
      </c>
      <c r="Q1298" s="7" t="s">
        <v>8314</v>
      </c>
      <c r="R1298" t="s">
        <v>8315</v>
      </c>
      <c r="S1298" s="6">
        <f>(((J1298/60)/60)/24)+DATE(1970,1,1)</f>
        <v>42423.050613425927</v>
      </c>
      <c r="T1298" s="6">
        <f>(((I1298/60)/60)/24)+DATE(1970,1,1)</f>
        <v>42443.008946759262</v>
      </c>
      <c r="U1298">
        <f>YEAR(S1298)</f>
        <v>2016</v>
      </c>
    </row>
    <row r="1299" spans="1:21" ht="48" x14ac:dyDescent="0.2">
      <c r="A1299">
        <v>1297</v>
      </c>
      <c r="B1299" s="2" t="s">
        <v>1298</v>
      </c>
      <c r="C1299" s="2" t="s">
        <v>5407</v>
      </c>
      <c r="D1299" s="4">
        <v>20000</v>
      </c>
      <c r="E1299" s="5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>ROUND(E1299/D1299*100,0)</f>
        <v>110</v>
      </c>
      <c r="P1299" s="14">
        <f t="shared" si="20"/>
        <v>92.04</v>
      </c>
      <c r="Q1299" s="7" t="s">
        <v>8314</v>
      </c>
      <c r="R1299" t="s">
        <v>8315</v>
      </c>
      <c r="S1299" s="6">
        <f>(((J1299/60)/60)/24)+DATE(1970,1,1)</f>
        <v>42461.747199074074</v>
      </c>
      <c r="T1299" s="6">
        <f>(((I1299/60)/60)/24)+DATE(1970,1,1)</f>
        <v>42491.747199074074</v>
      </c>
      <c r="U1299">
        <f>YEAR(S1299)</f>
        <v>2016</v>
      </c>
    </row>
    <row r="1300" spans="1:21" ht="48" x14ac:dyDescent="0.2">
      <c r="A1300">
        <v>1298</v>
      </c>
      <c r="B1300" s="2" t="s">
        <v>1299</v>
      </c>
      <c r="C1300" s="2" t="s">
        <v>5408</v>
      </c>
      <c r="D1300" s="4">
        <v>2000</v>
      </c>
      <c r="E1300" s="5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>ROUND(E1300/D1300*100,0)</f>
        <v>105</v>
      </c>
      <c r="P1300" s="14">
        <f t="shared" si="20"/>
        <v>63.42</v>
      </c>
      <c r="Q1300" s="7" t="s">
        <v>8314</v>
      </c>
      <c r="R1300" t="s">
        <v>8315</v>
      </c>
      <c r="S1300" s="6">
        <f>(((J1300/60)/60)/24)+DATE(1970,1,1)</f>
        <v>42458.680925925932</v>
      </c>
      <c r="T1300" s="6">
        <f>(((I1300/60)/60)/24)+DATE(1970,1,1)</f>
        <v>42488.680925925932</v>
      </c>
      <c r="U1300">
        <f>YEAR(S1300)</f>
        <v>2016</v>
      </c>
    </row>
    <row r="1301" spans="1:21" ht="48" x14ac:dyDescent="0.2">
      <c r="A1301">
        <v>1299</v>
      </c>
      <c r="B1301" s="2" t="s">
        <v>1300</v>
      </c>
      <c r="C1301" s="2" t="s">
        <v>5409</v>
      </c>
      <c r="D1301" s="4">
        <v>3500</v>
      </c>
      <c r="E1301" s="5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>ROUND(E1301/D1301*100,0)</f>
        <v>124</v>
      </c>
      <c r="P1301" s="14">
        <f t="shared" si="20"/>
        <v>135.63</v>
      </c>
      <c r="Q1301" s="7" t="s">
        <v>8314</v>
      </c>
      <c r="R1301" t="s">
        <v>8315</v>
      </c>
      <c r="S1301" s="6">
        <f>(((J1301/60)/60)/24)+DATE(1970,1,1)</f>
        <v>42169.814340277779</v>
      </c>
      <c r="T1301" s="6">
        <f>(((I1301/60)/60)/24)+DATE(1970,1,1)</f>
        <v>42199.814340277779</v>
      </c>
      <c r="U1301">
        <f>YEAR(S1301)</f>
        <v>2015</v>
      </c>
    </row>
    <row r="1302" spans="1:21" ht="48" x14ac:dyDescent="0.2">
      <c r="A1302">
        <v>1300</v>
      </c>
      <c r="B1302" s="2" t="s">
        <v>1301</v>
      </c>
      <c r="C1302" s="2" t="s">
        <v>5410</v>
      </c>
      <c r="D1302" s="4">
        <v>3000</v>
      </c>
      <c r="E1302" s="5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>ROUND(E1302/D1302*100,0)</f>
        <v>135</v>
      </c>
      <c r="P1302" s="14">
        <f t="shared" si="20"/>
        <v>168.75</v>
      </c>
      <c r="Q1302" s="7" t="s">
        <v>8314</v>
      </c>
      <c r="R1302" t="s">
        <v>8315</v>
      </c>
      <c r="S1302" s="6">
        <f>(((J1302/60)/60)/24)+DATE(1970,1,1)</f>
        <v>42483.675208333334</v>
      </c>
      <c r="T1302" s="6">
        <f>(((I1302/60)/60)/24)+DATE(1970,1,1)</f>
        <v>42522.789583333331</v>
      </c>
      <c r="U1302">
        <f>YEAR(S1302)</f>
        <v>2016</v>
      </c>
    </row>
    <row r="1303" spans="1:21" ht="48" x14ac:dyDescent="0.2">
      <c r="A1303">
        <v>1301</v>
      </c>
      <c r="B1303" s="2" t="s">
        <v>1302</v>
      </c>
      <c r="C1303" s="2" t="s">
        <v>5411</v>
      </c>
      <c r="D1303" s="4">
        <v>2000</v>
      </c>
      <c r="E1303" s="5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>ROUND(E1303/D1303*100,0)</f>
        <v>103</v>
      </c>
      <c r="P1303" s="14">
        <f t="shared" si="20"/>
        <v>70.86</v>
      </c>
      <c r="Q1303" s="7" t="s">
        <v>8314</v>
      </c>
      <c r="R1303" t="s">
        <v>8315</v>
      </c>
      <c r="S1303" s="6">
        <f>(((J1303/60)/60)/24)+DATE(1970,1,1)</f>
        <v>42195.749745370369</v>
      </c>
      <c r="T1303" s="6">
        <f>(((I1303/60)/60)/24)+DATE(1970,1,1)</f>
        <v>42206.125</v>
      </c>
      <c r="U1303">
        <f>YEAR(S1303)</f>
        <v>2015</v>
      </c>
    </row>
    <row r="1304" spans="1:21" ht="48" x14ac:dyDescent="0.2">
      <c r="A1304">
        <v>1302</v>
      </c>
      <c r="B1304" s="2" t="s">
        <v>1303</v>
      </c>
      <c r="C1304" s="2" t="s">
        <v>5412</v>
      </c>
      <c r="D1304" s="4">
        <v>2500</v>
      </c>
      <c r="E1304" s="5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>ROUND(E1304/D1304*100,0)</f>
        <v>100</v>
      </c>
      <c r="P1304" s="14">
        <f t="shared" si="20"/>
        <v>50</v>
      </c>
      <c r="Q1304" s="7" t="s">
        <v>8314</v>
      </c>
      <c r="R1304" t="s">
        <v>8315</v>
      </c>
      <c r="S1304" s="6">
        <f>(((J1304/60)/60)/24)+DATE(1970,1,1)</f>
        <v>42675.057997685188</v>
      </c>
      <c r="T1304" s="6">
        <f>(((I1304/60)/60)/24)+DATE(1970,1,1)</f>
        <v>42705.099664351852</v>
      </c>
      <c r="U1304">
        <f>YEAR(S1304)</f>
        <v>2016</v>
      </c>
    </row>
    <row r="1305" spans="1:21" ht="32" x14ac:dyDescent="0.2">
      <c r="A1305">
        <v>1303</v>
      </c>
      <c r="B1305" s="2" t="s">
        <v>1304</v>
      </c>
      <c r="C1305" s="2" t="s">
        <v>5413</v>
      </c>
      <c r="D1305" s="4">
        <v>3500</v>
      </c>
      <c r="E1305" s="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>ROUND(E1305/D1305*100,0)</f>
        <v>130</v>
      </c>
      <c r="P1305" s="14">
        <f t="shared" si="20"/>
        <v>42.21</v>
      </c>
      <c r="Q1305" s="7" t="s">
        <v>8314</v>
      </c>
      <c r="R1305" t="s">
        <v>8315</v>
      </c>
      <c r="S1305" s="6">
        <f>(((J1305/60)/60)/24)+DATE(1970,1,1)</f>
        <v>42566.441203703704</v>
      </c>
      <c r="T1305" s="6">
        <f>(((I1305/60)/60)/24)+DATE(1970,1,1)</f>
        <v>42582.458333333328</v>
      </c>
      <c r="U1305">
        <f>YEAR(S1305)</f>
        <v>2016</v>
      </c>
    </row>
    <row r="1306" spans="1:21" ht="48" x14ac:dyDescent="0.2">
      <c r="A1306">
        <v>1304</v>
      </c>
      <c r="B1306" s="2" t="s">
        <v>1305</v>
      </c>
      <c r="C1306" s="2" t="s">
        <v>5414</v>
      </c>
      <c r="D1306" s="4">
        <v>40000</v>
      </c>
      <c r="E1306" s="5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ROUND(E1306/D1306*100,0)</f>
        <v>40</v>
      </c>
      <c r="P1306" s="14">
        <f t="shared" si="20"/>
        <v>152.41</v>
      </c>
      <c r="Q1306" s="7" t="s">
        <v>8316</v>
      </c>
      <c r="R1306" t="s">
        <v>8318</v>
      </c>
      <c r="S1306" s="6">
        <f>(((J1306/60)/60)/24)+DATE(1970,1,1)</f>
        <v>42747.194502314815</v>
      </c>
      <c r="T1306" s="6">
        <f>(((I1306/60)/60)/24)+DATE(1970,1,1)</f>
        <v>42807.152835648143</v>
      </c>
      <c r="U1306">
        <f>YEAR(S1306)</f>
        <v>2017</v>
      </c>
    </row>
    <row r="1307" spans="1:21" ht="48" x14ac:dyDescent="0.2">
      <c r="A1307">
        <v>1305</v>
      </c>
      <c r="B1307" s="2" t="s">
        <v>1306</v>
      </c>
      <c r="C1307" s="2" t="s">
        <v>5415</v>
      </c>
      <c r="D1307" s="4">
        <v>30000</v>
      </c>
      <c r="E1307" s="5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ROUND(E1307/D1307*100,0)</f>
        <v>26</v>
      </c>
      <c r="P1307" s="14">
        <f t="shared" si="20"/>
        <v>90.62</v>
      </c>
      <c r="Q1307" s="7" t="s">
        <v>8316</v>
      </c>
      <c r="R1307" t="s">
        <v>8318</v>
      </c>
      <c r="S1307" s="6">
        <f>(((J1307/60)/60)/24)+DATE(1970,1,1)</f>
        <v>42543.665601851855</v>
      </c>
      <c r="T1307" s="6">
        <f>(((I1307/60)/60)/24)+DATE(1970,1,1)</f>
        <v>42572.729166666672</v>
      </c>
      <c r="U1307">
        <f>YEAR(S1307)</f>
        <v>2016</v>
      </c>
    </row>
    <row r="1308" spans="1:21" ht="64" x14ac:dyDescent="0.2">
      <c r="A1308">
        <v>1306</v>
      </c>
      <c r="B1308" s="2" t="s">
        <v>1307</v>
      </c>
      <c r="C1308" s="2" t="s">
        <v>5416</v>
      </c>
      <c r="D1308" s="4">
        <v>110000</v>
      </c>
      <c r="E1308" s="5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ROUND(E1308/D1308*100,0)</f>
        <v>65</v>
      </c>
      <c r="P1308" s="14">
        <f t="shared" si="20"/>
        <v>201.6</v>
      </c>
      <c r="Q1308" s="7" t="s">
        <v>8316</v>
      </c>
      <c r="R1308" t="s">
        <v>8318</v>
      </c>
      <c r="S1308" s="6">
        <f>(((J1308/60)/60)/24)+DATE(1970,1,1)</f>
        <v>41947.457569444443</v>
      </c>
      <c r="T1308" s="6">
        <f>(((I1308/60)/60)/24)+DATE(1970,1,1)</f>
        <v>41977.457569444443</v>
      </c>
      <c r="U1308">
        <f>YEAR(S1308)</f>
        <v>2014</v>
      </c>
    </row>
    <row r="1309" spans="1:21" ht="32" x14ac:dyDescent="0.2">
      <c r="A1309">
        <v>1307</v>
      </c>
      <c r="B1309" s="2" t="s">
        <v>1308</v>
      </c>
      <c r="C1309" s="2" t="s">
        <v>5417</v>
      </c>
      <c r="D1309" s="4">
        <v>50000</v>
      </c>
      <c r="E1309" s="5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ROUND(E1309/D1309*100,0)</f>
        <v>12</v>
      </c>
      <c r="P1309" s="14">
        <f t="shared" si="20"/>
        <v>127.93</v>
      </c>
      <c r="Q1309" s="7" t="s">
        <v>8316</v>
      </c>
      <c r="R1309" t="s">
        <v>8318</v>
      </c>
      <c r="S1309" s="6">
        <f>(((J1309/60)/60)/24)+DATE(1970,1,1)</f>
        <v>42387.503229166665</v>
      </c>
      <c r="T1309" s="6">
        <f>(((I1309/60)/60)/24)+DATE(1970,1,1)</f>
        <v>42417.503229166665</v>
      </c>
      <c r="U1309">
        <f>YEAR(S1309)</f>
        <v>2016</v>
      </c>
    </row>
    <row r="1310" spans="1:21" ht="32" x14ac:dyDescent="0.2">
      <c r="A1310">
        <v>1308</v>
      </c>
      <c r="B1310" s="2" t="s">
        <v>1309</v>
      </c>
      <c r="C1310" s="2" t="s">
        <v>5418</v>
      </c>
      <c r="D1310" s="4">
        <v>10000</v>
      </c>
      <c r="E1310" s="5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ROUND(E1310/D1310*100,0)</f>
        <v>11</v>
      </c>
      <c r="P1310" s="14">
        <f t="shared" si="20"/>
        <v>29.89</v>
      </c>
      <c r="Q1310" s="7" t="s">
        <v>8316</v>
      </c>
      <c r="R1310" t="s">
        <v>8318</v>
      </c>
      <c r="S1310" s="6">
        <f>(((J1310/60)/60)/24)+DATE(1970,1,1)</f>
        <v>42611.613564814819</v>
      </c>
      <c r="T1310" s="6">
        <f>(((I1310/60)/60)/24)+DATE(1970,1,1)</f>
        <v>42651.613564814819</v>
      </c>
      <c r="U1310">
        <f>YEAR(S1310)</f>
        <v>2016</v>
      </c>
    </row>
    <row r="1311" spans="1:21" ht="32" x14ac:dyDescent="0.2">
      <c r="A1311">
        <v>1309</v>
      </c>
      <c r="B1311" s="2" t="s">
        <v>1310</v>
      </c>
      <c r="C1311" s="2" t="s">
        <v>5419</v>
      </c>
      <c r="D1311" s="4">
        <v>11500</v>
      </c>
      <c r="E1311" s="5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ROUND(E1311/D1311*100,0)</f>
        <v>112</v>
      </c>
      <c r="P1311" s="14">
        <f t="shared" si="20"/>
        <v>367.97</v>
      </c>
      <c r="Q1311" s="7" t="s">
        <v>8316</v>
      </c>
      <c r="R1311" t="s">
        <v>8318</v>
      </c>
      <c r="S1311" s="6">
        <f>(((J1311/60)/60)/24)+DATE(1970,1,1)</f>
        <v>42257.882731481484</v>
      </c>
      <c r="T1311" s="6">
        <f>(((I1311/60)/60)/24)+DATE(1970,1,1)</f>
        <v>42292.882731481484</v>
      </c>
      <c r="U1311">
        <f>YEAR(S1311)</f>
        <v>2015</v>
      </c>
    </row>
    <row r="1312" spans="1:21" ht="32" x14ac:dyDescent="0.2">
      <c r="A1312">
        <v>1310</v>
      </c>
      <c r="B1312" s="2" t="s">
        <v>1311</v>
      </c>
      <c r="C1312" s="2" t="s">
        <v>5420</v>
      </c>
      <c r="D1312" s="4">
        <v>20000</v>
      </c>
      <c r="E1312" s="5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ROUND(E1312/D1312*100,0)</f>
        <v>16</v>
      </c>
      <c r="P1312" s="14">
        <f t="shared" si="20"/>
        <v>129.16999999999999</v>
      </c>
      <c r="Q1312" s="7" t="s">
        <v>8316</v>
      </c>
      <c r="R1312" t="s">
        <v>8318</v>
      </c>
      <c r="S1312" s="6">
        <f>(((J1312/60)/60)/24)+DATE(1970,1,1)</f>
        <v>42556.667245370365</v>
      </c>
      <c r="T1312" s="6">
        <f>(((I1312/60)/60)/24)+DATE(1970,1,1)</f>
        <v>42601.667245370365</v>
      </c>
      <c r="U1312">
        <f>YEAR(S1312)</f>
        <v>2016</v>
      </c>
    </row>
    <row r="1313" spans="1:21" ht="48" x14ac:dyDescent="0.2">
      <c r="A1313">
        <v>1311</v>
      </c>
      <c r="B1313" s="2" t="s">
        <v>1312</v>
      </c>
      <c r="C1313" s="2" t="s">
        <v>5421</v>
      </c>
      <c r="D1313" s="4">
        <v>250000</v>
      </c>
      <c r="E1313" s="5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ROUND(E1313/D1313*100,0)</f>
        <v>32</v>
      </c>
      <c r="P1313" s="14">
        <f t="shared" si="20"/>
        <v>800.7</v>
      </c>
      <c r="Q1313" s="7" t="s">
        <v>8316</v>
      </c>
      <c r="R1313" t="s">
        <v>8318</v>
      </c>
      <c r="S1313" s="6">
        <f>(((J1313/60)/60)/24)+DATE(1970,1,1)</f>
        <v>42669.802303240736</v>
      </c>
      <c r="T1313" s="6">
        <f>(((I1313/60)/60)/24)+DATE(1970,1,1)</f>
        <v>42704.843969907408</v>
      </c>
      <c r="U1313">
        <f>YEAR(S1313)</f>
        <v>2016</v>
      </c>
    </row>
    <row r="1314" spans="1:21" ht="48" x14ac:dyDescent="0.2">
      <c r="A1314">
        <v>1312</v>
      </c>
      <c r="B1314" s="2" t="s">
        <v>1313</v>
      </c>
      <c r="C1314" s="2" t="s">
        <v>5422</v>
      </c>
      <c r="D1314" s="4">
        <v>4600</v>
      </c>
      <c r="E1314" s="5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ROUND(E1314/D1314*100,0)</f>
        <v>1</v>
      </c>
      <c r="P1314" s="14">
        <f t="shared" si="20"/>
        <v>28</v>
      </c>
      <c r="Q1314" s="7" t="s">
        <v>8316</v>
      </c>
      <c r="R1314" t="s">
        <v>8318</v>
      </c>
      <c r="S1314" s="6">
        <f>(((J1314/60)/60)/24)+DATE(1970,1,1)</f>
        <v>42082.702800925923</v>
      </c>
      <c r="T1314" s="6">
        <f>(((I1314/60)/60)/24)+DATE(1970,1,1)</f>
        <v>42112.702800925923</v>
      </c>
      <c r="U1314">
        <f>YEAR(S1314)</f>
        <v>2015</v>
      </c>
    </row>
    <row r="1315" spans="1:21" ht="48" x14ac:dyDescent="0.2">
      <c r="A1315">
        <v>1313</v>
      </c>
      <c r="B1315" s="2" t="s">
        <v>1314</v>
      </c>
      <c r="C1315" s="2" t="s">
        <v>5423</v>
      </c>
      <c r="D1315" s="4">
        <v>40000</v>
      </c>
      <c r="E1315" s="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ROUND(E1315/D1315*100,0)</f>
        <v>31</v>
      </c>
      <c r="P1315" s="14">
        <f t="shared" si="20"/>
        <v>102.02</v>
      </c>
      <c r="Q1315" s="7" t="s">
        <v>8316</v>
      </c>
      <c r="R1315" t="s">
        <v>8318</v>
      </c>
      <c r="S1315" s="6">
        <f>(((J1315/60)/60)/24)+DATE(1970,1,1)</f>
        <v>42402.709652777776</v>
      </c>
      <c r="T1315" s="6">
        <f>(((I1315/60)/60)/24)+DATE(1970,1,1)</f>
        <v>42432.709652777776</v>
      </c>
      <c r="U1315">
        <f>YEAR(S1315)</f>
        <v>2016</v>
      </c>
    </row>
    <row r="1316" spans="1:21" ht="48" x14ac:dyDescent="0.2">
      <c r="A1316">
        <v>1314</v>
      </c>
      <c r="B1316" s="2" t="s">
        <v>1315</v>
      </c>
      <c r="C1316" s="2" t="s">
        <v>5424</v>
      </c>
      <c r="D1316" s="4">
        <v>180000</v>
      </c>
      <c r="E1316" s="5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ROUND(E1316/D1316*100,0)</f>
        <v>1</v>
      </c>
      <c r="P1316" s="14">
        <f t="shared" si="20"/>
        <v>184.36</v>
      </c>
      <c r="Q1316" s="7" t="s">
        <v>8316</v>
      </c>
      <c r="R1316" t="s">
        <v>8318</v>
      </c>
      <c r="S1316" s="6">
        <f>(((J1316/60)/60)/24)+DATE(1970,1,1)</f>
        <v>42604.669675925921</v>
      </c>
      <c r="T1316" s="6">
        <f>(((I1316/60)/60)/24)+DATE(1970,1,1)</f>
        <v>42664.669675925921</v>
      </c>
      <c r="U1316">
        <f>YEAR(S1316)</f>
        <v>2016</v>
      </c>
    </row>
    <row r="1317" spans="1:21" ht="32" x14ac:dyDescent="0.2">
      <c r="A1317">
        <v>1315</v>
      </c>
      <c r="B1317" s="2" t="s">
        <v>1316</v>
      </c>
      <c r="C1317" s="2" t="s">
        <v>5425</v>
      </c>
      <c r="D1317" s="4">
        <v>100000</v>
      </c>
      <c r="E1317" s="5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ROUND(E1317/D1317*100,0)</f>
        <v>40</v>
      </c>
      <c r="P1317" s="14">
        <f t="shared" si="20"/>
        <v>162.91999999999999</v>
      </c>
      <c r="Q1317" s="7" t="s">
        <v>8316</v>
      </c>
      <c r="R1317" t="s">
        <v>8318</v>
      </c>
      <c r="S1317" s="6">
        <f>(((J1317/60)/60)/24)+DATE(1970,1,1)</f>
        <v>42278.498240740737</v>
      </c>
      <c r="T1317" s="6">
        <f>(((I1317/60)/60)/24)+DATE(1970,1,1)</f>
        <v>42314.041666666672</v>
      </c>
      <c r="U1317">
        <f>YEAR(S1317)</f>
        <v>2015</v>
      </c>
    </row>
    <row r="1318" spans="1:21" ht="48" x14ac:dyDescent="0.2">
      <c r="A1318">
        <v>1316</v>
      </c>
      <c r="B1318" s="2" t="s">
        <v>1317</v>
      </c>
      <c r="C1318" s="2" t="s">
        <v>5426</v>
      </c>
      <c r="D1318" s="4">
        <v>75000</v>
      </c>
      <c r="E1318" s="5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ROUND(E1318/D1318*100,0)</f>
        <v>0</v>
      </c>
      <c r="P1318" s="14">
        <f t="shared" si="20"/>
        <v>1</v>
      </c>
      <c r="Q1318" s="7" t="s">
        <v>8316</v>
      </c>
      <c r="R1318" t="s">
        <v>8318</v>
      </c>
      <c r="S1318" s="6">
        <f>(((J1318/60)/60)/24)+DATE(1970,1,1)</f>
        <v>42393.961909722217</v>
      </c>
      <c r="T1318" s="6">
        <f>(((I1318/60)/60)/24)+DATE(1970,1,1)</f>
        <v>42428.961909722217</v>
      </c>
      <c r="U1318">
        <f>YEAR(S1318)</f>
        <v>2016</v>
      </c>
    </row>
    <row r="1319" spans="1:21" ht="48" x14ac:dyDescent="0.2">
      <c r="A1319">
        <v>1317</v>
      </c>
      <c r="B1319" s="2" t="s">
        <v>1318</v>
      </c>
      <c r="C1319" s="2" t="s">
        <v>5427</v>
      </c>
      <c r="D1319" s="4">
        <v>200000</v>
      </c>
      <c r="E1319" s="5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ROUND(E1319/D1319*100,0)</f>
        <v>6</v>
      </c>
      <c r="P1319" s="14">
        <f t="shared" si="20"/>
        <v>603.53</v>
      </c>
      <c r="Q1319" s="7" t="s">
        <v>8316</v>
      </c>
      <c r="R1319" t="s">
        <v>8318</v>
      </c>
      <c r="S1319" s="6">
        <f>(((J1319/60)/60)/24)+DATE(1970,1,1)</f>
        <v>42520.235486111109</v>
      </c>
      <c r="T1319" s="6">
        <f>(((I1319/60)/60)/24)+DATE(1970,1,1)</f>
        <v>42572.583333333328</v>
      </c>
      <c r="U1319">
        <f>YEAR(S1319)</f>
        <v>2016</v>
      </c>
    </row>
    <row r="1320" spans="1:21" ht="48" x14ac:dyDescent="0.2">
      <c r="A1320">
        <v>1318</v>
      </c>
      <c r="B1320" s="2" t="s">
        <v>1319</v>
      </c>
      <c r="C1320" s="2" t="s">
        <v>5428</v>
      </c>
      <c r="D1320" s="4">
        <v>40000</v>
      </c>
      <c r="E1320" s="5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ROUND(E1320/D1320*100,0)</f>
        <v>15</v>
      </c>
      <c r="P1320" s="14">
        <f t="shared" si="20"/>
        <v>45.41</v>
      </c>
      <c r="Q1320" s="7" t="s">
        <v>8316</v>
      </c>
      <c r="R1320" t="s">
        <v>8318</v>
      </c>
      <c r="S1320" s="6">
        <f>(((J1320/60)/60)/24)+DATE(1970,1,1)</f>
        <v>41985.043657407412</v>
      </c>
      <c r="T1320" s="6">
        <f>(((I1320/60)/60)/24)+DATE(1970,1,1)</f>
        <v>42015.043657407412</v>
      </c>
      <c r="U1320">
        <f>YEAR(S1320)</f>
        <v>2014</v>
      </c>
    </row>
    <row r="1321" spans="1:21" ht="48" x14ac:dyDescent="0.2">
      <c r="A1321">
        <v>1319</v>
      </c>
      <c r="B1321" s="2" t="s">
        <v>1320</v>
      </c>
      <c r="C1321" s="2" t="s">
        <v>5429</v>
      </c>
      <c r="D1321" s="4">
        <v>5800</v>
      </c>
      <c r="E1321" s="5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ROUND(E1321/D1321*100,0)</f>
        <v>15</v>
      </c>
      <c r="P1321" s="14">
        <f t="shared" si="20"/>
        <v>97.33</v>
      </c>
      <c r="Q1321" s="7" t="s">
        <v>8316</v>
      </c>
      <c r="R1321" t="s">
        <v>8318</v>
      </c>
      <c r="S1321" s="6">
        <f>(((J1321/60)/60)/24)+DATE(1970,1,1)</f>
        <v>41816.812094907407</v>
      </c>
      <c r="T1321" s="6">
        <f>(((I1321/60)/60)/24)+DATE(1970,1,1)</f>
        <v>41831.666666666664</v>
      </c>
      <c r="U1321">
        <f>YEAR(S1321)</f>
        <v>2014</v>
      </c>
    </row>
    <row r="1322" spans="1:21" ht="48" x14ac:dyDescent="0.2">
      <c r="A1322">
        <v>1320</v>
      </c>
      <c r="B1322" s="2" t="s">
        <v>1321</v>
      </c>
      <c r="C1322" s="2" t="s">
        <v>5430</v>
      </c>
      <c r="D1322" s="4">
        <v>100000</v>
      </c>
      <c r="E1322" s="5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ROUND(E1322/D1322*100,0)</f>
        <v>1</v>
      </c>
      <c r="P1322" s="14">
        <f t="shared" si="20"/>
        <v>167.67</v>
      </c>
      <c r="Q1322" s="7" t="s">
        <v>8316</v>
      </c>
      <c r="R1322" t="s">
        <v>8318</v>
      </c>
      <c r="S1322" s="6">
        <f>(((J1322/60)/60)/24)+DATE(1970,1,1)</f>
        <v>42705.690347222218</v>
      </c>
      <c r="T1322" s="6">
        <f>(((I1322/60)/60)/24)+DATE(1970,1,1)</f>
        <v>42734.958333333328</v>
      </c>
      <c r="U1322">
        <f>YEAR(S1322)</f>
        <v>2016</v>
      </c>
    </row>
    <row r="1323" spans="1:21" ht="48" x14ac:dyDescent="0.2">
      <c r="A1323">
        <v>1321</v>
      </c>
      <c r="B1323" s="2" t="s">
        <v>1322</v>
      </c>
      <c r="C1323" s="2" t="s">
        <v>5431</v>
      </c>
      <c r="D1323" s="4">
        <v>462000</v>
      </c>
      <c r="E1323" s="5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ROUND(E1323/D1323*100,0)</f>
        <v>1</v>
      </c>
      <c r="P1323" s="14">
        <f t="shared" si="20"/>
        <v>859.86</v>
      </c>
      <c r="Q1323" s="7" t="s">
        <v>8316</v>
      </c>
      <c r="R1323" t="s">
        <v>8318</v>
      </c>
      <c r="S1323" s="6">
        <f>(((J1323/60)/60)/24)+DATE(1970,1,1)</f>
        <v>42697.74927083333</v>
      </c>
      <c r="T1323" s="6">
        <f>(((I1323/60)/60)/24)+DATE(1970,1,1)</f>
        <v>42727.74927083333</v>
      </c>
      <c r="U1323">
        <f>YEAR(S1323)</f>
        <v>2016</v>
      </c>
    </row>
    <row r="1324" spans="1:21" ht="48" x14ac:dyDescent="0.2">
      <c r="A1324">
        <v>1322</v>
      </c>
      <c r="B1324" s="2" t="s">
        <v>1323</v>
      </c>
      <c r="C1324" s="2" t="s">
        <v>5432</v>
      </c>
      <c r="D1324" s="4">
        <v>35000</v>
      </c>
      <c r="E1324" s="5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ROUND(E1324/D1324*100,0)</f>
        <v>0</v>
      </c>
      <c r="P1324" s="14">
        <f t="shared" si="20"/>
        <v>26.5</v>
      </c>
      <c r="Q1324" s="7" t="s">
        <v>8316</v>
      </c>
      <c r="R1324" t="s">
        <v>8318</v>
      </c>
      <c r="S1324" s="6">
        <f>(((J1324/60)/60)/24)+DATE(1970,1,1)</f>
        <v>42115.656539351854</v>
      </c>
      <c r="T1324" s="6">
        <f>(((I1324/60)/60)/24)+DATE(1970,1,1)</f>
        <v>42145.656539351854</v>
      </c>
      <c r="U1324">
        <f>YEAR(S1324)</f>
        <v>2015</v>
      </c>
    </row>
    <row r="1325" spans="1:21" ht="48" x14ac:dyDescent="0.2">
      <c r="A1325">
        <v>1323</v>
      </c>
      <c r="B1325" s="2" t="s">
        <v>1324</v>
      </c>
      <c r="C1325" s="2" t="s">
        <v>5433</v>
      </c>
      <c r="D1325" s="4">
        <v>15000</v>
      </c>
      <c r="E1325" s="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ROUND(E1325/D1325*100,0)</f>
        <v>9</v>
      </c>
      <c r="P1325" s="14">
        <f t="shared" si="20"/>
        <v>30.27</v>
      </c>
      <c r="Q1325" s="7" t="s">
        <v>8316</v>
      </c>
      <c r="R1325" t="s">
        <v>8318</v>
      </c>
      <c r="S1325" s="6">
        <f>(((J1325/60)/60)/24)+DATE(1970,1,1)</f>
        <v>42451.698449074072</v>
      </c>
      <c r="T1325" s="6">
        <f>(((I1325/60)/60)/24)+DATE(1970,1,1)</f>
        <v>42486.288194444445</v>
      </c>
      <c r="U1325">
        <f>YEAR(S1325)</f>
        <v>2016</v>
      </c>
    </row>
    <row r="1326" spans="1:21" ht="48" x14ac:dyDescent="0.2">
      <c r="A1326">
        <v>1324</v>
      </c>
      <c r="B1326" s="2" t="s">
        <v>1325</v>
      </c>
      <c r="C1326" s="2" t="s">
        <v>5434</v>
      </c>
      <c r="D1326" s="4">
        <v>50000</v>
      </c>
      <c r="E1326" s="5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ROUND(E1326/D1326*100,0)</f>
        <v>10</v>
      </c>
      <c r="P1326" s="14">
        <f t="shared" si="20"/>
        <v>54.67</v>
      </c>
      <c r="Q1326" s="7" t="s">
        <v>8316</v>
      </c>
      <c r="R1326" t="s">
        <v>8318</v>
      </c>
      <c r="S1326" s="6">
        <f>(((J1326/60)/60)/24)+DATE(1970,1,1)</f>
        <v>42626.633703703701</v>
      </c>
      <c r="T1326" s="6">
        <f>(((I1326/60)/60)/24)+DATE(1970,1,1)</f>
        <v>42656.633703703701</v>
      </c>
      <c r="U1326">
        <f>YEAR(S1326)</f>
        <v>2016</v>
      </c>
    </row>
    <row r="1327" spans="1:21" ht="48" x14ac:dyDescent="0.2">
      <c r="A1327">
        <v>1325</v>
      </c>
      <c r="B1327" s="2" t="s">
        <v>1326</v>
      </c>
      <c r="C1327" s="2" t="s">
        <v>5435</v>
      </c>
      <c r="D1327" s="4">
        <v>20000</v>
      </c>
      <c r="E1327" s="5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ROUND(E1327/D1327*100,0)</f>
        <v>2</v>
      </c>
      <c r="P1327" s="14">
        <f t="shared" si="20"/>
        <v>60.75</v>
      </c>
      <c r="Q1327" s="7" t="s">
        <v>8316</v>
      </c>
      <c r="R1327" t="s">
        <v>8318</v>
      </c>
      <c r="S1327" s="6">
        <f>(((J1327/60)/60)/24)+DATE(1970,1,1)</f>
        <v>42704.086053240739</v>
      </c>
      <c r="T1327" s="6">
        <f>(((I1327/60)/60)/24)+DATE(1970,1,1)</f>
        <v>42734.086053240739</v>
      </c>
      <c r="U1327">
        <f>YEAR(S1327)</f>
        <v>2016</v>
      </c>
    </row>
    <row r="1328" spans="1:21" ht="48" x14ac:dyDescent="0.2">
      <c r="A1328">
        <v>1326</v>
      </c>
      <c r="B1328" s="2" t="s">
        <v>1327</v>
      </c>
      <c r="C1328" s="2" t="s">
        <v>5436</v>
      </c>
      <c r="D1328" s="4">
        <v>100000</v>
      </c>
      <c r="E1328" s="5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ROUND(E1328/D1328*100,0)</f>
        <v>1</v>
      </c>
      <c r="P1328" s="14">
        <f t="shared" si="20"/>
        <v>102.73</v>
      </c>
      <c r="Q1328" s="7" t="s">
        <v>8316</v>
      </c>
      <c r="R1328" t="s">
        <v>8318</v>
      </c>
      <c r="S1328" s="6">
        <f>(((J1328/60)/60)/24)+DATE(1970,1,1)</f>
        <v>41974.791990740734</v>
      </c>
      <c r="T1328" s="6">
        <f>(((I1328/60)/60)/24)+DATE(1970,1,1)</f>
        <v>42019.791990740734</v>
      </c>
      <c r="U1328">
        <f>YEAR(S1328)</f>
        <v>2014</v>
      </c>
    </row>
    <row r="1329" spans="1:21" ht="48" x14ac:dyDescent="0.2">
      <c r="A1329">
        <v>1327</v>
      </c>
      <c r="B1329" s="2" t="s">
        <v>1328</v>
      </c>
      <c r="C1329" s="2" t="s">
        <v>5437</v>
      </c>
      <c r="D1329" s="4">
        <v>48000</v>
      </c>
      <c r="E1329" s="5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ROUND(E1329/D1329*100,0)</f>
        <v>4</v>
      </c>
      <c r="P1329" s="14">
        <f t="shared" si="20"/>
        <v>41.59</v>
      </c>
      <c r="Q1329" s="7" t="s">
        <v>8316</v>
      </c>
      <c r="R1329" t="s">
        <v>8318</v>
      </c>
      <c r="S1329" s="6">
        <f>(((J1329/60)/60)/24)+DATE(1970,1,1)</f>
        <v>42123.678645833337</v>
      </c>
      <c r="T1329" s="6">
        <f>(((I1329/60)/60)/24)+DATE(1970,1,1)</f>
        <v>42153.678645833337</v>
      </c>
      <c r="U1329">
        <f>YEAR(S1329)</f>
        <v>2015</v>
      </c>
    </row>
    <row r="1330" spans="1:21" ht="48" x14ac:dyDescent="0.2">
      <c r="A1330">
        <v>1328</v>
      </c>
      <c r="B1330" s="2" t="s">
        <v>1329</v>
      </c>
      <c r="C1330" s="2" t="s">
        <v>5438</v>
      </c>
      <c r="D1330" s="4">
        <v>75000</v>
      </c>
      <c r="E1330" s="5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ROUND(E1330/D1330*100,0)</f>
        <v>2</v>
      </c>
      <c r="P1330" s="14">
        <f t="shared" si="20"/>
        <v>116.53</v>
      </c>
      <c r="Q1330" s="7" t="s">
        <v>8316</v>
      </c>
      <c r="R1330" t="s">
        <v>8318</v>
      </c>
      <c r="S1330" s="6">
        <f>(((J1330/60)/60)/24)+DATE(1970,1,1)</f>
        <v>42612.642754629633</v>
      </c>
      <c r="T1330" s="6">
        <f>(((I1330/60)/60)/24)+DATE(1970,1,1)</f>
        <v>42657.642754629633</v>
      </c>
      <c r="U1330">
        <f>YEAR(S1330)</f>
        <v>2016</v>
      </c>
    </row>
    <row r="1331" spans="1:21" ht="48" x14ac:dyDescent="0.2">
      <c r="A1331">
        <v>1329</v>
      </c>
      <c r="B1331" s="2" t="s">
        <v>1330</v>
      </c>
      <c r="C1331" s="2" t="s">
        <v>5439</v>
      </c>
      <c r="D1331" s="4">
        <v>50000</v>
      </c>
      <c r="E1331" s="5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ROUND(E1331/D1331*100,0)</f>
        <v>1</v>
      </c>
      <c r="P1331" s="14">
        <f t="shared" si="20"/>
        <v>45.33</v>
      </c>
      <c r="Q1331" s="7" t="s">
        <v>8316</v>
      </c>
      <c r="R1331" t="s">
        <v>8318</v>
      </c>
      <c r="S1331" s="6">
        <f>(((J1331/60)/60)/24)+DATE(1970,1,1)</f>
        <v>41935.221585648149</v>
      </c>
      <c r="T1331" s="6">
        <f>(((I1331/60)/60)/24)+DATE(1970,1,1)</f>
        <v>41975.263252314813</v>
      </c>
      <c r="U1331">
        <f>YEAR(S1331)</f>
        <v>2014</v>
      </c>
    </row>
    <row r="1332" spans="1:21" ht="48" x14ac:dyDescent="0.2">
      <c r="A1332">
        <v>1330</v>
      </c>
      <c r="B1332" s="2" t="s">
        <v>1331</v>
      </c>
      <c r="C1332" s="2" t="s">
        <v>5440</v>
      </c>
      <c r="D1332" s="4">
        <v>35000</v>
      </c>
      <c r="E1332" s="5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ROUND(E1332/D1332*100,0)</f>
        <v>22</v>
      </c>
      <c r="P1332" s="14">
        <f t="shared" si="20"/>
        <v>157.46</v>
      </c>
      <c r="Q1332" s="7" t="s">
        <v>8316</v>
      </c>
      <c r="R1332" t="s">
        <v>8318</v>
      </c>
      <c r="S1332" s="6">
        <f>(((J1332/60)/60)/24)+DATE(1970,1,1)</f>
        <v>42522.276724537034</v>
      </c>
      <c r="T1332" s="6">
        <f>(((I1332/60)/60)/24)+DATE(1970,1,1)</f>
        <v>42553.166666666672</v>
      </c>
      <c r="U1332">
        <f>YEAR(S1332)</f>
        <v>2016</v>
      </c>
    </row>
    <row r="1333" spans="1:21" ht="48" x14ac:dyDescent="0.2">
      <c r="A1333">
        <v>1331</v>
      </c>
      <c r="B1333" s="2" t="s">
        <v>1332</v>
      </c>
      <c r="C1333" s="2" t="s">
        <v>5441</v>
      </c>
      <c r="D1333" s="4">
        <v>250000</v>
      </c>
      <c r="E1333" s="5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ROUND(E1333/D1333*100,0)</f>
        <v>1</v>
      </c>
      <c r="P1333" s="14">
        <f t="shared" si="20"/>
        <v>100.5</v>
      </c>
      <c r="Q1333" s="7" t="s">
        <v>8316</v>
      </c>
      <c r="R1333" t="s">
        <v>8318</v>
      </c>
      <c r="S1333" s="6">
        <f>(((J1333/60)/60)/24)+DATE(1970,1,1)</f>
        <v>42569.50409722222</v>
      </c>
      <c r="T1333" s="6">
        <f>(((I1333/60)/60)/24)+DATE(1970,1,1)</f>
        <v>42599.50409722222</v>
      </c>
      <c r="U1333">
        <f>YEAR(S1333)</f>
        <v>2016</v>
      </c>
    </row>
    <row r="1334" spans="1:21" ht="48" x14ac:dyDescent="0.2">
      <c r="A1334">
        <v>1332</v>
      </c>
      <c r="B1334" s="2" t="s">
        <v>1333</v>
      </c>
      <c r="C1334" s="2" t="s">
        <v>5442</v>
      </c>
      <c r="D1334" s="4">
        <v>10115</v>
      </c>
      <c r="E1334" s="5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ROUND(E1334/D1334*100,0)</f>
        <v>0</v>
      </c>
      <c r="P1334" s="14">
        <f t="shared" si="20"/>
        <v>0</v>
      </c>
      <c r="Q1334" s="7" t="s">
        <v>8316</v>
      </c>
      <c r="R1334" t="s">
        <v>8318</v>
      </c>
      <c r="S1334" s="6">
        <f>(((J1334/60)/60)/24)+DATE(1970,1,1)</f>
        <v>42732.060277777782</v>
      </c>
      <c r="T1334" s="6">
        <f>(((I1334/60)/60)/24)+DATE(1970,1,1)</f>
        <v>42762.060277777782</v>
      </c>
      <c r="U1334">
        <f>YEAR(S1334)</f>
        <v>2016</v>
      </c>
    </row>
    <row r="1335" spans="1:21" ht="48" x14ac:dyDescent="0.2">
      <c r="A1335">
        <v>1333</v>
      </c>
      <c r="B1335" s="2" t="s">
        <v>1334</v>
      </c>
      <c r="C1335" s="2" t="s">
        <v>5443</v>
      </c>
      <c r="D1335" s="4">
        <v>2500</v>
      </c>
      <c r="E1335" s="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ROUND(E1335/D1335*100,0)</f>
        <v>0</v>
      </c>
      <c r="P1335" s="14">
        <f t="shared" si="20"/>
        <v>0</v>
      </c>
      <c r="Q1335" s="7" t="s">
        <v>8316</v>
      </c>
      <c r="R1335" t="s">
        <v>8318</v>
      </c>
      <c r="S1335" s="6">
        <f>(((J1335/60)/60)/24)+DATE(1970,1,1)</f>
        <v>41806.106770833336</v>
      </c>
      <c r="T1335" s="6">
        <f>(((I1335/60)/60)/24)+DATE(1970,1,1)</f>
        <v>41836.106770833336</v>
      </c>
      <c r="U1335">
        <f>YEAR(S1335)</f>
        <v>2014</v>
      </c>
    </row>
    <row r="1336" spans="1:21" ht="48" x14ac:dyDescent="0.2">
      <c r="A1336">
        <v>1334</v>
      </c>
      <c r="B1336" s="2" t="s">
        <v>1335</v>
      </c>
      <c r="C1336" s="2" t="s">
        <v>5444</v>
      </c>
      <c r="D1336" s="4">
        <v>133000</v>
      </c>
      <c r="E1336" s="5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ROUND(E1336/D1336*100,0)</f>
        <v>11</v>
      </c>
      <c r="P1336" s="14">
        <f t="shared" si="20"/>
        <v>51.82</v>
      </c>
      <c r="Q1336" s="7" t="s">
        <v>8316</v>
      </c>
      <c r="R1336" t="s">
        <v>8318</v>
      </c>
      <c r="S1336" s="6">
        <f>(((J1336/60)/60)/24)+DATE(1970,1,1)</f>
        <v>42410.774155092593</v>
      </c>
      <c r="T1336" s="6">
        <f>(((I1336/60)/60)/24)+DATE(1970,1,1)</f>
        <v>42440.774155092593</v>
      </c>
      <c r="U1336">
        <f>YEAR(S1336)</f>
        <v>2016</v>
      </c>
    </row>
    <row r="1337" spans="1:21" ht="48" x14ac:dyDescent="0.2">
      <c r="A1337">
        <v>1335</v>
      </c>
      <c r="B1337" s="2" t="s">
        <v>1336</v>
      </c>
      <c r="C1337" s="2" t="s">
        <v>5445</v>
      </c>
      <c r="D1337" s="4">
        <v>25000</v>
      </c>
      <c r="E1337" s="5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ROUND(E1337/D1337*100,0)</f>
        <v>20</v>
      </c>
      <c r="P1337" s="14">
        <f t="shared" si="20"/>
        <v>308.75</v>
      </c>
      <c r="Q1337" s="7" t="s">
        <v>8316</v>
      </c>
      <c r="R1337" t="s">
        <v>8318</v>
      </c>
      <c r="S1337" s="6">
        <f>(((J1337/60)/60)/24)+DATE(1970,1,1)</f>
        <v>42313.936365740738</v>
      </c>
      <c r="T1337" s="6">
        <f>(((I1337/60)/60)/24)+DATE(1970,1,1)</f>
        <v>42343.936365740738</v>
      </c>
      <c r="U1337">
        <f>YEAR(S1337)</f>
        <v>2015</v>
      </c>
    </row>
    <row r="1338" spans="1:21" ht="48" x14ac:dyDescent="0.2">
      <c r="A1338">
        <v>1336</v>
      </c>
      <c r="B1338" s="2" t="s">
        <v>1337</v>
      </c>
      <c r="C1338" s="2" t="s">
        <v>5446</v>
      </c>
      <c r="D1338" s="4">
        <v>100000</v>
      </c>
      <c r="E1338" s="5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ROUND(E1338/D1338*100,0)</f>
        <v>85</v>
      </c>
      <c r="P1338" s="14">
        <f t="shared" si="20"/>
        <v>379.23</v>
      </c>
      <c r="Q1338" s="7" t="s">
        <v>8316</v>
      </c>
      <c r="R1338" t="s">
        <v>8318</v>
      </c>
      <c r="S1338" s="6">
        <f>(((J1338/60)/60)/24)+DATE(1970,1,1)</f>
        <v>41955.863750000004</v>
      </c>
      <c r="T1338" s="6">
        <f>(((I1338/60)/60)/24)+DATE(1970,1,1)</f>
        <v>41990.863750000004</v>
      </c>
      <c r="U1338">
        <f>YEAR(S1338)</f>
        <v>2014</v>
      </c>
    </row>
    <row r="1339" spans="1:21" ht="48" x14ac:dyDescent="0.2">
      <c r="A1339">
        <v>1337</v>
      </c>
      <c r="B1339" s="2" t="s">
        <v>1338</v>
      </c>
      <c r="C1339" s="2" t="s">
        <v>5447</v>
      </c>
      <c r="D1339" s="4">
        <v>50000</v>
      </c>
      <c r="E1339" s="5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ROUND(E1339/D1339*100,0)</f>
        <v>49</v>
      </c>
      <c r="P1339" s="14">
        <f t="shared" si="20"/>
        <v>176.36</v>
      </c>
      <c r="Q1339" s="7" t="s">
        <v>8316</v>
      </c>
      <c r="R1339" t="s">
        <v>8318</v>
      </c>
      <c r="S1339" s="6">
        <f>(((J1339/60)/60)/24)+DATE(1970,1,1)</f>
        <v>42767.577303240745</v>
      </c>
      <c r="T1339" s="6">
        <f>(((I1339/60)/60)/24)+DATE(1970,1,1)</f>
        <v>42797.577303240745</v>
      </c>
      <c r="U1339">
        <f>YEAR(S1339)</f>
        <v>2017</v>
      </c>
    </row>
    <row r="1340" spans="1:21" ht="48" x14ac:dyDescent="0.2">
      <c r="A1340">
        <v>1338</v>
      </c>
      <c r="B1340" s="2" t="s">
        <v>1339</v>
      </c>
      <c r="C1340" s="2" t="s">
        <v>5448</v>
      </c>
      <c r="D1340" s="4">
        <v>30000</v>
      </c>
      <c r="E1340" s="5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ROUND(E1340/D1340*100,0)</f>
        <v>3</v>
      </c>
      <c r="P1340" s="14">
        <f t="shared" si="20"/>
        <v>66.069999999999993</v>
      </c>
      <c r="Q1340" s="7" t="s">
        <v>8316</v>
      </c>
      <c r="R1340" t="s">
        <v>8318</v>
      </c>
      <c r="S1340" s="6">
        <f>(((J1340/60)/60)/24)+DATE(1970,1,1)</f>
        <v>42188.803622685184</v>
      </c>
      <c r="T1340" s="6">
        <f>(((I1340/60)/60)/24)+DATE(1970,1,1)</f>
        <v>42218.803622685184</v>
      </c>
      <c r="U1340">
        <f>YEAR(S1340)</f>
        <v>2015</v>
      </c>
    </row>
    <row r="1341" spans="1:21" ht="32" x14ac:dyDescent="0.2">
      <c r="A1341">
        <v>1339</v>
      </c>
      <c r="B1341" s="2" t="s">
        <v>1340</v>
      </c>
      <c r="C1341" s="2" t="s">
        <v>5449</v>
      </c>
      <c r="D1341" s="4">
        <v>50000</v>
      </c>
      <c r="E1341" s="5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ROUND(E1341/D1341*100,0)</f>
        <v>7</v>
      </c>
      <c r="P1341" s="14">
        <f t="shared" si="20"/>
        <v>89.65</v>
      </c>
      <c r="Q1341" s="7" t="s">
        <v>8316</v>
      </c>
      <c r="R1341" t="s">
        <v>8318</v>
      </c>
      <c r="S1341" s="6">
        <f>(((J1341/60)/60)/24)+DATE(1970,1,1)</f>
        <v>41936.647164351853</v>
      </c>
      <c r="T1341" s="6">
        <f>(((I1341/60)/60)/24)+DATE(1970,1,1)</f>
        <v>41981.688831018517</v>
      </c>
      <c r="U1341">
        <f>YEAR(S1341)</f>
        <v>2014</v>
      </c>
    </row>
    <row r="1342" spans="1:21" ht="48" x14ac:dyDescent="0.2">
      <c r="A1342">
        <v>1340</v>
      </c>
      <c r="B1342" s="2" t="s">
        <v>1341</v>
      </c>
      <c r="C1342" s="2" t="s">
        <v>5450</v>
      </c>
      <c r="D1342" s="4">
        <v>1680</v>
      </c>
      <c r="E1342" s="5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ROUND(E1342/D1342*100,0)</f>
        <v>0</v>
      </c>
      <c r="P1342" s="14">
        <f t="shared" si="20"/>
        <v>0</v>
      </c>
      <c r="Q1342" s="7" t="s">
        <v>8316</v>
      </c>
      <c r="R1342" t="s">
        <v>8318</v>
      </c>
      <c r="S1342" s="6">
        <f>(((J1342/60)/60)/24)+DATE(1970,1,1)</f>
        <v>41836.595520833333</v>
      </c>
      <c r="T1342" s="6">
        <f>(((I1342/60)/60)/24)+DATE(1970,1,1)</f>
        <v>41866.595520833333</v>
      </c>
      <c r="U1342">
        <f>YEAR(S1342)</f>
        <v>2014</v>
      </c>
    </row>
    <row r="1343" spans="1:21" ht="48" x14ac:dyDescent="0.2">
      <c r="A1343">
        <v>1341</v>
      </c>
      <c r="B1343" s="2" t="s">
        <v>1342</v>
      </c>
      <c r="C1343" s="2" t="s">
        <v>5451</v>
      </c>
      <c r="D1343" s="4">
        <v>25000</v>
      </c>
      <c r="E1343" s="5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ROUND(E1343/D1343*100,0)</f>
        <v>70</v>
      </c>
      <c r="P1343" s="14">
        <f t="shared" si="20"/>
        <v>382.39</v>
      </c>
      <c r="Q1343" s="7" t="s">
        <v>8316</v>
      </c>
      <c r="R1343" t="s">
        <v>8318</v>
      </c>
      <c r="S1343" s="6">
        <f>(((J1343/60)/60)/24)+DATE(1970,1,1)</f>
        <v>42612.624039351853</v>
      </c>
      <c r="T1343" s="6">
        <f>(((I1343/60)/60)/24)+DATE(1970,1,1)</f>
        <v>42644.624039351853</v>
      </c>
      <c r="U1343">
        <f>YEAR(S1343)</f>
        <v>2016</v>
      </c>
    </row>
    <row r="1344" spans="1:21" ht="48" x14ac:dyDescent="0.2">
      <c r="A1344">
        <v>1342</v>
      </c>
      <c r="B1344" s="2" t="s">
        <v>1343</v>
      </c>
      <c r="C1344" s="2" t="s">
        <v>5452</v>
      </c>
      <c r="D1344" s="4">
        <v>50000</v>
      </c>
      <c r="E1344" s="5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ROUND(E1344/D1344*100,0)</f>
        <v>0</v>
      </c>
      <c r="P1344" s="14">
        <f t="shared" si="20"/>
        <v>100</v>
      </c>
      <c r="Q1344" s="7" t="s">
        <v>8316</v>
      </c>
      <c r="R1344" t="s">
        <v>8318</v>
      </c>
      <c r="S1344" s="6">
        <f>(((J1344/60)/60)/24)+DATE(1970,1,1)</f>
        <v>42172.816423611104</v>
      </c>
      <c r="T1344" s="6">
        <f>(((I1344/60)/60)/24)+DATE(1970,1,1)</f>
        <v>42202.816423611104</v>
      </c>
      <c r="U1344">
        <f>YEAR(S1344)</f>
        <v>2015</v>
      </c>
    </row>
    <row r="1345" spans="1:21" ht="48" x14ac:dyDescent="0.2">
      <c r="A1345">
        <v>1343</v>
      </c>
      <c r="B1345" s="2" t="s">
        <v>1344</v>
      </c>
      <c r="C1345" s="2" t="s">
        <v>5453</v>
      </c>
      <c r="D1345" s="4">
        <v>50000</v>
      </c>
      <c r="E1345" s="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ROUND(E1345/D1345*100,0)</f>
        <v>102</v>
      </c>
      <c r="P1345" s="14">
        <f t="shared" si="20"/>
        <v>158.36000000000001</v>
      </c>
      <c r="Q1345" s="7" t="s">
        <v>8316</v>
      </c>
      <c r="R1345" t="s">
        <v>8318</v>
      </c>
      <c r="S1345" s="6">
        <f>(((J1345/60)/60)/24)+DATE(1970,1,1)</f>
        <v>42542.526423611111</v>
      </c>
      <c r="T1345" s="6">
        <f>(((I1345/60)/60)/24)+DATE(1970,1,1)</f>
        <v>42601.165972222225</v>
      </c>
      <c r="U1345">
        <f>YEAR(S1345)</f>
        <v>2016</v>
      </c>
    </row>
    <row r="1346" spans="1:21" ht="48" x14ac:dyDescent="0.2">
      <c r="A1346">
        <v>1344</v>
      </c>
      <c r="B1346" s="2" t="s">
        <v>1345</v>
      </c>
      <c r="C1346" s="2" t="s">
        <v>5454</v>
      </c>
      <c r="D1346" s="4">
        <v>1500</v>
      </c>
      <c r="E1346" s="5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ROUND(E1346/D1346*100,0)</f>
        <v>378</v>
      </c>
      <c r="P1346" s="14">
        <f t="shared" si="20"/>
        <v>40.76</v>
      </c>
      <c r="Q1346" s="7" t="s">
        <v>8319</v>
      </c>
      <c r="R1346" t="s">
        <v>8320</v>
      </c>
      <c r="S1346" s="6">
        <f>(((J1346/60)/60)/24)+DATE(1970,1,1)</f>
        <v>42522.789803240739</v>
      </c>
      <c r="T1346" s="6">
        <f>(((I1346/60)/60)/24)+DATE(1970,1,1)</f>
        <v>42551.789803240739</v>
      </c>
      <c r="U1346">
        <f>YEAR(S1346)</f>
        <v>2016</v>
      </c>
    </row>
    <row r="1347" spans="1:21" ht="48" x14ac:dyDescent="0.2">
      <c r="A1347">
        <v>1345</v>
      </c>
      <c r="B1347" s="2" t="s">
        <v>1346</v>
      </c>
      <c r="C1347" s="2" t="s">
        <v>5455</v>
      </c>
      <c r="D1347" s="4">
        <v>300</v>
      </c>
      <c r="E1347" s="5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ROUND(E1347/D1347*100,0)</f>
        <v>125</v>
      </c>
      <c r="P1347" s="14">
        <f t="shared" ref="P1347:P1410" si="21">IFERROR(ROUND(E1347/L1347,2),0)</f>
        <v>53.57</v>
      </c>
      <c r="Q1347" s="7" t="s">
        <v>8319</v>
      </c>
      <c r="R1347" t="s">
        <v>8320</v>
      </c>
      <c r="S1347" s="6">
        <f>(((J1347/60)/60)/24)+DATE(1970,1,1)</f>
        <v>41799.814340277779</v>
      </c>
      <c r="T1347" s="6">
        <f>(((I1347/60)/60)/24)+DATE(1970,1,1)</f>
        <v>41834.814340277779</v>
      </c>
      <c r="U1347">
        <f>YEAR(S1347)</f>
        <v>2014</v>
      </c>
    </row>
    <row r="1348" spans="1:21" ht="48" x14ac:dyDescent="0.2">
      <c r="A1348">
        <v>1346</v>
      </c>
      <c r="B1348" s="2" t="s">
        <v>1347</v>
      </c>
      <c r="C1348" s="2" t="s">
        <v>5456</v>
      </c>
      <c r="D1348" s="4">
        <v>4900</v>
      </c>
      <c r="E1348" s="5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ROUND(E1348/D1348*100,0)</f>
        <v>147</v>
      </c>
      <c r="P1348" s="14">
        <f t="shared" si="21"/>
        <v>48.45</v>
      </c>
      <c r="Q1348" s="7" t="s">
        <v>8319</v>
      </c>
      <c r="R1348" t="s">
        <v>8320</v>
      </c>
      <c r="S1348" s="6">
        <f>(((J1348/60)/60)/24)+DATE(1970,1,1)</f>
        <v>41422.075821759259</v>
      </c>
      <c r="T1348" s="6">
        <f>(((I1348/60)/60)/24)+DATE(1970,1,1)</f>
        <v>41452.075821759259</v>
      </c>
      <c r="U1348">
        <f>YEAR(S1348)</f>
        <v>2013</v>
      </c>
    </row>
    <row r="1349" spans="1:21" ht="48" x14ac:dyDescent="0.2">
      <c r="A1349">
        <v>1347</v>
      </c>
      <c r="B1349" s="2" t="s">
        <v>1348</v>
      </c>
      <c r="C1349" s="2" t="s">
        <v>5457</v>
      </c>
      <c r="D1349" s="4">
        <v>2500</v>
      </c>
      <c r="E1349" s="5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ROUND(E1349/D1349*100,0)</f>
        <v>102</v>
      </c>
      <c r="P1349" s="14">
        <f t="shared" si="21"/>
        <v>82.42</v>
      </c>
      <c r="Q1349" s="7" t="s">
        <v>8319</v>
      </c>
      <c r="R1349" t="s">
        <v>8320</v>
      </c>
      <c r="S1349" s="6">
        <f>(((J1349/60)/60)/24)+DATE(1970,1,1)</f>
        <v>42040.638020833328</v>
      </c>
      <c r="T1349" s="6">
        <f>(((I1349/60)/60)/24)+DATE(1970,1,1)</f>
        <v>42070.638020833328</v>
      </c>
      <c r="U1349">
        <f>YEAR(S1349)</f>
        <v>2015</v>
      </c>
    </row>
    <row r="1350" spans="1:21" ht="48" x14ac:dyDescent="0.2">
      <c r="A1350">
        <v>1348</v>
      </c>
      <c r="B1350" s="2" t="s">
        <v>1349</v>
      </c>
      <c r="C1350" s="2" t="s">
        <v>5458</v>
      </c>
      <c r="D1350" s="4">
        <v>5875</v>
      </c>
      <c r="E1350" s="5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ROUND(E1350/D1350*100,0)</f>
        <v>102</v>
      </c>
      <c r="P1350" s="14">
        <f t="shared" si="21"/>
        <v>230.19</v>
      </c>
      <c r="Q1350" s="7" t="s">
        <v>8319</v>
      </c>
      <c r="R1350" t="s">
        <v>8320</v>
      </c>
      <c r="S1350" s="6">
        <f>(((J1350/60)/60)/24)+DATE(1970,1,1)</f>
        <v>41963.506168981476</v>
      </c>
      <c r="T1350" s="6">
        <f>(((I1350/60)/60)/24)+DATE(1970,1,1)</f>
        <v>41991.506168981476</v>
      </c>
      <c r="U1350">
        <f>YEAR(S1350)</f>
        <v>2014</v>
      </c>
    </row>
    <row r="1351" spans="1:21" ht="48" x14ac:dyDescent="0.2">
      <c r="A1351">
        <v>1349</v>
      </c>
      <c r="B1351" s="2" t="s">
        <v>1350</v>
      </c>
      <c r="C1351" s="2" t="s">
        <v>5459</v>
      </c>
      <c r="D1351" s="4">
        <v>5000</v>
      </c>
      <c r="E1351" s="5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ROUND(E1351/D1351*100,0)</f>
        <v>204</v>
      </c>
      <c r="P1351" s="14">
        <f t="shared" si="21"/>
        <v>59.36</v>
      </c>
      <c r="Q1351" s="7" t="s">
        <v>8319</v>
      </c>
      <c r="R1351" t="s">
        <v>8320</v>
      </c>
      <c r="S1351" s="6">
        <f>(((J1351/60)/60)/24)+DATE(1970,1,1)</f>
        <v>42317.33258101852</v>
      </c>
      <c r="T1351" s="6">
        <f>(((I1351/60)/60)/24)+DATE(1970,1,1)</f>
        <v>42354.290972222225</v>
      </c>
      <c r="U1351">
        <f>YEAR(S1351)</f>
        <v>2015</v>
      </c>
    </row>
    <row r="1352" spans="1:21" ht="48" x14ac:dyDescent="0.2">
      <c r="A1352">
        <v>1350</v>
      </c>
      <c r="B1352" s="2" t="s">
        <v>1351</v>
      </c>
      <c r="C1352" s="2" t="s">
        <v>5460</v>
      </c>
      <c r="D1352" s="4">
        <v>5000</v>
      </c>
      <c r="E1352" s="5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ROUND(E1352/D1352*100,0)</f>
        <v>104</v>
      </c>
      <c r="P1352" s="14">
        <f t="shared" si="21"/>
        <v>66.7</v>
      </c>
      <c r="Q1352" s="7" t="s">
        <v>8319</v>
      </c>
      <c r="R1352" t="s">
        <v>8320</v>
      </c>
      <c r="S1352" s="6">
        <f>(((J1352/60)/60)/24)+DATE(1970,1,1)</f>
        <v>42334.013124999998</v>
      </c>
      <c r="T1352" s="6">
        <f>(((I1352/60)/60)/24)+DATE(1970,1,1)</f>
        <v>42364.013124999998</v>
      </c>
      <c r="U1352">
        <f>YEAR(S1352)</f>
        <v>2015</v>
      </c>
    </row>
    <row r="1353" spans="1:21" ht="32" x14ac:dyDescent="0.2">
      <c r="A1353">
        <v>1351</v>
      </c>
      <c r="B1353" s="2" t="s">
        <v>1352</v>
      </c>
      <c r="C1353" s="2" t="s">
        <v>5461</v>
      </c>
      <c r="D1353" s="4">
        <v>20000</v>
      </c>
      <c r="E1353" s="5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ROUND(E1353/D1353*100,0)</f>
        <v>101</v>
      </c>
      <c r="P1353" s="14">
        <f t="shared" si="21"/>
        <v>168.78</v>
      </c>
      <c r="Q1353" s="7" t="s">
        <v>8319</v>
      </c>
      <c r="R1353" t="s">
        <v>8320</v>
      </c>
      <c r="S1353" s="6">
        <f>(((J1353/60)/60)/24)+DATE(1970,1,1)</f>
        <v>42382.74009259259</v>
      </c>
      <c r="T1353" s="6">
        <f>(((I1353/60)/60)/24)+DATE(1970,1,1)</f>
        <v>42412.74009259259</v>
      </c>
      <c r="U1353">
        <f>YEAR(S1353)</f>
        <v>2016</v>
      </c>
    </row>
    <row r="1354" spans="1:21" ht="48" x14ac:dyDescent="0.2">
      <c r="A1354">
        <v>1352</v>
      </c>
      <c r="B1354" s="2" t="s">
        <v>1353</v>
      </c>
      <c r="C1354" s="2" t="s">
        <v>5462</v>
      </c>
      <c r="D1354" s="4">
        <v>10000</v>
      </c>
      <c r="E1354" s="5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ROUND(E1354/D1354*100,0)</f>
        <v>136</v>
      </c>
      <c r="P1354" s="14">
        <f t="shared" si="21"/>
        <v>59.97</v>
      </c>
      <c r="Q1354" s="7" t="s">
        <v>8319</v>
      </c>
      <c r="R1354" t="s">
        <v>8320</v>
      </c>
      <c r="S1354" s="6">
        <f>(((J1354/60)/60)/24)+DATE(1970,1,1)</f>
        <v>42200.578310185185</v>
      </c>
      <c r="T1354" s="6">
        <f>(((I1354/60)/60)/24)+DATE(1970,1,1)</f>
        <v>42252.165972222225</v>
      </c>
      <c r="U1354">
        <f>YEAR(S1354)</f>
        <v>2015</v>
      </c>
    </row>
    <row r="1355" spans="1:21" ht="32" x14ac:dyDescent="0.2">
      <c r="A1355">
        <v>1353</v>
      </c>
      <c r="B1355" s="2" t="s">
        <v>1354</v>
      </c>
      <c r="C1355" s="2" t="s">
        <v>5463</v>
      </c>
      <c r="D1355" s="4">
        <v>1000</v>
      </c>
      <c r="E1355" s="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ROUND(E1355/D1355*100,0)</f>
        <v>134</v>
      </c>
      <c r="P1355" s="14">
        <f t="shared" si="21"/>
        <v>31.81</v>
      </c>
      <c r="Q1355" s="7" t="s">
        <v>8319</v>
      </c>
      <c r="R1355" t="s">
        <v>8320</v>
      </c>
      <c r="S1355" s="6">
        <f>(((J1355/60)/60)/24)+DATE(1970,1,1)</f>
        <v>41309.11791666667</v>
      </c>
      <c r="T1355" s="6">
        <f>(((I1355/60)/60)/24)+DATE(1970,1,1)</f>
        <v>41344</v>
      </c>
      <c r="U1355">
        <f>YEAR(S1355)</f>
        <v>2013</v>
      </c>
    </row>
    <row r="1356" spans="1:21" ht="48" x14ac:dyDescent="0.2">
      <c r="A1356">
        <v>1354</v>
      </c>
      <c r="B1356" s="2" t="s">
        <v>1355</v>
      </c>
      <c r="C1356" s="2" t="s">
        <v>5464</v>
      </c>
      <c r="D1356" s="4">
        <v>1200</v>
      </c>
      <c r="E1356" s="5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ROUND(E1356/D1356*100,0)</f>
        <v>130</v>
      </c>
      <c r="P1356" s="14">
        <f t="shared" si="21"/>
        <v>24.42</v>
      </c>
      <c r="Q1356" s="7" t="s">
        <v>8319</v>
      </c>
      <c r="R1356" t="s">
        <v>8320</v>
      </c>
      <c r="S1356" s="6">
        <f>(((J1356/60)/60)/24)+DATE(1970,1,1)</f>
        <v>42502.807627314818</v>
      </c>
      <c r="T1356" s="6">
        <f>(((I1356/60)/60)/24)+DATE(1970,1,1)</f>
        <v>42532.807627314818</v>
      </c>
      <c r="U1356">
        <f>YEAR(S1356)</f>
        <v>2016</v>
      </c>
    </row>
    <row r="1357" spans="1:21" ht="48" x14ac:dyDescent="0.2">
      <c r="A1357">
        <v>1355</v>
      </c>
      <c r="B1357" s="2" t="s">
        <v>1356</v>
      </c>
      <c r="C1357" s="2" t="s">
        <v>5465</v>
      </c>
      <c r="D1357" s="4">
        <v>2500</v>
      </c>
      <c r="E1357" s="5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ROUND(E1357/D1357*100,0)</f>
        <v>123</v>
      </c>
      <c r="P1357" s="14">
        <f t="shared" si="21"/>
        <v>25.35</v>
      </c>
      <c r="Q1357" s="7" t="s">
        <v>8319</v>
      </c>
      <c r="R1357" t="s">
        <v>8320</v>
      </c>
      <c r="S1357" s="6">
        <f>(((J1357/60)/60)/24)+DATE(1970,1,1)</f>
        <v>41213.254687499997</v>
      </c>
      <c r="T1357" s="6">
        <f>(((I1357/60)/60)/24)+DATE(1970,1,1)</f>
        <v>41243.416666666664</v>
      </c>
      <c r="U1357">
        <f>YEAR(S1357)</f>
        <v>2012</v>
      </c>
    </row>
    <row r="1358" spans="1:21" ht="48" x14ac:dyDescent="0.2">
      <c r="A1358">
        <v>1356</v>
      </c>
      <c r="B1358" s="2" t="s">
        <v>1357</v>
      </c>
      <c r="C1358" s="2" t="s">
        <v>5466</v>
      </c>
      <c r="D1358" s="4">
        <v>3400</v>
      </c>
      <c r="E1358" s="5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ROUND(E1358/D1358*100,0)</f>
        <v>183</v>
      </c>
      <c r="P1358" s="14">
        <f t="shared" si="21"/>
        <v>71.44</v>
      </c>
      <c r="Q1358" s="7" t="s">
        <v>8319</v>
      </c>
      <c r="R1358" t="s">
        <v>8320</v>
      </c>
      <c r="S1358" s="6">
        <f>(((J1358/60)/60)/24)+DATE(1970,1,1)</f>
        <v>41430.038888888892</v>
      </c>
      <c r="T1358" s="6">
        <f>(((I1358/60)/60)/24)+DATE(1970,1,1)</f>
        <v>41460.038888888892</v>
      </c>
      <c r="U1358">
        <f>YEAR(S1358)</f>
        <v>2013</v>
      </c>
    </row>
    <row r="1359" spans="1:21" ht="48" x14ac:dyDescent="0.2">
      <c r="A1359">
        <v>1357</v>
      </c>
      <c r="B1359" s="2" t="s">
        <v>1358</v>
      </c>
      <c r="C1359" s="2" t="s">
        <v>5467</v>
      </c>
      <c r="D1359" s="4">
        <v>2000</v>
      </c>
      <c r="E1359" s="5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ROUND(E1359/D1359*100,0)</f>
        <v>125</v>
      </c>
      <c r="P1359" s="14">
        <f t="shared" si="21"/>
        <v>38.549999999999997</v>
      </c>
      <c r="Q1359" s="7" t="s">
        <v>8319</v>
      </c>
      <c r="R1359" t="s">
        <v>8320</v>
      </c>
      <c r="S1359" s="6">
        <f>(((J1359/60)/60)/24)+DATE(1970,1,1)</f>
        <v>41304.962233796294</v>
      </c>
      <c r="T1359" s="6">
        <f>(((I1359/60)/60)/24)+DATE(1970,1,1)</f>
        <v>41334.249305555553</v>
      </c>
      <c r="U1359">
        <f>YEAR(S1359)</f>
        <v>2013</v>
      </c>
    </row>
    <row r="1360" spans="1:21" ht="48" x14ac:dyDescent="0.2">
      <c r="A1360">
        <v>1358</v>
      </c>
      <c r="B1360" s="2" t="s">
        <v>1359</v>
      </c>
      <c r="C1360" s="2" t="s">
        <v>5468</v>
      </c>
      <c r="D1360" s="4">
        <v>3000</v>
      </c>
      <c r="E1360" s="5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ROUND(E1360/D1360*100,0)</f>
        <v>112</v>
      </c>
      <c r="P1360" s="14">
        <f t="shared" si="21"/>
        <v>68.37</v>
      </c>
      <c r="Q1360" s="7" t="s">
        <v>8319</v>
      </c>
      <c r="R1360" t="s">
        <v>8320</v>
      </c>
      <c r="S1360" s="6">
        <f>(((J1360/60)/60)/24)+DATE(1970,1,1)</f>
        <v>40689.570868055554</v>
      </c>
      <c r="T1360" s="6">
        <f>(((I1360/60)/60)/24)+DATE(1970,1,1)</f>
        <v>40719.570868055554</v>
      </c>
      <c r="U1360">
        <f>YEAR(S1360)</f>
        <v>2011</v>
      </c>
    </row>
    <row r="1361" spans="1:21" ht="48" x14ac:dyDescent="0.2">
      <c r="A1361">
        <v>1359</v>
      </c>
      <c r="B1361" s="2" t="s">
        <v>1360</v>
      </c>
      <c r="C1361" s="2" t="s">
        <v>5469</v>
      </c>
      <c r="D1361" s="4">
        <v>660</v>
      </c>
      <c r="E1361" s="5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ROUND(E1361/D1361*100,0)</f>
        <v>116</v>
      </c>
      <c r="P1361" s="14">
        <f t="shared" si="21"/>
        <v>40.21</v>
      </c>
      <c r="Q1361" s="7" t="s">
        <v>8319</v>
      </c>
      <c r="R1361" t="s">
        <v>8320</v>
      </c>
      <c r="S1361" s="6">
        <f>(((J1361/60)/60)/24)+DATE(1970,1,1)</f>
        <v>40668.814699074072</v>
      </c>
      <c r="T1361" s="6">
        <f>(((I1361/60)/60)/24)+DATE(1970,1,1)</f>
        <v>40730.814699074072</v>
      </c>
      <c r="U1361">
        <f>YEAR(S1361)</f>
        <v>2011</v>
      </c>
    </row>
    <row r="1362" spans="1:21" ht="32" x14ac:dyDescent="0.2">
      <c r="A1362">
        <v>1360</v>
      </c>
      <c r="B1362" s="2" t="s">
        <v>1361</v>
      </c>
      <c r="C1362" s="2" t="s">
        <v>5470</v>
      </c>
      <c r="D1362" s="4">
        <v>1500</v>
      </c>
      <c r="E1362" s="5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ROUND(E1362/D1362*100,0)</f>
        <v>173</v>
      </c>
      <c r="P1362" s="14">
        <f t="shared" si="21"/>
        <v>32.07</v>
      </c>
      <c r="Q1362" s="7" t="s">
        <v>8319</v>
      </c>
      <c r="R1362" t="s">
        <v>8320</v>
      </c>
      <c r="S1362" s="6">
        <f>(((J1362/60)/60)/24)+DATE(1970,1,1)</f>
        <v>41095.900694444441</v>
      </c>
      <c r="T1362" s="6">
        <f>(((I1362/60)/60)/24)+DATE(1970,1,1)</f>
        <v>41123.900694444441</v>
      </c>
      <c r="U1362">
        <f>YEAR(S1362)</f>
        <v>2012</v>
      </c>
    </row>
    <row r="1363" spans="1:21" ht="48" x14ac:dyDescent="0.2">
      <c r="A1363">
        <v>1361</v>
      </c>
      <c r="B1363" s="2" t="s">
        <v>1362</v>
      </c>
      <c r="C1363" s="2" t="s">
        <v>5471</v>
      </c>
      <c r="D1363" s="4">
        <v>6000</v>
      </c>
      <c r="E1363" s="5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ROUND(E1363/D1363*100,0)</f>
        <v>126</v>
      </c>
      <c r="P1363" s="14">
        <f t="shared" si="21"/>
        <v>28.63</v>
      </c>
      <c r="Q1363" s="7" t="s">
        <v>8319</v>
      </c>
      <c r="R1363" t="s">
        <v>8320</v>
      </c>
      <c r="S1363" s="6">
        <f>(((J1363/60)/60)/24)+DATE(1970,1,1)</f>
        <v>41781.717268518521</v>
      </c>
      <c r="T1363" s="6">
        <f>(((I1363/60)/60)/24)+DATE(1970,1,1)</f>
        <v>41811.717268518521</v>
      </c>
      <c r="U1363">
        <f>YEAR(S1363)</f>
        <v>2014</v>
      </c>
    </row>
    <row r="1364" spans="1:21" ht="32" x14ac:dyDescent="0.2">
      <c r="A1364">
        <v>1362</v>
      </c>
      <c r="B1364" s="2" t="s">
        <v>1363</v>
      </c>
      <c r="C1364" s="2" t="s">
        <v>5472</v>
      </c>
      <c r="D1364" s="4">
        <v>1000</v>
      </c>
      <c r="E1364" s="5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ROUND(E1364/D1364*100,0)</f>
        <v>109</v>
      </c>
      <c r="P1364" s="14">
        <f t="shared" si="21"/>
        <v>43.64</v>
      </c>
      <c r="Q1364" s="7" t="s">
        <v>8319</v>
      </c>
      <c r="R1364" t="s">
        <v>8320</v>
      </c>
      <c r="S1364" s="6">
        <f>(((J1364/60)/60)/24)+DATE(1970,1,1)</f>
        <v>41464.934386574074</v>
      </c>
      <c r="T1364" s="6">
        <f>(((I1364/60)/60)/24)+DATE(1970,1,1)</f>
        <v>41524.934386574074</v>
      </c>
      <c r="U1364">
        <f>YEAR(S1364)</f>
        <v>2013</v>
      </c>
    </row>
    <row r="1365" spans="1:21" ht="48" x14ac:dyDescent="0.2">
      <c r="A1365">
        <v>1363</v>
      </c>
      <c r="B1365" s="2" t="s">
        <v>1364</v>
      </c>
      <c r="C1365" s="2" t="s">
        <v>5473</v>
      </c>
      <c r="D1365" s="4">
        <v>200</v>
      </c>
      <c r="E1365" s="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ROUND(E1365/D1365*100,0)</f>
        <v>100</v>
      </c>
      <c r="P1365" s="14">
        <f t="shared" si="21"/>
        <v>40</v>
      </c>
      <c r="Q1365" s="7" t="s">
        <v>8319</v>
      </c>
      <c r="R1365" t="s">
        <v>8320</v>
      </c>
      <c r="S1365" s="6">
        <f>(((J1365/60)/60)/24)+DATE(1970,1,1)</f>
        <v>42396.8440625</v>
      </c>
      <c r="T1365" s="6">
        <f>(((I1365/60)/60)/24)+DATE(1970,1,1)</f>
        <v>42415.332638888889</v>
      </c>
      <c r="U1365">
        <f>YEAR(S1365)</f>
        <v>2016</v>
      </c>
    </row>
    <row r="1366" spans="1:21" ht="48" x14ac:dyDescent="0.2">
      <c r="A1366">
        <v>1364</v>
      </c>
      <c r="B1366" s="2" t="s">
        <v>1365</v>
      </c>
      <c r="C1366" s="2" t="s">
        <v>5474</v>
      </c>
      <c r="D1366" s="4">
        <v>42000</v>
      </c>
      <c r="E1366" s="5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ROUND(E1366/D1366*100,0)</f>
        <v>119</v>
      </c>
      <c r="P1366" s="14">
        <f t="shared" si="21"/>
        <v>346.04</v>
      </c>
      <c r="Q1366" s="7" t="s">
        <v>8322</v>
      </c>
      <c r="R1366" t="s">
        <v>8323</v>
      </c>
      <c r="S1366" s="6">
        <f>(((J1366/60)/60)/24)+DATE(1970,1,1)</f>
        <v>41951.695671296293</v>
      </c>
      <c r="T1366" s="6">
        <f>(((I1366/60)/60)/24)+DATE(1970,1,1)</f>
        <v>42011.6956712963</v>
      </c>
      <c r="U1366">
        <f>YEAR(S1366)</f>
        <v>2014</v>
      </c>
    </row>
    <row r="1367" spans="1:21" ht="48" x14ac:dyDescent="0.2">
      <c r="A1367">
        <v>1365</v>
      </c>
      <c r="B1367" s="2" t="s">
        <v>1366</v>
      </c>
      <c r="C1367" s="2" t="s">
        <v>5475</v>
      </c>
      <c r="D1367" s="4">
        <v>7500</v>
      </c>
      <c r="E1367" s="5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ROUND(E1367/D1367*100,0)</f>
        <v>100</v>
      </c>
      <c r="P1367" s="14">
        <f t="shared" si="21"/>
        <v>81.739999999999995</v>
      </c>
      <c r="Q1367" s="7" t="s">
        <v>8322</v>
      </c>
      <c r="R1367" t="s">
        <v>8323</v>
      </c>
      <c r="S1367" s="6">
        <f>(((J1367/60)/60)/24)+DATE(1970,1,1)</f>
        <v>42049.733240740738</v>
      </c>
      <c r="T1367" s="6">
        <f>(((I1367/60)/60)/24)+DATE(1970,1,1)</f>
        <v>42079.691574074073</v>
      </c>
      <c r="U1367">
        <f>YEAR(S1367)</f>
        <v>2015</v>
      </c>
    </row>
    <row r="1368" spans="1:21" ht="16" x14ac:dyDescent="0.2">
      <c r="A1368">
        <v>1366</v>
      </c>
      <c r="B1368" s="2" t="s">
        <v>1367</v>
      </c>
      <c r="C1368" s="2" t="s">
        <v>5476</v>
      </c>
      <c r="D1368" s="4">
        <v>7500</v>
      </c>
      <c r="E1368" s="5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ROUND(E1368/D1368*100,0)</f>
        <v>126</v>
      </c>
      <c r="P1368" s="14">
        <f t="shared" si="21"/>
        <v>64.540000000000006</v>
      </c>
      <c r="Q1368" s="7" t="s">
        <v>8322</v>
      </c>
      <c r="R1368" t="s">
        <v>8323</v>
      </c>
      <c r="S1368" s="6">
        <f>(((J1368/60)/60)/24)+DATE(1970,1,1)</f>
        <v>41924.996099537035</v>
      </c>
      <c r="T1368" s="6">
        <f>(((I1368/60)/60)/24)+DATE(1970,1,1)</f>
        <v>41970.037766203706</v>
      </c>
      <c r="U1368">
        <f>YEAR(S1368)</f>
        <v>2014</v>
      </c>
    </row>
    <row r="1369" spans="1:21" ht="48" x14ac:dyDescent="0.2">
      <c r="A1369">
        <v>1367</v>
      </c>
      <c r="B1369" s="2" t="s">
        <v>1368</v>
      </c>
      <c r="C1369" s="2" t="s">
        <v>5477</v>
      </c>
      <c r="D1369" s="4">
        <v>5000</v>
      </c>
      <c r="E1369" s="5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ROUND(E1369/D1369*100,0)</f>
        <v>114</v>
      </c>
      <c r="P1369" s="14">
        <f t="shared" si="21"/>
        <v>63.48</v>
      </c>
      <c r="Q1369" s="7" t="s">
        <v>8322</v>
      </c>
      <c r="R1369" t="s">
        <v>8323</v>
      </c>
      <c r="S1369" s="6">
        <f>(((J1369/60)/60)/24)+DATE(1970,1,1)</f>
        <v>42292.002893518518</v>
      </c>
      <c r="T1369" s="6">
        <f>(((I1369/60)/60)/24)+DATE(1970,1,1)</f>
        <v>42322.044560185182</v>
      </c>
      <c r="U1369">
        <f>YEAR(S1369)</f>
        <v>2015</v>
      </c>
    </row>
    <row r="1370" spans="1:21" ht="48" x14ac:dyDescent="0.2">
      <c r="A1370">
        <v>1368</v>
      </c>
      <c r="B1370" s="2" t="s">
        <v>1369</v>
      </c>
      <c r="C1370" s="2" t="s">
        <v>5478</v>
      </c>
      <c r="D1370" s="4">
        <v>5000</v>
      </c>
      <c r="E1370" s="5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ROUND(E1370/D1370*100,0)</f>
        <v>111</v>
      </c>
      <c r="P1370" s="14">
        <f t="shared" si="21"/>
        <v>63.62</v>
      </c>
      <c r="Q1370" s="7" t="s">
        <v>8322</v>
      </c>
      <c r="R1370" t="s">
        <v>8323</v>
      </c>
      <c r="S1370" s="6">
        <f>(((J1370/60)/60)/24)+DATE(1970,1,1)</f>
        <v>42146.190902777773</v>
      </c>
      <c r="T1370" s="6">
        <f>(((I1370/60)/60)/24)+DATE(1970,1,1)</f>
        <v>42170.190902777773</v>
      </c>
      <c r="U1370">
        <f>YEAR(S1370)</f>
        <v>2015</v>
      </c>
    </row>
    <row r="1371" spans="1:21" ht="48" x14ac:dyDescent="0.2">
      <c r="A1371">
        <v>1369</v>
      </c>
      <c r="B1371" s="2" t="s">
        <v>1370</v>
      </c>
      <c r="C1371" s="2" t="s">
        <v>5479</v>
      </c>
      <c r="D1371" s="4">
        <v>32360</v>
      </c>
      <c r="E1371" s="5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ROUND(E1371/D1371*100,0)</f>
        <v>105</v>
      </c>
      <c r="P1371" s="14">
        <f t="shared" si="21"/>
        <v>83.97</v>
      </c>
      <c r="Q1371" s="7" t="s">
        <v>8322</v>
      </c>
      <c r="R1371" t="s">
        <v>8323</v>
      </c>
      <c r="S1371" s="6">
        <f>(((J1371/60)/60)/24)+DATE(1970,1,1)</f>
        <v>41710.594282407408</v>
      </c>
      <c r="T1371" s="6">
        <f>(((I1371/60)/60)/24)+DATE(1970,1,1)</f>
        <v>41740.594282407408</v>
      </c>
      <c r="U1371">
        <f>YEAR(S1371)</f>
        <v>2014</v>
      </c>
    </row>
    <row r="1372" spans="1:21" ht="32" x14ac:dyDescent="0.2">
      <c r="A1372">
        <v>1370</v>
      </c>
      <c r="B1372" s="2" t="s">
        <v>1371</v>
      </c>
      <c r="C1372" s="2" t="s">
        <v>5480</v>
      </c>
      <c r="D1372" s="4">
        <v>1500</v>
      </c>
      <c r="E1372" s="5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ROUND(E1372/D1372*100,0)</f>
        <v>104</v>
      </c>
      <c r="P1372" s="14">
        <f t="shared" si="21"/>
        <v>77.75</v>
      </c>
      <c r="Q1372" s="7" t="s">
        <v>8322</v>
      </c>
      <c r="R1372" t="s">
        <v>8323</v>
      </c>
      <c r="S1372" s="6">
        <f>(((J1372/60)/60)/24)+DATE(1970,1,1)</f>
        <v>41548.00335648148</v>
      </c>
      <c r="T1372" s="6">
        <f>(((I1372/60)/60)/24)+DATE(1970,1,1)</f>
        <v>41563.00335648148</v>
      </c>
      <c r="U1372">
        <f>YEAR(S1372)</f>
        <v>2013</v>
      </c>
    </row>
    <row r="1373" spans="1:21" ht="48" x14ac:dyDescent="0.2">
      <c r="A1373">
        <v>1371</v>
      </c>
      <c r="B1373" s="2" t="s">
        <v>1372</v>
      </c>
      <c r="C1373" s="2" t="s">
        <v>5481</v>
      </c>
      <c r="D1373" s="4">
        <v>6999</v>
      </c>
      <c r="E1373" s="5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ROUND(E1373/D1373*100,0)</f>
        <v>107</v>
      </c>
      <c r="P1373" s="14">
        <f t="shared" si="21"/>
        <v>107.07</v>
      </c>
      <c r="Q1373" s="7" t="s">
        <v>8322</v>
      </c>
      <c r="R1373" t="s">
        <v>8323</v>
      </c>
      <c r="S1373" s="6">
        <f>(((J1373/60)/60)/24)+DATE(1970,1,1)</f>
        <v>42101.758587962962</v>
      </c>
      <c r="T1373" s="6">
        <f>(((I1373/60)/60)/24)+DATE(1970,1,1)</f>
        <v>42131.758587962962</v>
      </c>
      <c r="U1373">
        <f>YEAR(S1373)</f>
        <v>2015</v>
      </c>
    </row>
    <row r="1374" spans="1:21" ht="16" x14ac:dyDescent="0.2">
      <c r="A1374">
        <v>1372</v>
      </c>
      <c r="B1374" s="2" t="s">
        <v>1373</v>
      </c>
      <c r="C1374" s="2" t="s">
        <v>5482</v>
      </c>
      <c r="D1374" s="4">
        <v>500</v>
      </c>
      <c r="E1374" s="5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ROUND(E1374/D1374*100,0)</f>
        <v>124</v>
      </c>
      <c r="P1374" s="14">
        <f t="shared" si="21"/>
        <v>38.75</v>
      </c>
      <c r="Q1374" s="7" t="s">
        <v>8322</v>
      </c>
      <c r="R1374" t="s">
        <v>8323</v>
      </c>
      <c r="S1374" s="6">
        <f>(((J1374/60)/60)/24)+DATE(1970,1,1)</f>
        <v>41072.739953703705</v>
      </c>
      <c r="T1374" s="6">
        <f>(((I1374/60)/60)/24)+DATE(1970,1,1)</f>
        <v>41102.739953703705</v>
      </c>
      <c r="U1374">
        <f>YEAR(S1374)</f>
        <v>2012</v>
      </c>
    </row>
    <row r="1375" spans="1:21" ht="32" x14ac:dyDescent="0.2">
      <c r="A1375">
        <v>1373</v>
      </c>
      <c r="B1375" s="2" t="s">
        <v>1374</v>
      </c>
      <c r="C1375" s="2" t="s">
        <v>5483</v>
      </c>
      <c r="D1375" s="4">
        <v>10000</v>
      </c>
      <c r="E1375" s="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ROUND(E1375/D1375*100,0)</f>
        <v>105</v>
      </c>
      <c r="P1375" s="14">
        <f t="shared" si="21"/>
        <v>201.94</v>
      </c>
      <c r="Q1375" s="7" t="s">
        <v>8322</v>
      </c>
      <c r="R1375" t="s">
        <v>8323</v>
      </c>
      <c r="S1375" s="6">
        <f>(((J1375/60)/60)/24)+DATE(1970,1,1)</f>
        <v>42704.95177083333</v>
      </c>
      <c r="T1375" s="6">
        <f>(((I1375/60)/60)/24)+DATE(1970,1,1)</f>
        <v>42734.95177083333</v>
      </c>
      <c r="U1375">
        <f>YEAR(S1375)</f>
        <v>2016</v>
      </c>
    </row>
    <row r="1376" spans="1:21" ht="48" x14ac:dyDescent="0.2">
      <c r="A1376">
        <v>1374</v>
      </c>
      <c r="B1376" s="2" t="s">
        <v>1375</v>
      </c>
      <c r="C1376" s="2" t="s">
        <v>5484</v>
      </c>
      <c r="D1376" s="4">
        <v>1500</v>
      </c>
      <c r="E1376" s="5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ROUND(E1376/D1376*100,0)</f>
        <v>189</v>
      </c>
      <c r="P1376" s="14">
        <f t="shared" si="21"/>
        <v>43.06</v>
      </c>
      <c r="Q1376" s="7" t="s">
        <v>8322</v>
      </c>
      <c r="R1376" t="s">
        <v>8323</v>
      </c>
      <c r="S1376" s="6">
        <f>(((J1376/60)/60)/24)+DATE(1970,1,1)</f>
        <v>42424.161898148144</v>
      </c>
      <c r="T1376" s="6">
        <f>(((I1376/60)/60)/24)+DATE(1970,1,1)</f>
        <v>42454.12023148148</v>
      </c>
      <c r="U1376">
        <f>YEAR(S1376)</f>
        <v>2016</v>
      </c>
    </row>
    <row r="1377" spans="1:21" ht="48" x14ac:dyDescent="0.2">
      <c r="A1377">
        <v>1375</v>
      </c>
      <c r="B1377" s="2" t="s">
        <v>1376</v>
      </c>
      <c r="C1377" s="2" t="s">
        <v>5485</v>
      </c>
      <c r="D1377" s="4">
        <v>4000</v>
      </c>
      <c r="E1377" s="5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ROUND(E1377/D1377*100,0)</f>
        <v>171</v>
      </c>
      <c r="P1377" s="14">
        <f t="shared" si="21"/>
        <v>62.87</v>
      </c>
      <c r="Q1377" s="7" t="s">
        <v>8322</v>
      </c>
      <c r="R1377" t="s">
        <v>8323</v>
      </c>
      <c r="S1377" s="6">
        <f>(((J1377/60)/60)/24)+DATE(1970,1,1)</f>
        <v>42720.066192129627</v>
      </c>
      <c r="T1377" s="6">
        <f>(((I1377/60)/60)/24)+DATE(1970,1,1)</f>
        <v>42750.066192129627</v>
      </c>
      <c r="U1377">
        <f>YEAR(S1377)</f>
        <v>2016</v>
      </c>
    </row>
    <row r="1378" spans="1:21" ht="32" x14ac:dyDescent="0.2">
      <c r="A1378">
        <v>1376</v>
      </c>
      <c r="B1378" s="2" t="s">
        <v>1377</v>
      </c>
      <c r="C1378" s="2" t="s">
        <v>5486</v>
      </c>
      <c r="D1378" s="4">
        <v>3700</v>
      </c>
      <c r="E1378" s="5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ROUND(E1378/D1378*100,0)</f>
        <v>252</v>
      </c>
      <c r="P1378" s="14">
        <f t="shared" si="21"/>
        <v>55.61</v>
      </c>
      <c r="Q1378" s="7" t="s">
        <v>8322</v>
      </c>
      <c r="R1378" t="s">
        <v>8323</v>
      </c>
      <c r="S1378" s="6">
        <f>(((J1378/60)/60)/24)+DATE(1970,1,1)</f>
        <v>42677.669050925921</v>
      </c>
      <c r="T1378" s="6">
        <f>(((I1378/60)/60)/24)+DATE(1970,1,1)</f>
        <v>42707.710717592592</v>
      </c>
      <c r="U1378">
        <f>YEAR(S1378)</f>
        <v>2016</v>
      </c>
    </row>
    <row r="1379" spans="1:21" ht="48" x14ac:dyDescent="0.2">
      <c r="A1379">
        <v>1377</v>
      </c>
      <c r="B1379" s="2" t="s">
        <v>1378</v>
      </c>
      <c r="C1379" s="2" t="s">
        <v>5487</v>
      </c>
      <c r="D1379" s="4">
        <v>1300</v>
      </c>
      <c r="E1379" s="5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ROUND(E1379/D1379*100,0)</f>
        <v>116</v>
      </c>
      <c r="P1379" s="14">
        <f t="shared" si="21"/>
        <v>48.71</v>
      </c>
      <c r="Q1379" s="7" t="s">
        <v>8322</v>
      </c>
      <c r="R1379" t="s">
        <v>8323</v>
      </c>
      <c r="S1379" s="6">
        <f>(((J1379/60)/60)/24)+DATE(1970,1,1)</f>
        <v>42747.219560185185</v>
      </c>
      <c r="T1379" s="6">
        <f>(((I1379/60)/60)/24)+DATE(1970,1,1)</f>
        <v>42769.174305555556</v>
      </c>
      <c r="U1379">
        <f>YEAR(S1379)</f>
        <v>2017</v>
      </c>
    </row>
    <row r="1380" spans="1:21" ht="16" x14ac:dyDescent="0.2">
      <c r="A1380">
        <v>1378</v>
      </c>
      <c r="B1380" s="2" t="s">
        <v>1379</v>
      </c>
      <c r="C1380" s="2" t="s">
        <v>5488</v>
      </c>
      <c r="D1380" s="4">
        <v>2000</v>
      </c>
      <c r="E1380" s="5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ROUND(E1380/D1380*100,0)</f>
        <v>203</v>
      </c>
      <c r="P1380" s="14">
        <f t="shared" si="21"/>
        <v>30.58</v>
      </c>
      <c r="Q1380" s="7" t="s">
        <v>8322</v>
      </c>
      <c r="R1380" t="s">
        <v>8323</v>
      </c>
      <c r="S1380" s="6">
        <f>(((J1380/60)/60)/24)+DATE(1970,1,1)</f>
        <v>42568.759374999994</v>
      </c>
      <c r="T1380" s="6">
        <f>(((I1380/60)/60)/24)+DATE(1970,1,1)</f>
        <v>42583.759374999994</v>
      </c>
      <c r="U1380">
        <f>YEAR(S1380)</f>
        <v>2016</v>
      </c>
    </row>
    <row r="1381" spans="1:21" ht="32" x14ac:dyDescent="0.2">
      <c r="A1381">
        <v>1379</v>
      </c>
      <c r="B1381" s="2" t="s">
        <v>1380</v>
      </c>
      <c r="C1381" s="2" t="s">
        <v>5489</v>
      </c>
      <c r="D1381" s="4">
        <v>10000</v>
      </c>
      <c r="E1381" s="5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ROUND(E1381/D1381*100,0)</f>
        <v>112</v>
      </c>
      <c r="P1381" s="14">
        <f t="shared" si="21"/>
        <v>73.91</v>
      </c>
      <c r="Q1381" s="7" t="s">
        <v>8322</v>
      </c>
      <c r="R1381" t="s">
        <v>8323</v>
      </c>
      <c r="S1381" s="6">
        <f>(((J1381/60)/60)/24)+DATE(1970,1,1)</f>
        <v>42130.491620370376</v>
      </c>
      <c r="T1381" s="6">
        <f>(((I1381/60)/60)/24)+DATE(1970,1,1)</f>
        <v>42160.491620370376</v>
      </c>
      <c r="U1381">
        <f>YEAR(S1381)</f>
        <v>2015</v>
      </c>
    </row>
    <row r="1382" spans="1:21" ht="32" x14ac:dyDescent="0.2">
      <c r="A1382">
        <v>1380</v>
      </c>
      <c r="B1382" s="2" t="s">
        <v>1381</v>
      </c>
      <c r="C1382" s="2" t="s">
        <v>5490</v>
      </c>
      <c r="D1382" s="4">
        <v>25</v>
      </c>
      <c r="E1382" s="5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ROUND(E1382/D1382*100,0)</f>
        <v>424</v>
      </c>
      <c r="P1382" s="14">
        <f t="shared" si="21"/>
        <v>21.2</v>
      </c>
      <c r="Q1382" s="7" t="s">
        <v>8322</v>
      </c>
      <c r="R1382" t="s">
        <v>8323</v>
      </c>
      <c r="S1382" s="6">
        <f>(((J1382/60)/60)/24)+DATE(1970,1,1)</f>
        <v>42141.762800925921</v>
      </c>
      <c r="T1382" s="6">
        <f>(((I1382/60)/60)/24)+DATE(1970,1,1)</f>
        <v>42164.083333333328</v>
      </c>
      <c r="U1382">
        <f>YEAR(S1382)</f>
        <v>2015</v>
      </c>
    </row>
    <row r="1383" spans="1:21" ht="48" x14ac:dyDescent="0.2">
      <c r="A1383">
        <v>1381</v>
      </c>
      <c r="B1383" s="2" t="s">
        <v>1382</v>
      </c>
      <c r="C1383" s="2" t="s">
        <v>5491</v>
      </c>
      <c r="D1383" s="4">
        <v>5000</v>
      </c>
      <c r="E1383" s="5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ROUND(E1383/D1383*100,0)</f>
        <v>107</v>
      </c>
      <c r="P1383" s="14">
        <f t="shared" si="21"/>
        <v>73.36</v>
      </c>
      <c r="Q1383" s="7" t="s">
        <v>8322</v>
      </c>
      <c r="R1383" t="s">
        <v>8323</v>
      </c>
      <c r="S1383" s="6">
        <f>(((J1383/60)/60)/24)+DATE(1970,1,1)</f>
        <v>42703.214409722219</v>
      </c>
      <c r="T1383" s="6">
        <f>(((I1383/60)/60)/24)+DATE(1970,1,1)</f>
        <v>42733.214409722219</v>
      </c>
      <c r="U1383">
        <f>YEAR(S1383)</f>
        <v>2016</v>
      </c>
    </row>
    <row r="1384" spans="1:21" ht="48" x14ac:dyDescent="0.2">
      <c r="A1384">
        <v>1382</v>
      </c>
      <c r="B1384" s="2" t="s">
        <v>1383</v>
      </c>
      <c r="C1384" s="2" t="s">
        <v>5492</v>
      </c>
      <c r="D1384" s="4">
        <v>8000</v>
      </c>
      <c r="E1384" s="5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ROUND(E1384/D1384*100,0)</f>
        <v>104</v>
      </c>
      <c r="P1384" s="14">
        <f t="shared" si="21"/>
        <v>56.41</v>
      </c>
      <c r="Q1384" s="7" t="s">
        <v>8322</v>
      </c>
      <c r="R1384" t="s">
        <v>8323</v>
      </c>
      <c r="S1384" s="6">
        <f>(((J1384/60)/60)/24)+DATE(1970,1,1)</f>
        <v>41370.800185185188</v>
      </c>
      <c r="T1384" s="6">
        <f>(((I1384/60)/60)/24)+DATE(1970,1,1)</f>
        <v>41400.800185185188</v>
      </c>
      <c r="U1384">
        <f>YEAR(S1384)</f>
        <v>2013</v>
      </c>
    </row>
    <row r="1385" spans="1:21" ht="48" x14ac:dyDescent="0.2">
      <c r="A1385">
        <v>1383</v>
      </c>
      <c r="B1385" s="2" t="s">
        <v>1384</v>
      </c>
      <c r="C1385" s="2" t="s">
        <v>5493</v>
      </c>
      <c r="D1385" s="4">
        <v>2200</v>
      </c>
      <c r="E1385" s="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ROUND(E1385/D1385*100,0)</f>
        <v>212</v>
      </c>
      <c r="P1385" s="14">
        <f t="shared" si="21"/>
        <v>50.25</v>
      </c>
      <c r="Q1385" s="7" t="s">
        <v>8322</v>
      </c>
      <c r="R1385" t="s">
        <v>8323</v>
      </c>
      <c r="S1385" s="6">
        <f>(((J1385/60)/60)/24)+DATE(1970,1,1)</f>
        <v>42707.074976851851</v>
      </c>
      <c r="T1385" s="6">
        <f>(((I1385/60)/60)/24)+DATE(1970,1,1)</f>
        <v>42727.074976851851</v>
      </c>
      <c r="U1385">
        <f>YEAR(S1385)</f>
        <v>2016</v>
      </c>
    </row>
    <row r="1386" spans="1:21" ht="48" x14ac:dyDescent="0.2">
      <c r="A1386">
        <v>1384</v>
      </c>
      <c r="B1386" s="2" t="s">
        <v>1385</v>
      </c>
      <c r="C1386" s="2" t="s">
        <v>5494</v>
      </c>
      <c r="D1386" s="4">
        <v>3500</v>
      </c>
      <c r="E1386" s="5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ROUND(E1386/D1386*100,0)</f>
        <v>124</v>
      </c>
      <c r="P1386" s="14">
        <f t="shared" si="21"/>
        <v>68.94</v>
      </c>
      <c r="Q1386" s="7" t="s">
        <v>8322</v>
      </c>
      <c r="R1386" t="s">
        <v>8323</v>
      </c>
      <c r="S1386" s="6">
        <f>(((J1386/60)/60)/24)+DATE(1970,1,1)</f>
        <v>42160.735208333332</v>
      </c>
      <c r="T1386" s="6">
        <f>(((I1386/60)/60)/24)+DATE(1970,1,1)</f>
        <v>42190.735208333332</v>
      </c>
      <c r="U1386">
        <f>YEAR(S1386)</f>
        <v>2015</v>
      </c>
    </row>
    <row r="1387" spans="1:21" ht="48" x14ac:dyDescent="0.2">
      <c r="A1387">
        <v>1385</v>
      </c>
      <c r="B1387" s="2" t="s">
        <v>1386</v>
      </c>
      <c r="C1387" s="2" t="s">
        <v>5495</v>
      </c>
      <c r="D1387" s="4">
        <v>8000</v>
      </c>
      <c r="E1387" s="5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ROUND(E1387/D1387*100,0)</f>
        <v>110</v>
      </c>
      <c r="P1387" s="14">
        <f t="shared" si="21"/>
        <v>65.91</v>
      </c>
      <c r="Q1387" s="7" t="s">
        <v>8322</v>
      </c>
      <c r="R1387" t="s">
        <v>8323</v>
      </c>
      <c r="S1387" s="6">
        <f>(((J1387/60)/60)/24)+DATE(1970,1,1)</f>
        <v>42433.688900462963</v>
      </c>
      <c r="T1387" s="6">
        <f>(((I1387/60)/60)/24)+DATE(1970,1,1)</f>
        <v>42489.507638888885</v>
      </c>
      <c r="U1387">
        <f>YEAR(S1387)</f>
        <v>2016</v>
      </c>
    </row>
    <row r="1388" spans="1:21" ht="32" x14ac:dyDescent="0.2">
      <c r="A1388">
        <v>1386</v>
      </c>
      <c r="B1388" s="2" t="s">
        <v>1387</v>
      </c>
      <c r="C1388" s="2" t="s">
        <v>5496</v>
      </c>
      <c r="D1388" s="4">
        <v>400</v>
      </c>
      <c r="E1388" s="5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ROUND(E1388/D1388*100,0)</f>
        <v>219</v>
      </c>
      <c r="P1388" s="14">
        <f t="shared" si="21"/>
        <v>62.5</v>
      </c>
      <c r="Q1388" s="7" t="s">
        <v>8322</v>
      </c>
      <c r="R1388" t="s">
        <v>8323</v>
      </c>
      <c r="S1388" s="6">
        <f>(((J1388/60)/60)/24)+DATE(1970,1,1)</f>
        <v>42184.646863425922</v>
      </c>
      <c r="T1388" s="6">
        <f>(((I1388/60)/60)/24)+DATE(1970,1,1)</f>
        <v>42214.646863425922</v>
      </c>
      <c r="U1388">
        <f>YEAR(S1388)</f>
        <v>2015</v>
      </c>
    </row>
    <row r="1389" spans="1:21" ht="48" x14ac:dyDescent="0.2">
      <c r="A1389">
        <v>1387</v>
      </c>
      <c r="B1389" s="2" t="s">
        <v>1388</v>
      </c>
      <c r="C1389" s="2" t="s">
        <v>5497</v>
      </c>
      <c r="D1389" s="4">
        <v>4000</v>
      </c>
      <c r="E1389" s="5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ROUND(E1389/D1389*100,0)</f>
        <v>137</v>
      </c>
      <c r="P1389" s="14">
        <f t="shared" si="21"/>
        <v>70.06</v>
      </c>
      <c r="Q1389" s="7" t="s">
        <v>8322</v>
      </c>
      <c r="R1389" t="s">
        <v>8323</v>
      </c>
      <c r="S1389" s="6">
        <f>(((J1389/60)/60)/24)+DATE(1970,1,1)</f>
        <v>42126.92123842593</v>
      </c>
      <c r="T1389" s="6">
        <f>(((I1389/60)/60)/24)+DATE(1970,1,1)</f>
        <v>42158.1875</v>
      </c>
      <c r="U1389">
        <f>YEAR(S1389)</f>
        <v>2015</v>
      </c>
    </row>
    <row r="1390" spans="1:21" ht="48" x14ac:dyDescent="0.2">
      <c r="A1390">
        <v>1388</v>
      </c>
      <c r="B1390" s="2" t="s">
        <v>1389</v>
      </c>
      <c r="C1390" s="2" t="s">
        <v>5498</v>
      </c>
      <c r="D1390" s="4">
        <v>5000</v>
      </c>
      <c r="E1390" s="5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ROUND(E1390/D1390*100,0)</f>
        <v>135</v>
      </c>
      <c r="P1390" s="14">
        <f t="shared" si="21"/>
        <v>60.18</v>
      </c>
      <c r="Q1390" s="7" t="s">
        <v>8322</v>
      </c>
      <c r="R1390" t="s">
        <v>8323</v>
      </c>
      <c r="S1390" s="6">
        <f>(((J1390/60)/60)/24)+DATE(1970,1,1)</f>
        <v>42634.614780092597</v>
      </c>
      <c r="T1390" s="6">
        <f>(((I1390/60)/60)/24)+DATE(1970,1,1)</f>
        <v>42660.676388888889</v>
      </c>
      <c r="U1390">
        <f>YEAR(S1390)</f>
        <v>2016</v>
      </c>
    </row>
    <row r="1391" spans="1:21" ht="32" x14ac:dyDescent="0.2">
      <c r="A1391">
        <v>1389</v>
      </c>
      <c r="B1391" s="2" t="s">
        <v>1390</v>
      </c>
      <c r="C1391" s="2" t="s">
        <v>5499</v>
      </c>
      <c r="D1391" s="4">
        <v>500</v>
      </c>
      <c r="E1391" s="5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ROUND(E1391/D1391*100,0)</f>
        <v>145</v>
      </c>
      <c r="P1391" s="14">
        <f t="shared" si="21"/>
        <v>21.38</v>
      </c>
      <c r="Q1391" s="7" t="s">
        <v>8322</v>
      </c>
      <c r="R1391" t="s">
        <v>8323</v>
      </c>
      <c r="S1391" s="6">
        <f>(((J1391/60)/60)/24)+DATE(1970,1,1)</f>
        <v>42565.480983796297</v>
      </c>
      <c r="T1391" s="6">
        <f>(((I1391/60)/60)/24)+DATE(1970,1,1)</f>
        <v>42595.480983796297</v>
      </c>
      <c r="U1391">
        <f>YEAR(S1391)</f>
        <v>2016</v>
      </c>
    </row>
    <row r="1392" spans="1:21" ht="48" x14ac:dyDescent="0.2">
      <c r="A1392">
        <v>1390</v>
      </c>
      <c r="B1392" s="2" t="s">
        <v>1391</v>
      </c>
      <c r="C1392" s="2" t="s">
        <v>5500</v>
      </c>
      <c r="D1392" s="4">
        <v>2800</v>
      </c>
      <c r="E1392" s="5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ROUND(E1392/D1392*100,0)</f>
        <v>109</v>
      </c>
      <c r="P1392" s="14">
        <f t="shared" si="21"/>
        <v>160.79</v>
      </c>
      <c r="Q1392" s="7" t="s">
        <v>8322</v>
      </c>
      <c r="R1392" t="s">
        <v>8323</v>
      </c>
      <c r="S1392" s="6">
        <f>(((J1392/60)/60)/24)+DATE(1970,1,1)</f>
        <v>42087.803310185183</v>
      </c>
      <c r="T1392" s="6">
        <f>(((I1392/60)/60)/24)+DATE(1970,1,1)</f>
        <v>42121.716666666667</v>
      </c>
      <c r="U1392">
        <f>YEAR(S1392)</f>
        <v>2015</v>
      </c>
    </row>
    <row r="1393" spans="1:21" ht="48" x14ac:dyDescent="0.2">
      <c r="A1393">
        <v>1391</v>
      </c>
      <c r="B1393" s="2" t="s">
        <v>1392</v>
      </c>
      <c r="C1393" s="2" t="s">
        <v>5501</v>
      </c>
      <c r="D1393" s="4">
        <v>500</v>
      </c>
      <c r="E1393" s="5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ROUND(E1393/D1393*100,0)</f>
        <v>110</v>
      </c>
      <c r="P1393" s="14">
        <f t="shared" si="21"/>
        <v>42.38</v>
      </c>
      <c r="Q1393" s="7" t="s">
        <v>8322</v>
      </c>
      <c r="R1393" t="s">
        <v>8323</v>
      </c>
      <c r="S1393" s="6">
        <f>(((J1393/60)/60)/24)+DATE(1970,1,1)</f>
        <v>42193.650671296295</v>
      </c>
      <c r="T1393" s="6">
        <f>(((I1393/60)/60)/24)+DATE(1970,1,1)</f>
        <v>42238.207638888889</v>
      </c>
      <c r="U1393">
        <f>YEAR(S1393)</f>
        <v>2015</v>
      </c>
    </row>
    <row r="1394" spans="1:21" ht="48" x14ac:dyDescent="0.2">
      <c r="A1394">
        <v>1392</v>
      </c>
      <c r="B1394" s="2" t="s">
        <v>1393</v>
      </c>
      <c r="C1394" s="2" t="s">
        <v>5502</v>
      </c>
      <c r="D1394" s="4">
        <v>2500</v>
      </c>
      <c r="E1394" s="5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ROUND(E1394/D1394*100,0)</f>
        <v>114</v>
      </c>
      <c r="P1394" s="14">
        <f t="shared" si="21"/>
        <v>27.32</v>
      </c>
      <c r="Q1394" s="7" t="s">
        <v>8322</v>
      </c>
      <c r="R1394" t="s">
        <v>8323</v>
      </c>
      <c r="S1394" s="6">
        <f>(((J1394/60)/60)/24)+DATE(1970,1,1)</f>
        <v>42401.154930555553</v>
      </c>
      <c r="T1394" s="6">
        <f>(((I1394/60)/60)/24)+DATE(1970,1,1)</f>
        <v>42432.154930555553</v>
      </c>
      <c r="U1394">
        <f>YEAR(S1394)</f>
        <v>2016</v>
      </c>
    </row>
    <row r="1395" spans="1:21" ht="16" x14ac:dyDescent="0.2">
      <c r="A1395">
        <v>1393</v>
      </c>
      <c r="B1395" s="2" t="s">
        <v>1394</v>
      </c>
      <c r="C1395" s="2" t="s">
        <v>5503</v>
      </c>
      <c r="D1395" s="4">
        <v>10000</v>
      </c>
      <c r="E1395" s="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ROUND(E1395/D1395*100,0)</f>
        <v>102</v>
      </c>
      <c r="P1395" s="14">
        <f t="shared" si="21"/>
        <v>196.83</v>
      </c>
      <c r="Q1395" s="7" t="s">
        <v>8322</v>
      </c>
      <c r="R1395" t="s">
        <v>8323</v>
      </c>
      <c r="S1395" s="6">
        <f>(((J1395/60)/60)/24)+DATE(1970,1,1)</f>
        <v>42553.681979166664</v>
      </c>
      <c r="T1395" s="6">
        <f>(((I1395/60)/60)/24)+DATE(1970,1,1)</f>
        <v>42583.681979166664</v>
      </c>
      <c r="U1395">
        <f>YEAR(S1395)</f>
        <v>2016</v>
      </c>
    </row>
    <row r="1396" spans="1:21" ht="48" x14ac:dyDescent="0.2">
      <c r="A1396">
        <v>1394</v>
      </c>
      <c r="B1396" s="2" t="s">
        <v>1395</v>
      </c>
      <c r="C1396" s="2" t="s">
        <v>5504</v>
      </c>
      <c r="D1396" s="4">
        <v>750</v>
      </c>
      <c r="E1396" s="5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ROUND(E1396/D1396*100,0)</f>
        <v>122</v>
      </c>
      <c r="P1396" s="14">
        <f t="shared" si="21"/>
        <v>53.88</v>
      </c>
      <c r="Q1396" s="7" t="s">
        <v>8322</v>
      </c>
      <c r="R1396" t="s">
        <v>8323</v>
      </c>
      <c r="S1396" s="6">
        <f>(((J1396/60)/60)/24)+DATE(1970,1,1)</f>
        <v>42752.144976851851</v>
      </c>
      <c r="T1396" s="6">
        <f>(((I1396/60)/60)/24)+DATE(1970,1,1)</f>
        <v>42795.125</v>
      </c>
      <c r="U1396">
        <f>YEAR(S1396)</f>
        <v>2017</v>
      </c>
    </row>
    <row r="1397" spans="1:21" ht="16" x14ac:dyDescent="0.2">
      <c r="A1397">
        <v>1395</v>
      </c>
      <c r="B1397" s="2" t="s">
        <v>1396</v>
      </c>
      <c r="C1397" s="2" t="s">
        <v>5505</v>
      </c>
      <c r="D1397" s="4">
        <v>3500</v>
      </c>
      <c r="E1397" s="5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ROUND(E1397/D1397*100,0)</f>
        <v>112</v>
      </c>
      <c r="P1397" s="14">
        <f t="shared" si="21"/>
        <v>47.76</v>
      </c>
      <c r="Q1397" s="7" t="s">
        <v>8322</v>
      </c>
      <c r="R1397" t="s">
        <v>8323</v>
      </c>
      <c r="S1397" s="6">
        <f>(((J1397/60)/60)/24)+DATE(1970,1,1)</f>
        <v>42719.90834490741</v>
      </c>
      <c r="T1397" s="6">
        <f>(((I1397/60)/60)/24)+DATE(1970,1,1)</f>
        <v>42749.90834490741</v>
      </c>
      <c r="U1397">
        <f>YEAR(S1397)</f>
        <v>2016</v>
      </c>
    </row>
    <row r="1398" spans="1:21" ht="48" x14ac:dyDescent="0.2">
      <c r="A1398">
        <v>1396</v>
      </c>
      <c r="B1398" s="2" t="s">
        <v>1397</v>
      </c>
      <c r="C1398" s="2" t="s">
        <v>5506</v>
      </c>
      <c r="D1398" s="4">
        <v>6000</v>
      </c>
      <c r="E1398" s="5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ROUND(E1398/D1398*100,0)</f>
        <v>107</v>
      </c>
      <c r="P1398" s="14">
        <f t="shared" si="21"/>
        <v>88.19</v>
      </c>
      <c r="Q1398" s="7" t="s">
        <v>8322</v>
      </c>
      <c r="R1398" t="s">
        <v>8323</v>
      </c>
      <c r="S1398" s="6">
        <f>(((J1398/60)/60)/24)+DATE(1970,1,1)</f>
        <v>42018.99863425926</v>
      </c>
      <c r="T1398" s="6">
        <f>(((I1398/60)/60)/24)+DATE(1970,1,1)</f>
        <v>42048.99863425926</v>
      </c>
      <c r="U1398">
        <f>YEAR(S1398)</f>
        <v>2015</v>
      </c>
    </row>
    <row r="1399" spans="1:21" ht="48" x14ac:dyDescent="0.2">
      <c r="A1399">
        <v>1397</v>
      </c>
      <c r="B1399" s="2" t="s">
        <v>1398</v>
      </c>
      <c r="C1399" s="2" t="s">
        <v>5507</v>
      </c>
      <c r="D1399" s="4">
        <v>10000</v>
      </c>
      <c r="E1399" s="5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ROUND(E1399/D1399*100,0)</f>
        <v>114</v>
      </c>
      <c r="P1399" s="14">
        <f t="shared" si="21"/>
        <v>72.06</v>
      </c>
      <c r="Q1399" s="7" t="s">
        <v>8322</v>
      </c>
      <c r="R1399" t="s">
        <v>8323</v>
      </c>
      <c r="S1399" s="6">
        <f>(((J1399/60)/60)/24)+DATE(1970,1,1)</f>
        <v>42640.917939814812</v>
      </c>
      <c r="T1399" s="6">
        <f>(((I1399/60)/60)/24)+DATE(1970,1,1)</f>
        <v>42670.888194444444</v>
      </c>
      <c r="U1399">
        <f>YEAR(S1399)</f>
        <v>2016</v>
      </c>
    </row>
    <row r="1400" spans="1:21" ht="48" x14ac:dyDescent="0.2">
      <c r="A1400">
        <v>1398</v>
      </c>
      <c r="B1400" s="2" t="s">
        <v>1399</v>
      </c>
      <c r="C1400" s="2" t="s">
        <v>5508</v>
      </c>
      <c r="D1400" s="4">
        <v>4400</v>
      </c>
      <c r="E1400" s="5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ROUND(E1400/D1400*100,0)</f>
        <v>110</v>
      </c>
      <c r="P1400" s="14">
        <f t="shared" si="21"/>
        <v>74.25</v>
      </c>
      <c r="Q1400" s="7" t="s">
        <v>8322</v>
      </c>
      <c r="R1400" t="s">
        <v>8323</v>
      </c>
      <c r="S1400" s="6">
        <f>(((J1400/60)/60)/24)+DATE(1970,1,1)</f>
        <v>42526.874236111107</v>
      </c>
      <c r="T1400" s="6">
        <f>(((I1400/60)/60)/24)+DATE(1970,1,1)</f>
        <v>42556.874236111107</v>
      </c>
      <c r="U1400">
        <f>YEAR(S1400)</f>
        <v>2016</v>
      </c>
    </row>
    <row r="1401" spans="1:21" ht="48" x14ac:dyDescent="0.2">
      <c r="A1401">
        <v>1399</v>
      </c>
      <c r="B1401" s="2" t="s">
        <v>1400</v>
      </c>
      <c r="C1401" s="2" t="s">
        <v>5509</v>
      </c>
      <c r="D1401" s="4">
        <v>9000</v>
      </c>
      <c r="E1401" s="5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ROUND(E1401/D1401*100,0)</f>
        <v>126</v>
      </c>
      <c r="P1401" s="14">
        <f t="shared" si="21"/>
        <v>61.7</v>
      </c>
      <c r="Q1401" s="7" t="s">
        <v>8322</v>
      </c>
      <c r="R1401" t="s">
        <v>8323</v>
      </c>
      <c r="S1401" s="6">
        <f>(((J1401/60)/60)/24)+DATE(1970,1,1)</f>
        <v>41889.004317129627</v>
      </c>
      <c r="T1401" s="6">
        <f>(((I1401/60)/60)/24)+DATE(1970,1,1)</f>
        <v>41919.004317129627</v>
      </c>
      <c r="U1401">
        <f>YEAR(S1401)</f>
        <v>2014</v>
      </c>
    </row>
    <row r="1402" spans="1:21" ht="48" x14ac:dyDescent="0.2">
      <c r="A1402">
        <v>1400</v>
      </c>
      <c r="B1402" s="2" t="s">
        <v>1401</v>
      </c>
      <c r="C1402" s="2" t="s">
        <v>5510</v>
      </c>
      <c r="D1402" s="4">
        <v>350</v>
      </c>
      <c r="E1402" s="5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ROUND(E1402/D1402*100,0)</f>
        <v>167</v>
      </c>
      <c r="P1402" s="14">
        <f t="shared" si="21"/>
        <v>17.239999999999998</v>
      </c>
      <c r="Q1402" s="7" t="s">
        <v>8322</v>
      </c>
      <c r="R1402" t="s">
        <v>8323</v>
      </c>
      <c r="S1402" s="6">
        <f>(((J1402/60)/60)/24)+DATE(1970,1,1)</f>
        <v>42498.341122685189</v>
      </c>
      <c r="T1402" s="6">
        <f>(((I1402/60)/60)/24)+DATE(1970,1,1)</f>
        <v>42533.229166666672</v>
      </c>
      <c r="U1402">
        <f>YEAR(S1402)</f>
        <v>2016</v>
      </c>
    </row>
    <row r="1403" spans="1:21" ht="48" x14ac:dyDescent="0.2">
      <c r="A1403">
        <v>1401</v>
      </c>
      <c r="B1403" s="2" t="s">
        <v>1402</v>
      </c>
      <c r="C1403" s="2" t="s">
        <v>5511</v>
      </c>
      <c r="D1403" s="4">
        <v>2500</v>
      </c>
      <c r="E1403" s="5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ROUND(E1403/D1403*100,0)</f>
        <v>497</v>
      </c>
      <c r="P1403" s="14">
        <f t="shared" si="21"/>
        <v>51.72</v>
      </c>
      <c r="Q1403" s="7" t="s">
        <v>8322</v>
      </c>
      <c r="R1403" t="s">
        <v>8323</v>
      </c>
      <c r="S1403" s="6">
        <f>(((J1403/60)/60)/24)+DATE(1970,1,1)</f>
        <v>41399.99622685185</v>
      </c>
      <c r="T1403" s="6">
        <f>(((I1403/60)/60)/24)+DATE(1970,1,1)</f>
        <v>41420.99622685185</v>
      </c>
      <c r="U1403">
        <f>YEAR(S1403)</f>
        <v>2013</v>
      </c>
    </row>
    <row r="1404" spans="1:21" ht="48" x14ac:dyDescent="0.2">
      <c r="A1404">
        <v>1402</v>
      </c>
      <c r="B1404" s="2" t="s">
        <v>1403</v>
      </c>
      <c r="C1404" s="2" t="s">
        <v>5512</v>
      </c>
      <c r="D1404" s="4">
        <v>2500</v>
      </c>
      <c r="E1404" s="5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ROUND(E1404/D1404*100,0)</f>
        <v>109</v>
      </c>
      <c r="P1404" s="14">
        <f t="shared" si="21"/>
        <v>24.15</v>
      </c>
      <c r="Q1404" s="7" t="s">
        <v>8322</v>
      </c>
      <c r="R1404" t="s">
        <v>8323</v>
      </c>
      <c r="S1404" s="6">
        <f>(((J1404/60)/60)/24)+DATE(1970,1,1)</f>
        <v>42065.053368055553</v>
      </c>
      <c r="T1404" s="6">
        <f>(((I1404/60)/60)/24)+DATE(1970,1,1)</f>
        <v>42125.011701388896</v>
      </c>
      <c r="U1404">
        <f>YEAR(S1404)</f>
        <v>2015</v>
      </c>
    </row>
    <row r="1405" spans="1:21" ht="48" x14ac:dyDescent="0.2">
      <c r="A1405">
        <v>1403</v>
      </c>
      <c r="B1405" s="2" t="s">
        <v>1404</v>
      </c>
      <c r="C1405" s="2" t="s">
        <v>5513</v>
      </c>
      <c r="D1405" s="4">
        <v>4000</v>
      </c>
      <c r="E1405" s="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ROUND(E1405/D1405*100,0)</f>
        <v>103</v>
      </c>
      <c r="P1405" s="14">
        <f t="shared" si="21"/>
        <v>62.17</v>
      </c>
      <c r="Q1405" s="7" t="s">
        <v>8322</v>
      </c>
      <c r="R1405" t="s">
        <v>8323</v>
      </c>
      <c r="S1405" s="6">
        <f>(((J1405/60)/60)/24)+DATE(1970,1,1)</f>
        <v>41451.062905092593</v>
      </c>
      <c r="T1405" s="6">
        <f>(((I1405/60)/60)/24)+DATE(1970,1,1)</f>
        <v>41481.062905092593</v>
      </c>
      <c r="U1405">
        <f>YEAR(S1405)</f>
        <v>2013</v>
      </c>
    </row>
    <row r="1406" spans="1:21" ht="48" x14ac:dyDescent="0.2">
      <c r="A1406">
        <v>1404</v>
      </c>
      <c r="B1406" s="2" t="s">
        <v>1405</v>
      </c>
      <c r="C1406" s="2" t="s">
        <v>5514</v>
      </c>
      <c r="D1406" s="4">
        <v>14500</v>
      </c>
      <c r="E1406" s="5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ROUND(E1406/D1406*100,0)</f>
        <v>2</v>
      </c>
      <c r="P1406" s="14">
        <f t="shared" si="21"/>
        <v>48.2</v>
      </c>
      <c r="Q1406" s="7" t="s">
        <v>8319</v>
      </c>
      <c r="R1406" t="s">
        <v>8338</v>
      </c>
      <c r="S1406" s="6">
        <f>(((J1406/60)/60)/24)+DATE(1970,1,1)</f>
        <v>42032.510243055556</v>
      </c>
      <c r="T1406" s="6">
        <f>(((I1406/60)/60)/24)+DATE(1970,1,1)</f>
        <v>42057.510243055556</v>
      </c>
      <c r="U1406">
        <f>YEAR(S1406)</f>
        <v>2015</v>
      </c>
    </row>
    <row r="1407" spans="1:21" ht="32" x14ac:dyDescent="0.2">
      <c r="A1407">
        <v>1405</v>
      </c>
      <c r="B1407" s="2" t="s">
        <v>1406</v>
      </c>
      <c r="C1407" s="2" t="s">
        <v>5515</v>
      </c>
      <c r="D1407" s="4">
        <v>25000</v>
      </c>
      <c r="E1407" s="5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ROUND(E1407/D1407*100,0)</f>
        <v>0</v>
      </c>
      <c r="P1407" s="14">
        <f t="shared" si="21"/>
        <v>6.18</v>
      </c>
      <c r="Q1407" s="7" t="s">
        <v>8319</v>
      </c>
      <c r="R1407" t="s">
        <v>8338</v>
      </c>
      <c r="S1407" s="6">
        <f>(((J1407/60)/60)/24)+DATE(1970,1,1)</f>
        <v>41941.680567129632</v>
      </c>
      <c r="T1407" s="6">
        <f>(((I1407/60)/60)/24)+DATE(1970,1,1)</f>
        <v>41971.722233796296</v>
      </c>
      <c r="U1407">
        <f>YEAR(S1407)</f>
        <v>2014</v>
      </c>
    </row>
    <row r="1408" spans="1:21" ht="16" x14ac:dyDescent="0.2">
      <c r="A1408">
        <v>1406</v>
      </c>
      <c r="B1408" s="2" t="s">
        <v>1407</v>
      </c>
      <c r="C1408" s="2" t="s">
        <v>5516</v>
      </c>
      <c r="D1408" s="4">
        <v>12000</v>
      </c>
      <c r="E1408" s="5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ROUND(E1408/D1408*100,0)</f>
        <v>0</v>
      </c>
      <c r="P1408" s="14">
        <f t="shared" si="21"/>
        <v>5</v>
      </c>
      <c r="Q1408" s="7" t="s">
        <v>8319</v>
      </c>
      <c r="R1408" t="s">
        <v>8338</v>
      </c>
      <c r="S1408" s="6">
        <f>(((J1408/60)/60)/24)+DATE(1970,1,1)</f>
        <v>42297.432951388888</v>
      </c>
      <c r="T1408" s="6">
        <f>(((I1408/60)/60)/24)+DATE(1970,1,1)</f>
        <v>42350.416666666672</v>
      </c>
      <c r="U1408">
        <f>YEAR(S1408)</f>
        <v>2015</v>
      </c>
    </row>
    <row r="1409" spans="1:21" ht="48" x14ac:dyDescent="0.2">
      <c r="A1409">
        <v>1407</v>
      </c>
      <c r="B1409" s="2" t="s">
        <v>1408</v>
      </c>
      <c r="C1409" s="2" t="s">
        <v>5517</v>
      </c>
      <c r="D1409" s="4">
        <v>3000</v>
      </c>
      <c r="E1409" s="5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ROUND(E1409/D1409*100,0)</f>
        <v>1</v>
      </c>
      <c r="P1409" s="14">
        <f t="shared" si="21"/>
        <v>7.5</v>
      </c>
      <c r="Q1409" s="7" t="s">
        <v>8319</v>
      </c>
      <c r="R1409" t="s">
        <v>8338</v>
      </c>
      <c r="S1409" s="6">
        <f>(((J1409/60)/60)/24)+DATE(1970,1,1)</f>
        <v>41838.536782407406</v>
      </c>
      <c r="T1409" s="6">
        <f>(((I1409/60)/60)/24)+DATE(1970,1,1)</f>
        <v>41863.536782407406</v>
      </c>
      <c r="U1409">
        <f>YEAR(S1409)</f>
        <v>2014</v>
      </c>
    </row>
    <row r="1410" spans="1:21" ht="48" x14ac:dyDescent="0.2">
      <c r="A1410">
        <v>1408</v>
      </c>
      <c r="B1410" s="2" t="s">
        <v>1409</v>
      </c>
      <c r="C1410" s="2" t="s">
        <v>5518</v>
      </c>
      <c r="D1410" s="4">
        <v>1000</v>
      </c>
      <c r="E1410" s="5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ROUND(E1410/D1410*100,0)</f>
        <v>7</v>
      </c>
      <c r="P1410" s="14">
        <f t="shared" si="21"/>
        <v>12</v>
      </c>
      <c r="Q1410" s="7" t="s">
        <v>8319</v>
      </c>
      <c r="R1410" t="s">
        <v>8338</v>
      </c>
      <c r="S1410" s="6">
        <f>(((J1410/60)/60)/24)+DATE(1970,1,1)</f>
        <v>42291.872175925921</v>
      </c>
      <c r="T1410" s="6">
        <f>(((I1410/60)/60)/24)+DATE(1970,1,1)</f>
        <v>42321.913842592592</v>
      </c>
      <c r="U1410">
        <f>YEAR(S1410)</f>
        <v>2015</v>
      </c>
    </row>
    <row r="1411" spans="1:21" ht="48" x14ac:dyDescent="0.2">
      <c r="A1411">
        <v>1409</v>
      </c>
      <c r="B1411" s="2" t="s">
        <v>1410</v>
      </c>
      <c r="C1411" s="2" t="s">
        <v>5519</v>
      </c>
      <c r="D1411" s="4">
        <v>4000</v>
      </c>
      <c r="E1411" s="5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ROUND(E1411/D1411*100,0)</f>
        <v>0</v>
      </c>
      <c r="P1411" s="14">
        <f t="shared" ref="P1411:P1474" si="22">IFERROR(ROUND(E1411/L1411,2),0)</f>
        <v>0</v>
      </c>
      <c r="Q1411" s="7" t="s">
        <v>8319</v>
      </c>
      <c r="R1411" t="s">
        <v>8338</v>
      </c>
      <c r="S1411" s="6">
        <f>(((J1411/60)/60)/24)+DATE(1970,1,1)</f>
        <v>41945.133506944447</v>
      </c>
      <c r="T1411" s="6">
        <f>(((I1411/60)/60)/24)+DATE(1970,1,1)</f>
        <v>42005.175173611111</v>
      </c>
      <c r="U1411">
        <f>YEAR(S1411)</f>
        <v>2014</v>
      </c>
    </row>
    <row r="1412" spans="1:21" ht="48" x14ac:dyDescent="0.2">
      <c r="A1412">
        <v>1410</v>
      </c>
      <c r="B1412" s="2" t="s">
        <v>1411</v>
      </c>
      <c r="C1412" s="2" t="s">
        <v>5520</v>
      </c>
      <c r="D1412" s="4">
        <v>6000</v>
      </c>
      <c r="E1412" s="5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ROUND(E1412/D1412*100,0)</f>
        <v>0</v>
      </c>
      <c r="P1412" s="14">
        <f t="shared" si="22"/>
        <v>1</v>
      </c>
      <c r="Q1412" s="7" t="s">
        <v>8319</v>
      </c>
      <c r="R1412" t="s">
        <v>8338</v>
      </c>
      <c r="S1412" s="6">
        <f>(((J1412/60)/60)/24)+DATE(1970,1,1)</f>
        <v>42479.318518518514</v>
      </c>
      <c r="T1412" s="6">
        <f>(((I1412/60)/60)/24)+DATE(1970,1,1)</f>
        <v>42524.318518518514</v>
      </c>
      <c r="U1412">
        <f>YEAR(S1412)</f>
        <v>2016</v>
      </c>
    </row>
    <row r="1413" spans="1:21" ht="48" x14ac:dyDescent="0.2">
      <c r="A1413">
        <v>1411</v>
      </c>
      <c r="B1413" s="2" t="s">
        <v>1412</v>
      </c>
      <c r="C1413" s="2" t="s">
        <v>5521</v>
      </c>
      <c r="D1413" s="4">
        <v>3000</v>
      </c>
      <c r="E1413" s="5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ROUND(E1413/D1413*100,0)</f>
        <v>0</v>
      </c>
      <c r="P1413" s="14">
        <f t="shared" si="22"/>
        <v>2.33</v>
      </c>
      <c r="Q1413" s="7" t="s">
        <v>8319</v>
      </c>
      <c r="R1413" t="s">
        <v>8338</v>
      </c>
      <c r="S1413" s="6">
        <f>(((J1413/60)/60)/24)+DATE(1970,1,1)</f>
        <v>42013.059027777781</v>
      </c>
      <c r="T1413" s="6">
        <f>(((I1413/60)/60)/24)+DATE(1970,1,1)</f>
        <v>42041.059027777781</v>
      </c>
      <c r="U1413">
        <f>YEAR(S1413)</f>
        <v>2015</v>
      </c>
    </row>
    <row r="1414" spans="1:21" ht="32" x14ac:dyDescent="0.2">
      <c r="A1414">
        <v>1412</v>
      </c>
      <c r="B1414" s="2" t="s">
        <v>1413</v>
      </c>
      <c r="C1414" s="2" t="s">
        <v>5522</v>
      </c>
      <c r="D1414" s="4">
        <v>7000</v>
      </c>
      <c r="E1414" s="5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ROUND(E1414/D1414*100,0)</f>
        <v>5</v>
      </c>
      <c r="P1414" s="14">
        <f t="shared" si="22"/>
        <v>24.62</v>
      </c>
      <c r="Q1414" s="7" t="s">
        <v>8319</v>
      </c>
      <c r="R1414" t="s">
        <v>8338</v>
      </c>
      <c r="S1414" s="6">
        <f>(((J1414/60)/60)/24)+DATE(1970,1,1)</f>
        <v>41947.063645833332</v>
      </c>
      <c r="T1414" s="6">
        <f>(((I1414/60)/60)/24)+DATE(1970,1,1)</f>
        <v>41977.063645833332</v>
      </c>
      <c r="U1414">
        <f>YEAR(S1414)</f>
        <v>2014</v>
      </c>
    </row>
    <row r="1415" spans="1:21" ht="48" x14ac:dyDescent="0.2">
      <c r="A1415">
        <v>1413</v>
      </c>
      <c r="B1415" s="2" t="s">
        <v>1414</v>
      </c>
      <c r="C1415" s="2" t="s">
        <v>5523</v>
      </c>
      <c r="D1415" s="4">
        <v>2000</v>
      </c>
      <c r="E1415" s="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ROUND(E1415/D1415*100,0)</f>
        <v>5</v>
      </c>
      <c r="P1415" s="14">
        <f t="shared" si="22"/>
        <v>100</v>
      </c>
      <c r="Q1415" s="7" t="s">
        <v>8319</v>
      </c>
      <c r="R1415" t="s">
        <v>8338</v>
      </c>
      <c r="S1415" s="6">
        <f>(((J1415/60)/60)/24)+DATE(1970,1,1)</f>
        <v>42360.437152777777</v>
      </c>
      <c r="T1415" s="6">
        <f>(((I1415/60)/60)/24)+DATE(1970,1,1)</f>
        <v>42420.437152777777</v>
      </c>
      <c r="U1415">
        <f>YEAR(S1415)</f>
        <v>2015</v>
      </c>
    </row>
    <row r="1416" spans="1:21" ht="48" x14ac:dyDescent="0.2">
      <c r="A1416">
        <v>1414</v>
      </c>
      <c r="B1416" s="2" t="s">
        <v>1415</v>
      </c>
      <c r="C1416" s="2" t="s">
        <v>5524</v>
      </c>
      <c r="D1416" s="4">
        <v>500</v>
      </c>
      <c r="E1416" s="5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ROUND(E1416/D1416*100,0)</f>
        <v>0</v>
      </c>
      <c r="P1416" s="14">
        <f t="shared" si="22"/>
        <v>1</v>
      </c>
      <c r="Q1416" s="7" t="s">
        <v>8319</v>
      </c>
      <c r="R1416" t="s">
        <v>8338</v>
      </c>
      <c r="S1416" s="6">
        <f>(((J1416/60)/60)/24)+DATE(1970,1,1)</f>
        <v>42708.25309027778</v>
      </c>
      <c r="T1416" s="6">
        <f>(((I1416/60)/60)/24)+DATE(1970,1,1)</f>
        <v>42738.25309027778</v>
      </c>
      <c r="U1416">
        <f>YEAR(S1416)</f>
        <v>2016</v>
      </c>
    </row>
    <row r="1417" spans="1:21" ht="48" x14ac:dyDescent="0.2">
      <c r="A1417">
        <v>1415</v>
      </c>
      <c r="B1417" s="2" t="s">
        <v>1416</v>
      </c>
      <c r="C1417" s="2" t="s">
        <v>5525</v>
      </c>
      <c r="D1417" s="4">
        <v>4400</v>
      </c>
      <c r="E1417" s="5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ROUND(E1417/D1417*100,0)</f>
        <v>18</v>
      </c>
      <c r="P1417" s="14">
        <f t="shared" si="22"/>
        <v>88.89</v>
      </c>
      <c r="Q1417" s="7" t="s">
        <v>8319</v>
      </c>
      <c r="R1417" t="s">
        <v>8338</v>
      </c>
      <c r="S1417" s="6">
        <f>(((J1417/60)/60)/24)+DATE(1970,1,1)</f>
        <v>42192.675821759258</v>
      </c>
      <c r="T1417" s="6">
        <f>(((I1417/60)/60)/24)+DATE(1970,1,1)</f>
        <v>42232.675821759258</v>
      </c>
      <c r="U1417">
        <f>YEAR(S1417)</f>
        <v>2015</v>
      </c>
    </row>
    <row r="1418" spans="1:21" ht="48" x14ac:dyDescent="0.2">
      <c r="A1418">
        <v>1416</v>
      </c>
      <c r="B1418" s="2" t="s">
        <v>1417</v>
      </c>
      <c r="C1418" s="2" t="s">
        <v>5526</v>
      </c>
      <c r="D1418" s="4">
        <v>50000</v>
      </c>
      <c r="E1418" s="5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ROUND(E1418/D1418*100,0)</f>
        <v>0</v>
      </c>
      <c r="P1418" s="14">
        <f t="shared" si="22"/>
        <v>0</v>
      </c>
      <c r="Q1418" s="7" t="s">
        <v>8319</v>
      </c>
      <c r="R1418" t="s">
        <v>8338</v>
      </c>
      <c r="S1418" s="6">
        <f>(((J1418/60)/60)/24)+DATE(1970,1,1)</f>
        <v>42299.926145833335</v>
      </c>
      <c r="T1418" s="6">
        <f>(((I1418/60)/60)/24)+DATE(1970,1,1)</f>
        <v>42329.967812499999</v>
      </c>
      <c r="U1418">
        <f>YEAR(S1418)</f>
        <v>2015</v>
      </c>
    </row>
    <row r="1419" spans="1:21" ht="48" x14ac:dyDescent="0.2">
      <c r="A1419">
        <v>1417</v>
      </c>
      <c r="B1419" s="2" t="s">
        <v>1418</v>
      </c>
      <c r="C1419" s="2" t="s">
        <v>5527</v>
      </c>
      <c r="D1419" s="4">
        <v>4500</v>
      </c>
      <c r="E1419" s="5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ROUND(E1419/D1419*100,0)</f>
        <v>1</v>
      </c>
      <c r="P1419" s="14">
        <f t="shared" si="22"/>
        <v>27.5</v>
      </c>
      <c r="Q1419" s="7" t="s">
        <v>8319</v>
      </c>
      <c r="R1419" t="s">
        <v>8338</v>
      </c>
      <c r="S1419" s="6">
        <f>(((J1419/60)/60)/24)+DATE(1970,1,1)</f>
        <v>42232.15016203704</v>
      </c>
      <c r="T1419" s="6">
        <f>(((I1419/60)/60)/24)+DATE(1970,1,1)</f>
        <v>42262.465972222228</v>
      </c>
      <c r="U1419">
        <f>YEAR(S1419)</f>
        <v>2015</v>
      </c>
    </row>
    <row r="1420" spans="1:21" ht="64" x14ac:dyDescent="0.2">
      <c r="A1420">
        <v>1418</v>
      </c>
      <c r="B1420" s="2" t="s">
        <v>1419</v>
      </c>
      <c r="C1420" s="2" t="s">
        <v>5528</v>
      </c>
      <c r="D1420" s="4">
        <v>3000</v>
      </c>
      <c r="E1420" s="5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ROUND(E1420/D1420*100,0)</f>
        <v>0</v>
      </c>
      <c r="P1420" s="14">
        <f t="shared" si="22"/>
        <v>6</v>
      </c>
      <c r="Q1420" s="7" t="s">
        <v>8319</v>
      </c>
      <c r="R1420" t="s">
        <v>8338</v>
      </c>
      <c r="S1420" s="6">
        <f>(((J1420/60)/60)/24)+DATE(1970,1,1)</f>
        <v>42395.456412037034</v>
      </c>
      <c r="T1420" s="6">
        <f>(((I1420/60)/60)/24)+DATE(1970,1,1)</f>
        <v>42425.456412037034</v>
      </c>
      <c r="U1420">
        <f>YEAR(S1420)</f>
        <v>2016</v>
      </c>
    </row>
    <row r="1421" spans="1:21" ht="48" x14ac:dyDescent="0.2">
      <c r="A1421">
        <v>1419</v>
      </c>
      <c r="B1421" s="2" t="s">
        <v>1420</v>
      </c>
      <c r="C1421" s="2" t="s">
        <v>5529</v>
      </c>
      <c r="D1421" s="4">
        <v>6300</v>
      </c>
      <c r="E1421" s="5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ROUND(E1421/D1421*100,0)</f>
        <v>7</v>
      </c>
      <c r="P1421" s="14">
        <f t="shared" si="22"/>
        <v>44.5</v>
      </c>
      <c r="Q1421" s="7" t="s">
        <v>8319</v>
      </c>
      <c r="R1421" t="s">
        <v>8338</v>
      </c>
      <c r="S1421" s="6">
        <f>(((J1421/60)/60)/24)+DATE(1970,1,1)</f>
        <v>42622.456238425926</v>
      </c>
      <c r="T1421" s="6">
        <f>(((I1421/60)/60)/24)+DATE(1970,1,1)</f>
        <v>42652.456238425926</v>
      </c>
      <c r="U1421">
        <f>YEAR(S1421)</f>
        <v>2016</v>
      </c>
    </row>
    <row r="1422" spans="1:21" ht="16" x14ac:dyDescent="0.2">
      <c r="A1422">
        <v>1420</v>
      </c>
      <c r="B1422" s="2" t="s">
        <v>1421</v>
      </c>
      <c r="C1422" s="2" t="s">
        <v>5530</v>
      </c>
      <c r="D1422" s="4">
        <v>110</v>
      </c>
      <c r="E1422" s="5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ROUND(E1422/D1422*100,0)</f>
        <v>3</v>
      </c>
      <c r="P1422" s="14">
        <f t="shared" si="22"/>
        <v>1</v>
      </c>
      <c r="Q1422" s="7" t="s">
        <v>8319</v>
      </c>
      <c r="R1422" t="s">
        <v>8338</v>
      </c>
      <c r="S1422" s="6">
        <f>(((J1422/60)/60)/24)+DATE(1970,1,1)</f>
        <v>42524.667662037042</v>
      </c>
      <c r="T1422" s="6">
        <f>(((I1422/60)/60)/24)+DATE(1970,1,1)</f>
        <v>42549.667662037042</v>
      </c>
      <c r="U1422">
        <f>YEAR(S1422)</f>
        <v>2016</v>
      </c>
    </row>
    <row r="1423" spans="1:21" ht="48" x14ac:dyDescent="0.2">
      <c r="A1423">
        <v>1421</v>
      </c>
      <c r="B1423" s="2" t="s">
        <v>1422</v>
      </c>
      <c r="C1423" s="2" t="s">
        <v>5531</v>
      </c>
      <c r="D1423" s="4">
        <v>200000</v>
      </c>
      <c r="E1423" s="5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ROUND(E1423/D1423*100,0)</f>
        <v>0</v>
      </c>
      <c r="P1423" s="14">
        <f t="shared" si="22"/>
        <v>100</v>
      </c>
      <c r="Q1423" s="7" t="s">
        <v>8319</v>
      </c>
      <c r="R1423" t="s">
        <v>8338</v>
      </c>
      <c r="S1423" s="6">
        <f>(((J1423/60)/60)/24)+DATE(1970,1,1)</f>
        <v>42013.915613425925</v>
      </c>
      <c r="T1423" s="6">
        <f>(((I1423/60)/60)/24)+DATE(1970,1,1)</f>
        <v>42043.915613425925</v>
      </c>
      <c r="U1423">
        <f>YEAR(S1423)</f>
        <v>2015</v>
      </c>
    </row>
    <row r="1424" spans="1:21" ht="48" x14ac:dyDescent="0.2">
      <c r="A1424">
        <v>1422</v>
      </c>
      <c r="B1424" s="2" t="s">
        <v>1423</v>
      </c>
      <c r="C1424" s="2" t="s">
        <v>5532</v>
      </c>
      <c r="D1424" s="4">
        <v>25000</v>
      </c>
      <c r="E1424" s="5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ROUND(E1424/D1424*100,0)</f>
        <v>0</v>
      </c>
      <c r="P1424" s="14">
        <f t="shared" si="22"/>
        <v>13</v>
      </c>
      <c r="Q1424" s="7" t="s">
        <v>8319</v>
      </c>
      <c r="R1424" t="s">
        <v>8338</v>
      </c>
      <c r="S1424" s="6">
        <f>(((J1424/60)/60)/24)+DATE(1970,1,1)</f>
        <v>42604.239629629628</v>
      </c>
      <c r="T1424" s="6">
        <f>(((I1424/60)/60)/24)+DATE(1970,1,1)</f>
        <v>42634.239629629628</v>
      </c>
      <c r="U1424">
        <f>YEAR(S1424)</f>
        <v>2016</v>
      </c>
    </row>
    <row r="1425" spans="1:21" ht="48" x14ac:dyDescent="0.2">
      <c r="A1425">
        <v>1423</v>
      </c>
      <c r="B1425" s="2" t="s">
        <v>1424</v>
      </c>
      <c r="C1425" s="2" t="s">
        <v>5533</v>
      </c>
      <c r="D1425" s="4">
        <v>30000</v>
      </c>
      <c r="E1425" s="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ROUND(E1425/D1425*100,0)</f>
        <v>0</v>
      </c>
      <c r="P1425" s="14">
        <f t="shared" si="22"/>
        <v>100</v>
      </c>
      <c r="Q1425" s="7" t="s">
        <v>8319</v>
      </c>
      <c r="R1425" t="s">
        <v>8338</v>
      </c>
      <c r="S1425" s="6">
        <f>(((J1425/60)/60)/24)+DATE(1970,1,1)</f>
        <v>42340.360312500001</v>
      </c>
      <c r="T1425" s="6">
        <f>(((I1425/60)/60)/24)+DATE(1970,1,1)</f>
        <v>42370.360312500001</v>
      </c>
      <c r="U1425">
        <f>YEAR(S1425)</f>
        <v>2015</v>
      </c>
    </row>
    <row r="1426" spans="1:21" ht="48" x14ac:dyDescent="0.2">
      <c r="A1426">
        <v>1424</v>
      </c>
      <c r="B1426" s="2" t="s">
        <v>1425</v>
      </c>
      <c r="C1426" s="2" t="s">
        <v>5534</v>
      </c>
      <c r="D1426" s="4">
        <v>7500</v>
      </c>
      <c r="E1426" s="5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ROUND(E1426/D1426*100,0)</f>
        <v>20</v>
      </c>
      <c r="P1426" s="14">
        <f t="shared" si="22"/>
        <v>109.07</v>
      </c>
      <c r="Q1426" s="7" t="s">
        <v>8319</v>
      </c>
      <c r="R1426" t="s">
        <v>8338</v>
      </c>
      <c r="S1426" s="6">
        <f>(((J1426/60)/60)/24)+DATE(1970,1,1)</f>
        <v>42676.717615740738</v>
      </c>
      <c r="T1426" s="6">
        <f>(((I1426/60)/60)/24)+DATE(1970,1,1)</f>
        <v>42689.759282407409</v>
      </c>
      <c r="U1426">
        <f>YEAR(S1426)</f>
        <v>2016</v>
      </c>
    </row>
    <row r="1427" spans="1:21" ht="48" x14ac:dyDescent="0.2">
      <c r="A1427">
        <v>1425</v>
      </c>
      <c r="B1427" s="2" t="s">
        <v>1426</v>
      </c>
      <c r="C1427" s="2" t="s">
        <v>5535</v>
      </c>
      <c r="D1427" s="4">
        <v>13000</v>
      </c>
      <c r="E1427" s="5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ROUND(E1427/D1427*100,0)</f>
        <v>0</v>
      </c>
      <c r="P1427" s="14">
        <f t="shared" si="22"/>
        <v>0</v>
      </c>
      <c r="Q1427" s="7" t="s">
        <v>8319</v>
      </c>
      <c r="R1427" t="s">
        <v>8338</v>
      </c>
      <c r="S1427" s="6">
        <f>(((J1427/60)/60)/24)+DATE(1970,1,1)</f>
        <v>42093.131469907406</v>
      </c>
      <c r="T1427" s="6">
        <f>(((I1427/60)/60)/24)+DATE(1970,1,1)</f>
        <v>42123.131469907406</v>
      </c>
      <c r="U1427">
        <f>YEAR(S1427)</f>
        <v>2015</v>
      </c>
    </row>
    <row r="1428" spans="1:21" ht="48" x14ac:dyDescent="0.2">
      <c r="A1428">
        <v>1426</v>
      </c>
      <c r="B1428" s="2" t="s">
        <v>1427</v>
      </c>
      <c r="C1428" s="2" t="s">
        <v>5536</v>
      </c>
      <c r="D1428" s="4">
        <v>1000</v>
      </c>
      <c r="E1428" s="5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ROUND(E1428/D1428*100,0)</f>
        <v>0</v>
      </c>
      <c r="P1428" s="14">
        <f t="shared" si="22"/>
        <v>0</v>
      </c>
      <c r="Q1428" s="7" t="s">
        <v>8319</v>
      </c>
      <c r="R1428" t="s">
        <v>8338</v>
      </c>
      <c r="S1428" s="6">
        <f>(((J1428/60)/60)/24)+DATE(1970,1,1)</f>
        <v>42180.390277777777</v>
      </c>
      <c r="T1428" s="6">
        <f>(((I1428/60)/60)/24)+DATE(1970,1,1)</f>
        <v>42240.390277777777</v>
      </c>
      <c r="U1428">
        <f>YEAR(S1428)</f>
        <v>2015</v>
      </c>
    </row>
    <row r="1429" spans="1:21" ht="48" x14ac:dyDescent="0.2">
      <c r="A1429">
        <v>1427</v>
      </c>
      <c r="B1429" s="2" t="s">
        <v>1428</v>
      </c>
      <c r="C1429" s="2" t="s">
        <v>5537</v>
      </c>
      <c r="D1429" s="4">
        <v>5000</v>
      </c>
      <c r="E1429" s="5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ROUND(E1429/D1429*100,0)</f>
        <v>8</v>
      </c>
      <c r="P1429" s="14">
        <f t="shared" si="22"/>
        <v>104.75</v>
      </c>
      <c r="Q1429" s="7" t="s">
        <v>8319</v>
      </c>
      <c r="R1429" t="s">
        <v>8338</v>
      </c>
      <c r="S1429" s="6">
        <f>(((J1429/60)/60)/24)+DATE(1970,1,1)</f>
        <v>42601.851678240739</v>
      </c>
      <c r="T1429" s="6">
        <f>(((I1429/60)/60)/24)+DATE(1970,1,1)</f>
        <v>42631.851678240739</v>
      </c>
      <c r="U1429">
        <f>YEAR(S1429)</f>
        <v>2016</v>
      </c>
    </row>
    <row r="1430" spans="1:21" ht="48" x14ac:dyDescent="0.2">
      <c r="A1430">
        <v>1428</v>
      </c>
      <c r="B1430" s="2" t="s">
        <v>1429</v>
      </c>
      <c r="C1430" s="2" t="s">
        <v>5538</v>
      </c>
      <c r="D1430" s="4">
        <v>1000</v>
      </c>
      <c r="E1430" s="5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ROUND(E1430/D1430*100,0)</f>
        <v>5</v>
      </c>
      <c r="P1430" s="14">
        <f t="shared" si="22"/>
        <v>15</v>
      </c>
      <c r="Q1430" s="7" t="s">
        <v>8319</v>
      </c>
      <c r="R1430" t="s">
        <v>8338</v>
      </c>
      <c r="S1430" s="6">
        <f>(((J1430/60)/60)/24)+DATE(1970,1,1)</f>
        <v>42432.379826388889</v>
      </c>
      <c r="T1430" s="6">
        <f>(((I1430/60)/60)/24)+DATE(1970,1,1)</f>
        <v>42462.338159722218</v>
      </c>
      <c r="U1430">
        <f>YEAR(S1430)</f>
        <v>2016</v>
      </c>
    </row>
    <row r="1431" spans="1:21" ht="32" x14ac:dyDescent="0.2">
      <c r="A1431">
        <v>1429</v>
      </c>
      <c r="B1431" s="2" t="s">
        <v>1430</v>
      </c>
      <c r="C1431" s="2" t="s">
        <v>5539</v>
      </c>
      <c r="D1431" s="4">
        <v>10000</v>
      </c>
      <c r="E1431" s="5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ROUND(E1431/D1431*100,0)</f>
        <v>0</v>
      </c>
      <c r="P1431" s="14">
        <f t="shared" si="22"/>
        <v>0</v>
      </c>
      <c r="Q1431" s="7" t="s">
        <v>8319</v>
      </c>
      <c r="R1431" t="s">
        <v>8338</v>
      </c>
      <c r="S1431" s="6">
        <f>(((J1431/60)/60)/24)+DATE(1970,1,1)</f>
        <v>42074.060671296291</v>
      </c>
      <c r="T1431" s="6">
        <f>(((I1431/60)/60)/24)+DATE(1970,1,1)</f>
        <v>42104.060671296291</v>
      </c>
      <c r="U1431">
        <f>YEAR(S1431)</f>
        <v>2015</v>
      </c>
    </row>
    <row r="1432" spans="1:21" ht="48" x14ac:dyDescent="0.2">
      <c r="A1432">
        <v>1430</v>
      </c>
      <c r="B1432" s="2" t="s">
        <v>1431</v>
      </c>
      <c r="C1432" s="2" t="s">
        <v>5540</v>
      </c>
      <c r="D1432" s="4">
        <v>5000</v>
      </c>
      <c r="E1432" s="5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ROUND(E1432/D1432*100,0)</f>
        <v>8</v>
      </c>
      <c r="P1432" s="14">
        <f t="shared" si="22"/>
        <v>80.599999999999994</v>
      </c>
      <c r="Q1432" s="7" t="s">
        <v>8319</v>
      </c>
      <c r="R1432" t="s">
        <v>8338</v>
      </c>
      <c r="S1432" s="6">
        <f>(((J1432/60)/60)/24)+DATE(1970,1,1)</f>
        <v>41961.813518518517</v>
      </c>
      <c r="T1432" s="6">
        <f>(((I1432/60)/60)/24)+DATE(1970,1,1)</f>
        <v>41992.813518518517</v>
      </c>
      <c r="U1432">
        <f>YEAR(S1432)</f>
        <v>2014</v>
      </c>
    </row>
    <row r="1433" spans="1:21" ht="48" x14ac:dyDescent="0.2">
      <c r="A1433">
        <v>1431</v>
      </c>
      <c r="B1433" s="2" t="s">
        <v>1432</v>
      </c>
      <c r="C1433" s="2" t="s">
        <v>5541</v>
      </c>
      <c r="D1433" s="4">
        <v>17000</v>
      </c>
      <c r="E1433" s="5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ROUND(E1433/D1433*100,0)</f>
        <v>32</v>
      </c>
      <c r="P1433" s="14">
        <f t="shared" si="22"/>
        <v>115.55</v>
      </c>
      <c r="Q1433" s="7" t="s">
        <v>8319</v>
      </c>
      <c r="R1433" t="s">
        <v>8338</v>
      </c>
      <c r="S1433" s="6">
        <f>(((J1433/60)/60)/24)+DATE(1970,1,1)</f>
        <v>42304.210833333331</v>
      </c>
      <c r="T1433" s="6">
        <f>(((I1433/60)/60)/24)+DATE(1970,1,1)</f>
        <v>42334.252500000002</v>
      </c>
      <c r="U1433">
        <f>YEAR(S1433)</f>
        <v>2015</v>
      </c>
    </row>
    <row r="1434" spans="1:21" ht="48" x14ac:dyDescent="0.2">
      <c r="A1434">
        <v>1432</v>
      </c>
      <c r="B1434" s="2" t="s">
        <v>1433</v>
      </c>
      <c r="C1434" s="2" t="s">
        <v>5542</v>
      </c>
      <c r="D1434" s="4">
        <v>40000</v>
      </c>
      <c r="E1434" s="5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ROUND(E1434/D1434*100,0)</f>
        <v>0</v>
      </c>
      <c r="P1434" s="14">
        <f t="shared" si="22"/>
        <v>0</v>
      </c>
      <c r="Q1434" s="7" t="s">
        <v>8319</v>
      </c>
      <c r="R1434" t="s">
        <v>8338</v>
      </c>
      <c r="S1434" s="6">
        <f>(((J1434/60)/60)/24)+DATE(1970,1,1)</f>
        <v>42175.780416666668</v>
      </c>
      <c r="T1434" s="6">
        <f>(((I1434/60)/60)/24)+DATE(1970,1,1)</f>
        <v>42205.780416666668</v>
      </c>
      <c r="U1434">
        <f>YEAR(S1434)</f>
        <v>2015</v>
      </c>
    </row>
    <row r="1435" spans="1:21" ht="48" x14ac:dyDescent="0.2">
      <c r="A1435">
        <v>1433</v>
      </c>
      <c r="B1435" s="2" t="s">
        <v>1434</v>
      </c>
      <c r="C1435" s="2" t="s">
        <v>5543</v>
      </c>
      <c r="D1435" s="4">
        <v>12000</v>
      </c>
      <c r="E1435" s="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ROUND(E1435/D1435*100,0)</f>
        <v>7</v>
      </c>
      <c r="P1435" s="14">
        <f t="shared" si="22"/>
        <v>80.5</v>
      </c>
      <c r="Q1435" s="7" t="s">
        <v>8319</v>
      </c>
      <c r="R1435" t="s">
        <v>8338</v>
      </c>
      <c r="S1435" s="6">
        <f>(((J1435/60)/60)/24)+DATE(1970,1,1)</f>
        <v>42673.625868055555</v>
      </c>
      <c r="T1435" s="6">
        <f>(((I1435/60)/60)/24)+DATE(1970,1,1)</f>
        <v>42714.458333333328</v>
      </c>
      <c r="U1435">
        <f>YEAR(S1435)</f>
        <v>2016</v>
      </c>
    </row>
    <row r="1436" spans="1:21" ht="48" x14ac:dyDescent="0.2">
      <c r="A1436">
        <v>1434</v>
      </c>
      <c r="B1436" s="2" t="s">
        <v>1435</v>
      </c>
      <c r="C1436" s="2" t="s">
        <v>5544</v>
      </c>
      <c r="D1436" s="4">
        <v>82000</v>
      </c>
      <c r="E1436" s="5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ROUND(E1436/D1436*100,0)</f>
        <v>10</v>
      </c>
      <c r="P1436" s="14">
        <f t="shared" si="22"/>
        <v>744.55</v>
      </c>
      <c r="Q1436" s="7" t="s">
        <v>8319</v>
      </c>
      <c r="R1436" t="s">
        <v>8338</v>
      </c>
      <c r="S1436" s="6">
        <f>(((J1436/60)/60)/24)+DATE(1970,1,1)</f>
        <v>42142.767106481479</v>
      </c>
      <c r="T1436" s="6">
        <f>(((I1436/60)/60)/24)+DATE(1970,1,1)</f>
        <v>42163.625</v>
      </c>
      <c r="U1436">
        <f>YEAR(S1436)</f>
        <v>2015</v>
      </c>
    </row>
    <row r="1437" spans="1:21" ht="32" x14ac:dyDescent="0.2">
      <c r="A1437">
        <v>1435</v>
      </c>
      <c r="B1437" s="2" t="s">
        <v>1436</v>
      </c>
      <c r="C1437" s="2" t="s">
        <v>5545</v>
      </c>
      <c r="D1437" s="4">
        <v>15000</v>
      </c>
      <c r="E1437" s="5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ROUND(E1437/D1437*100,0)</f>
        <v>0</v>
      </c>
      <c r="P1437" s="14">
        <f t="shared" si="22"/>
        <v>7.5</v>
      </c>
      <c r="Q1437" s="7" t="s">
        <v>8319</v>
      </c>
      <c r="R1437" t="s">
        <v>8338</v>
      </c>
      <c r="S1437" s="6">
        <f>(((J1437/60)/60)/24)+DATE(1970,1,1)</f>
        <v>42258.780324074076</v>
      </c>
      <c r="T1437" s="6">
        <f>(((I1437/60)/60)/24)+DATE(1970,1,1)</f>
        <v>42288.780324074076</v>
      </c>
      <c r="U1437">
        <f>YEAR(S1437)</f>
        <v>2015</v>
      </c>
    </row>
    <row r="1438" spans="1:21" ht="48" x14ac:dyDescent="0.2">
      <c r="A1438">
        <v>1436</v>
      </c>
      <c r="B1438" s="2" t="s">
        <v>1437</v>
      </c>
      <c r="C1438" s="2" t="s">
        <v>5546</v>
      </c>
      <c r="D1438" s="4">
        <v>10000</v>
      </c>
      <c r="E1438" s="5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ROUND(E1438/D1438*100,0)</f>
        <v>1</v>
      </c>
      <c r="P1438" s="14">
        <f t="shared" si="22"/>
        <v>38.5</v>
      </c>
      <c r="Q1438" s="7" t="s">
        <v>8319</v>
      </c>
      <c r="R1438" t="s">
        <v>8338</v>
      </c>
      <c r="S1438" s="6">
        <f>(((J1438/60)/60)/24)+DATE(1970,1,1)</f>
        <v>42391.35019675926</v>
      </c>
      <c r="T1438" s="6">
        <f>(((I1438/60)/60)/24)+DATE(1970,1,1)</f>
        <v>42421.35019675926</v>
      </c>
      <c r="U1438">
        <f>YEAR(S1438)</f>
        <v>2016</v>
      </c>
    </row>
    <row r="1439" spans="1:21" ht="48" x14ac:dyDescent="0.2">
      <c r="A1439">
        <v>1437</v>
      </c>
      <c r="B1439" s="2" t="s">
        <v>1438</v>
      </c>
      <c r="C1439" s="2" t="s">
        <v>5547</v>
      </c>
      <c r="D1439" s="4">
        <v>3000</v>
      </c>
      <c r="E1439" s="5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ROUND(E1439/D1439*100,0)</f>
        <v>27</v>
      </c>
      <c r="P1439" s="14">
        <f t="shared" si="22"/>
        <v>36.68</v>
      </c>
      <c r="Q1439" s="7" t="s">
        <v>8319</v>
      </c>
      <c r="R1439" t="s">
        <v>8338</v>
      </c>
      <c r="S1439" s="6">
        <f>(((J1439/60)/60)/24)+DATE(1970,1,1)</f>
        <v>41796.531701388885</v>
      </c>
      <c r="T1439" s="6">
        <f>(((I1439/60)/60)/24)+DATE(1970,1,1)</f>
        <v>41833.207638888889</v>
      </c>
      <c r="U1439">
        <f>YEAR(S1439)</f>
        <v>2014</v>
      </c>
    </row>
    <row r="1440" spans="1:21" ht="48" x14ac:dyDescent="0.2">
      <c r="A1440">
        <v>1438</v>
      </c>
      <c r="B1440" s="2" t="s">
        <v>1439</v>
      </c>
      <c r="C1440" s="2" t="s">
        <v>5548</v>
      </c>
      <c r="D1440" s="4">
        <v>20000</v>
      </c>
      <c r="E1440" s="5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ROUND(E1440/D1440*100,0)</f>
        <v>3</v>
      </c>
      <c r="P1440" s="14">
        <f t="shared" si="22"/>
        <v>75</v>
      </c>
      <c r="Q1440" s="7" t="s">
        <v>8319</v>
      </c>
      <c r="R1440" t="s">
        <v>8338</v>
      </c>
      <c r="S1440" s="6">
        <f>(((J1440/60)/60)/24)+DATE(1970,1,1)</f>
        <v>42457.871516203704</v>
      </c>
      <c r="T1440" s="6">
        <f>(((I1440/60)/60)/24)+DATE(1970,1,1)</f>
        <v>42487.579861111109</v>
      </c>
      <c r="U1440">
        <f>YEAR(S1440)</f>
        <v>2016</v>
      </c>
    </row>
    <row r="1441" spans="1:21" ht="48" x14ac:dyDescent="0.2">
      <c r="A1441">
        <v>1439</v>
      </c>
      <c r="B1441" s="2" t="s">
        <v>1440</v>
      </c>
      <c r="C1441" s="2" t="s">
        <v>5549</v>
      </c>
      <c r="D1441" s="4">
        <v>2725</v>
      </c>
      <c r="E1441" s="5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ROUND(E1441/D1441*100,0)</f>
        <v>7</v>
      </c>
      <c r="P1441" s="14">
        <f t="shared" si="22"/>
        <v>30</v>
      </c>
      <c r="Q1441" s="7" t="s">
        <v>8319</v>
      </c>
      <c r="R1441" t="s">
        <v>8338</v>
      </c>
      <c r="S1441" s="6">
        <f>(((J1441/60)/60)/24)+DATE(1970,1,1)</f>
        <v>42040.829872685179</v>
      </c>
      <c r="T1441" s="6">
        <f>(((I1441/60)/60)/24)+DATE(1970,1,1)</f>
        <v>42070.829872685179</v>
      </c>
      <c r="U1441">
        <f>YEAR(S1441)</f>
        <v>2015</v>
      </c>
    </row>
    <row r="1442" spans="1:21" ht="48" x14ac:dyDescent="0.2">
      <c r="A1442">
        <v>1440</v>
      </c>
      <c r="B1442" s="2" t="s">
        <v>1441</v>
      </c>
      <c r="C1442" s="2" t="s">
        <v>5550</v>
      </c>
      <c r="D1442" s="4">
        <v>13000</v>
      </c>
      <c r="E1442" s="5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ROUND(E1442/D1442*100,0)</f>
        <v>0</v>
      </c>
      <c r="P1442" s="14">
        <f t="shared" si="22"/>
        <v>1</v>
      </c>
      <c r="Q1442" s="7" t="s">
        <v>8319</v>
      </c>
      <c r="R1442" t="s">
        <v>8338</v>
      </c>
      <c r="S1442" s="6">
        <f>(((J1442/60)/60)/24)+DATE(1970,1,1)</f>
        <v>42486.748414351852</v>
      </c>
      <c r="T1442" s="6">
        <f>(((I1442/60)/60)/24)+DATE(1970,1,1)</f>
        <v>42516.748414351852</v>
      </c>
      <c r="U1442">
        <f>YEAR(S1442)</f>
        <v>2016</v>
      </c>
    </row>
    <row r="1443" spans="1:21" ht="48" x14ac:dyDescent="0.2">
      <c r="A1443">
        <v>1441</v>
      </c>
      <c r="B1443" s="2" t="s">
        <v>1442</v>
      </c>
      <c r="C1443" s="2" t="s">
        <v>5551</v>
      </c>
      <c r="D1443" s="4">
        <v>180000</v>
      </c>
      <c r="E1443" s="5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ROUND(E1443/D1443*100,0)</f>
        <v>1</v>
      </c>
      <c r="P1443" s="14">
        <f t="shared" si="22"/>
        <v>673.33</v>
      </c>
      <c r="Q1443" s="7" t="s">
        <v>8319</v>
      </c>
      <c r="R1443" t="s">
        <v>8338</v>
      </c>
      <c r="S1443" s="6">
        <f>(((J1443/60)/60)/24)+DATE(1970,1,1)</f>
        <v>42198.765844907408</v>
      </c>
      <c r="T1443" s="6">
        <f>(((I1443/60)/60)/24)+DATE(1970,1,1)</f>
        <v>42258.765844907408</v>
      </c>
      <c r="U1443">
        <f>YEAR(S1443)</f>
        <v>2015</v>
      </c>
    </row>
    <row r="1444" spans="1:21" ht="48" x14ac:dyDescent="0.2">
      <c r="A1444">
        <v>1442</v>
      </c>
      <c r="B1444" s="2" t="s">
        <v>1443</v>
      </c>
      <c r="C1444" s="2" t="s">
        <v>5552</v>
      </c>
      <c r="D1444" s="4">
        <v>1500</v>
      </c>
      <c r="E1444" s="5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ROUND(E1444/D1444*100,0)</f>
        <v>0</v>
      </c>
      <c r="P1444" s="14">
        <f t="shared" si="22"/>
        <v>0</v>
      </c>
      <c r="Q1444" s="7" t="s">
        <v>8319</v>
      </c>
      <c r="R1444" t="s">
        <v>8338</v>
      </c>
      <c r="S1444" s="6">
        <f>(((J1444/60)/60)/24)+DATE(1970,1,1)</f>
        <v>42485.64534722222</v>
      </c>
      <c r="T1444" s="6">
        <f>(((I1444/60)/60)/24)+DATE(1970,1,1)</f>
        <v>42515.64534722222</v>
      </c>
      <c r="U1444">
        <f>YEAR(S1444)</f>
        <v>2016</v>
      </c>
    </row>
    <row r="1445" spans="1:21" ht="48" x14ac:dyDescent="0.2">
      <c r="A1445">
        <v>1443</v>
      </c>
      <c r="B1445" s="2" t="s">
        <v>1444</v>
      </c>
      <c r="C1445" s="2" t="s">
        <v>5553</v>
      </c>
      <c r="D1445" s="4">
        <v>13000</v>
      </c>
      <c r="E1445" s="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ROUND(E1445/D1445*100,0)</f>
        <v>0</v>
      </c>
      <c r="P1445" s="14">
        <f t="shared" si="22"/>
        <v>0</v>
      </c>
      <c r="Q1445" s="7" t="s">
        <v>8319</v>
      </c>
      <c r="R1445" t="s">
        <v>8338</v>
      </c>
      <c r="S1445" s="6">
        <f>(((J1445/60)/60)/24)+DATE(1970,1,1)</f>
        <v>42707.926030092596</v>
      </c>
      <c r="T1445" s="6">
        <f>(((I1445/60)/60)/24)+DATE(1970,1,1)</f>
        <v>42737.926030092596</v>
      </c>
      <c r="U1445">
        <f>YEAR(S1445)</f>
        <v>2016</v>
      </c>
    </row>
    <row r="1446" spans="1:21" ht="32" x14ac:dyDescent="0.2">
      <c r="A1446">
        <v>1444</v>
      </c>
      <c r="B1446" s="2" t="s">
        <v>1445</v>
      </c>
      <c r="C1446" s="2" t="s">
        <v>5554</v>
      </c>
      <c r="D1446" s="4">
        <v>4950</v>
      </c>
      <c r="E1446" s="5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ROUND(E1446/D1446*100,0)</f>
        <v>0</v>
      </c>
      <c r="P1446" s="14">
        <f t="shared" si="22"/>
        <v>0</v>
      </c>
      <c r="Q1446" s="7" t="s">
        <v>8319</v>
      </c>
      <c r="R1446" t="s">
        <v>8338</v>
      </c>
      <c r="S1446" s="6">
        <f>(((J1446/60)/60)/24)+DATE(1970,1,1)</f>
        <v>42199.873402777783</v>
      </c>
      <c r="T1446" s="6">
        <f>(((I1446/60)/60)/24)+DATE(1970,1,1)</f>
        <v>42259.873402777783</v>
      </c>
      <c r="U1446">
        <f>YEAR(S1446)</f>
        <v>2015</v>
      </c>
    </row>
    <row r="1447" spans="1:21" ht="48" x14ac:dyDescent="0.2">
      <c r="A1447">
        <v>1445</v>
      </c>
      <c r="B1447" s="2" t="s">
        <v>1446</v>
      </c>
      <c r="C1447" s="2" t="s">
        <v>5555</v>
      </c>
      <c r="D1447" s="4">
        <v>130000</v>
      </c>
      <c r="E1447" s="5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ROUND(E1447/D1447*100,0)</f>
        <v>0</v>
      </c>
      <c r="P1447" s="14">
        <f t="shared" si="22"/>
        <v>0</v>
      </c>
      <c r="Q1447" s="7" t="s">
        <v>8319</v>
      </c>
      <c r="R1447" t="s">
        <v>8338</v>
      </c>
      <c r="S1447" s="6">
        <f>(((J1447/60)/60)/24)+DATE(1970,1,1)</f>
        <v>42139.542303240742</v>
      </c>
      <c r="T1447" s="6">
        <f>(((I1447/60)/60)/24)+DATE(1970,1,1)</f>
        <v>42169.542303240742</v>
      </c>
      <c r="U1447">
        <f>YEAR(S1447)</f>
        <v>2015</v>
      </c>
    </row>
    <row r="1448" spans="1:21" ht="48" x14ac:dyDescent="0.2">
      <c r="A1448">
        <v>1446</v>
      </c>
      <c r="B1448" s="2" t="s">
        <v>1447</v>
      </c>
      <c r="C1448" s="2" t="s">
        <v>5556</v>
      </c>
      <c r="D1448" s="4">
        <v>900</v>
      </c>
      <c r="E1448" s="5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ROUND(E1448/D1448*100,0)</f>
        <v>0</v>
      </c>
      <c r="P1448" s="14">
        <f t="shared" si="22"/>
        <v>0</v>
      </c>
      <c r="Q1448" s="7" t="s">
        <v>8319</v>
      </c>
      <c r="R1448" t="s">
        <v>8338</v>
      </c>
      <c r="S1448" s="6">
        <f>(((J1448/60)/60)/24)+DATE(1970,1,1)</f>
        <v>42461.447662037041</v>
      </c>
      <c r="T1448" s="6">
        <f>(((I1448/60)/60)/24)+DATE(1970,1,1)</f>
        <v>42481.447662037041</v>
      </c>
      <c r="U1448">
        <f>YEAR(S1448)</f>
        <v>2016</v>
      </c>
    </row>
    <row r="1449" spans="1:21" ht="32" x14ac:dyDescent="0.2">
      <c r="A1449">
        <v>1447</v>
      </c>
      <c r="B1449" s="2" t="s">
        <v>1448</v>
      </c>
      <c r="C1449" s="2" t="s">
        <v>5557</v>
      </c>
      <c r="D1449" s="4">
        <v>500000</v>
      </c>
      <c r="E1449" s="5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ROUND(E1449/D1449*100,0)</f>
        <v>0</v>
      </c>
      <c r="P1449" s="14">
        <f t="shared" si="22"/>
        <v>25</v>
      </c>
      <c r="Q1449" s="7" t="s">
        <v>8319</v>
      </c>
      <c r="R1449" t="s">
        <v>8338</v>
      </c>
      <c r="S1449" s="6">
        <f>(((J1449/60)/60)/24)+DATE(1970,1,1)</f>
        <v>42529.730717592596</v>
      </c>
      <c r="T1449" s="6">
        <f>(((I1449/60)/60)/24)+DATE(1970,1,1)</f>
        <v>42559.730717592596</v>
      </c>
      <c r="U1449">
        <f>YEAR(S1449)</f>
        <v>2016</v>
      </c>
    </row>
    <row r="1450" spans="1:21" ht="48" x14ac:dyDescent="0.2">
      <c r="A1450">
        <v>1448</v>
      </c>
      <c r="B1450" s="2" t="s">
        <v>1449</v>
      </c>
      <c r="C1450" s="2" t="s">
        <v>5558</v>
      </c>
      <c r="D1450" s="4">
        <v>200000</v>
      </c>
      <c r="E1450" s="5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ROUND(E1450/D1450*100,0)</f>
        <v>0</v>
      </c>
      <c r="P1450" s="14">
        <f t="shared" si="22"/>
        <v>0</v>
      </c>
      <c r="Q1450" s="7" t="s">
        <v>8319</v>
      </c>
      <c r="R1450" t="s">
        <v>8338</v>
      </c>
      <c r="S1450" s="6">
        <f>(((J1450/60)/60)/24)+DATE(1970,1,1)</f>
        <v>42115.936550925922</v>
      </c>
      <c r="T1450" s="6">
        <f>(((I1450/60)/60)/24)+DATE(1970,1,1)</f>
        <v>42146.225694444445</v>
      </c>
      <c r="U1450">
        <f>YEAR(S1450)</f>
        <v>2015</v>
      </c>
    </row>
    <row r="1451" spans="1:21" ht="48" x14ac:dyDescent="0.2">
      <c r="A1451">
        <v>1449</v>
      </c>
      <c r="B1451" s="2" t="s">
        <v>1450</v>
      </c>
      <c r="C1451" s="2" t="s">
        <v>5559</v>
      </c>
      <c r="D1451" s="4">
        <v>8888</v>
      </c>
      <c r="E1451" s="5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ROUND(E1451/D1451*100,0)</f>
        <v>0</v>
      </c>
      <c r="P1451" s="14">
        <f t="shared" si="22"/>
        <v>0</v>
      </c>
      <c r="Q1451" s="7" t="s">
        <v>8319</v>
      </c>
      <c r="R1451" t="s">
        <v>8338</v>
      </c>
      <c r="S1451" s="6">
        <f>(((J1451/60)/60)/24)+DATE(1970,1,1)</f>
        <v>42086.811400462961</v>
      </c>
      <c r="T1451" s="6">
        <f>(((I1451/60)/60)/24)+DATE(1970,1,1)</f>
        <v>42134.811400462961</v>
      </c>
      <c r="U1451">
        <f>YEAR(S1451)</f>
        <v>2015</v>
      </c>
    </row>
    <row r="1452" spans="1:21" ht="48" x14ac:dyDescent="0.2">
      <c r="A1452">
        <v>1450</v>
      </c>
      <c r="B1452" s="2" t="s">
        <v>1451</v>
      </c>
      <c r="C1452" s="2" t="s">
        <v>5560</v>
      </c>
      <c r="D1452" s="4">
        <v>100000</v>
      </c>
      <c r="E1452" s="5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ROUND(E1452/D1452*100,0)</f>
        <v>0</v>
      </c>
      <c r="P1452" s="14">
        <f t="shared" si="22"/>
        <v>1</v>
      </c>
      <c r="Q1452" s="7" t="s">
        <v>8319</v>
      </c>
      <c r="R1452" t="s">
        <v>8338</v>
      </c>
      <c r="S1452" s="6">
        <f>(((J1452/60)/60)/24)+DATE(1970,1,1)</f>
        <v>42390.171261574069</v>
      </c>
      <c r="T1452" s="6">
        <f>(((I1452/60)/60)/24)+DATE(1970,1,1)</f>
        <v>42420.171261574069</v>
      </c>
      <c r="U1452">
        <f>YEAR(S1452)</f>
        <v>2016</v>
      </c>
    </row>
    <row r="1453" spans="1:21" ht="32" x14ac:dyDescent="0.2">
      <c r="A1453">
        <v>1451</v>
      </c>
      <c r="B1453" s="2" t="s">
        <v>1452</v>
      </c>
      <c r="C1453" s="2" t="s">
        <v>5561</v>
      </c>
      <c r="D1453" s="4">
        <v>18950</v>
      </c>
      <c r="E1453" s="5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ROUND(E1453/D1453*100,0)</f>
        <v>0</v>
      </c>
      <c r="P1453" s="14">
        <f t="shared" si="22"/>
        <v>1</v>
      </c>
      <c r="Q1453" s="7" t="s">
        <v>8319</v>
      </c>
      <c r="R1453" t="s">
        <v>8338</v>
      </c>
      <c r="S1453" s="6">
        <f>(((J1453/60)/60)/24)+DATE(1970,1,1)</f>
        <v>41931.959016203706</v>
      </c>
      <c r="T1453" s="6">
        <f>(((I1453/60)/60)/24)+DATE(1970,1,1)</f>
        <v>41962.00068287037</v>
      </c>
      <c r="U1453">
        <f>YEAR(S1453)</f>
        <v>2014</v>
      </c>
    </row>
    <row r="1454" spans="1:21" ht="32" x14ac:dyDescent="0.2">
      <c r="A1454">
        <v>1452</v>
      </c>
      <c r="B1454" s="2" t="s">
        <v>1453</v>
      </c>
      <c r="C1454" s="2" t="s">
        <v>5562</v>
      </c>
      <c r="D1454" s="4">
        <v>14000</v>
      </c>
      <c r="E1454" s="5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ROUND(E1454/D1454*100,0)</f>
        <v>0</v>
      </c>
      <c r="P1454" s="14">
        <f t="shared" si="22"/>
        <v>0</v>
      </c>
      <c r="Q1454" s="7" t="s">
        <v>8319</v>
      </c>
      <c r="R1454" t="s">
        <v>8338</v>
      </c>
      <c r="S1454" s="6">
        <f>(((J1454/60)/60)/24)+DATE(1970,1,1)</f>
        <v>41818.703275462962</v>
      </c>
      <c r="T1454" s="6">
        <f>(((I1454/60)/60)/24)+DATE(1970,1,1)</f>
        <v>41848.703275462962</v>
      </c>
      <c r="U1454">
        <f>YEAR(S1454)</f>
        <v>2014</v>
      </c>
    </row>
    <row r="1455" spans="1:21" ht="48" x14ac:dyDescent="0.2">
      <c r="A1455">
        <v>1453</v>
      </c>
      <c r="B1455" s="2" t="s">
        <v>1454</v>
      </c>
      <c r="C1455" s="2" t="s">
        <v>5563</v>
      </c>
      <c r="D1455" s="4">
        <v>25000</v>
      </c>
      <c r="E1455" s="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ROUND(E1455/D1455*100,0)</f>
        <v>0</v>
      </c>
      <c r="P1455" s="14">
        <f t="shared" si="22"/>
        <v>0</v>
      </c>
      <c r="Q1455" s="7" t="s">
        <v>8319</v>
      </c>
      <c r="R1455" t="s">
        <v>8338</v>
      </c>
      <c r="S1455" s="6">
        <f>(((J1455/60)/60)/24)+DATE(1970,1,1)</f>
        <v>42795.696145833332</v>
      </c>
      <c r="T1455" s="6">
        <f>(((I1455/60)/60)/24)+DATE(1970,1,1)</f>
        <v>42840.654479166667</v>
      </c>
      <c r="U1455">
        <f>YEAR(S1455)</f>
        <v>2017</v>
      </c>
    </row>
    <row r="1456" spans="1:21" ht="48" x14ac:dyDescent="0.2">
      <c r="A1456">
        <v>1454</v>
      </c>
      <c r="B1456" s="2" t="s">
        <v>1455</v>
      </c>
      <c r="C1456" s="2" t="s">
        <v>5564</v>
      </c>
      <c r="D1456" s="4">
        <v>1750</v>
      </c>
      <c r="E1456" s="5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ROUND(E1456/D1456*100,0)</f>
        <v>1</v>
      </c>
      <c r="P1456" s="14">
        <f t="shared" si="22"/>
        <v>15</v>
      </c>
      <c r="Q1456" s="7" t="s">
        <v>8319</v>
      </c>
      <c r="R1456" t="s">
        <v>8338</v>
      </c>
      <c r="S1456" s="6">
        <f>(((J1456/60)/60)/24)+DATE(1970,1,1)</f>
        <v>42463.866666666669</v>
      </c>
      <c r="T1456" s="6">
        <f>(((I1456/60)/60)/24)+DATE(1970,1,1)</f>
        <v>42484.915972222225</v>
      </c>
      <c r="U1456">
        <f>YEAR(S1456)</f>
        <v>2016</v>
      </c>
    </row>
    <row r="1457" spans="1:21" ht="48" x14ac:dyDescent="0.2">
      <c r="A1457">
        <v>1455</v>
      </c>
      <c r="B1457" s="2" t="s">
        <v>1456</v>
      </c>
      <c r="C1457" s="2" t="s">
        <v>5565</v>
      </c>
      <c r="D1457" s="4">
        <v>15000</v>
      </c>
      <c r="E1457" s="5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ROUND(E1457/D1457*100,0)</f>
        <v>11</v>
      </c>
      <c r="P1457" s="14">
        <f t="shared" si="22"/>
        <v>225</v>
      </c>
      <c r="Q1457" s="7" t="s">
        <v>8319</v>
      </c>
      <c r="R1457" t="s">
        <v>8338</v>
      </c>
      <c r="S1457" s="6">
        <f>(((J1457/60)/60)/24)+DATE(1970,1,1)</f>
        <v>41832.672685185185</v>
      </c>
      <c r="T1457" s="6">
        <f>(((I1457/60)/60)/24)+DATE(1970,1,1)</f>
        <v>41887.568749999999</v>
      </c>
      <c r="U1457">
        <f>YEAR(S1457)</f>
        <v>2014</v>
      </c>
    </row>
    <row r="1458" spans="1:21" ht="16" x14ac:dyDescent="0.2">
      <c r="A1458">
        <v>1456</v>
      </c>
      <c r="B1458" s="2" t="s">
        <v>1457</v>
      </c>
      <c r="C1458" s="2" t="s">
        <v>5566</v>
      </c>
      <c r="D1458" s="4">
        <v>5000</v>
      </c>
      <c r="E1458" s="5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ROUND(E1458/D1458*100,0)</f>
        <v>3</v>
      </c>
      <c r="P1458" s="14">
        <f t="shared" si="22"/>
        <v>48.33</v>
      </c>
      <c r="Q1458" s="7" t="s">
        <v>8319</v>
      </c>
      <c r="R1458" t="s">
        <v>8338</v>
      </c>
      <c r="S1458" s="6">
        <f>(((J1458/60)/60)/24)+DATE(1970,1,1)</f>
        <v>42708.668576388889</v>
      </c>
      <c r="T1458" s="6">
        <f>(((I1458/60)/60)/24)+DATE(1970,1,1)</f>
        <v>42738.668576388889</v>
      </c>
      <c r="U1458">
        <f>YEAR(S1458)</f>
        <v>2016</v>
      </c>
    </row>
    <row r="1459" spans="1:21" ht="32" x14ac:dyDescent="0.2">
      <c r="A1459">
        <v>1457</v>
      </c>
      <c r="B1459" s="2" t="s">
        <v>1458</v>
      </c>
      <c r="C1459" s="2" t="s">
        <v>5567</v>
      </c>
      <c r="D1459" s="4">
        <v>6000</v>
      </c>
      <c r="E1459" s="5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ROUND(E1459/D1459*100,0)</f>
        <v>0</v>
      </c>
      <c r="P1459" s="14">
        <f t="shared" si="22"/>
        <v>0</v>
      </c>
      <c r="Q1459" s="7" t="s">
        <v>8319</v>
      </c>
      <c r="R1459" t="s">
        <v>8338</v>
      </c>
      <c r="S1459" s="6">
        <f>(((J1459/60)/60)/24)+DATE(1970,1,1)</f>
        <v>42289.89634259259</v>
      </c>
      <c r="T1459" s="6">
        <f>(((I1459/60)/60)/24)+DATE(1970,1,1)</f>
        <v>42319.938009259262</v>
      </c>
      <c r="U1459">
        <f>YEAR(S1459)</f>
        <v>2015</v>
      </c>
    </row>
    <row r="1460" spans="1:21" ht="48" x14ac:dyDescent="0.2">
      <c r="A1460">
        <v>1458</v>
      </c>
      <c r="B1460" s="2" t="s">
        <v>1459</v>
      </c>
      <c r="C1460" s="2" t="s">
        <v>5568</v>
      </c>
      <c r="D1460" s="4">
        <v>5000</v>
      </c>
      <c r="E1460" s="5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ROUND(E1460/D1460*100,0)</f>
        <v>0</v>
      </c>
      <c r="P1460" s="14">
        <f t="shared" si="22"/>
        <v>0</v>
      </c>
      <c r="Q1460" s="7" t="s">
        <v>8319</v>
      </c>
      <c r="R1460" t="s">
        <v>8338</v>
      </c>
      <c r="S1460" s="6">
        <f>(((J1460/60)/60)/24)+DATE(1970,1,1)</f>
        <v>41831.705555555556</v>
      </c>
      <c r="T1460" s="6">
        <f>(((I1460/60)/60)/24)+DATE(1970,1,1)</f>
        <v>41862.166666666664</v>
      </c>
      <c r="U1460">
        <f>YEAR(S1460)</f>
        <v>2014</v>
      </c>
    </row>
    <row r="1461" spans="1:21" ht="48" x14ac:dyDescent="0.2">
      <c r="A1461">
        <v>1459</v>
      </c>
      <c r="B1461" s="2" t="s">
        <v>1460</v>
      </c>
      <c r="C1461" s="2" t="s">
        <v>5569</v>
      </c>
      <c r="D1461" s="4">
        <v>37000</v>
      </c>
      <c r="E1461" s="5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ROUND(E1461/D1461*100,0)</f>
        <v>0</v>
      </c>
      <c r="P1461" s="14">
        <f t="shared" si="22"/>
        <v>0</v>
      </c>
      <c r="Q1461" s="7" t="s">
        <v>8319</v>
      </c>
      <c r="R1461" t="s">
        <v>8338</v>
      </c>
      <c r="S1461" s="6">
        <f>(((J1461/60)/60)/24)+DATE(1970,1,1)</f>
        <v>42312.204814814817</v>
      </c>
      <c r="T1461" s="6">
        <f>(((I1461/60)/60)/24)+DATE(1970,1,1)</f>
        <v>42340.725694444445</v>
      </c>
      <c r="U1461">
        <f>YEAR(S1461)</f>
        <v>2015</v>
      </c>
    </row>
    <row r="1462" spans="1:21" ht="48" x14ac:dyDescent="0.2">
      <c r="A1462">
        <v>1460</v>
      </c>
      <c r="B1462" s="2" t="s">
        <v>1461</v>
      </c>
      <c r="C1462" s="2" t="s">
        <v>5570</v>
      </c>
      <c r="D1462" s="4">
        <v>25000000</v>
      </c>
      <c r="E1462" s="5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ROUND(E1462/D1462*100,0)</f>
        <v>0</v>
      </c>
      <c r="P1462" s="14">
        <f t="shared" si="22"/>
        <v>0</v>
      </c>
      <c r="Q1462" s="7" t="s">
        <v>8319</v>
      </c>
      <c r="R1462" t="s">
        <v>8338</v>
      </c>
      <c r="S1462" s="6">
        <f>(((J1462/60)/60)/24)+DATE(1970,1,1)</f>
        <v>41915.896967592591</v>
      </c>
      <c r="T1462" s="6">
        <f>(((I1462/60)/60)/24)+DATE(1970,1,1)</f>
        <v>41973.989583333328</v>
      </c>
      <c r="U1462">
        <f>YEAR(S1462)</f>
        <v>2014</v>
      </c>
    </row>
    <row r="1463" spans="1:21" ht="32" x14ac:dyDescent="0.2">
      <c r="A1463">
        <v>1461</v>
      </c>
      <c r="B1463" s="2" t="s">
        <v>1462</v>
      </c>
      <c r="C1463" s="2" t="s">
        <v>5571</v>
      </c>
      <c r="D1463" s="4">
        <v>15000</v>
      </c>
      <c r="E1463" s="5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ROUND(E1463/D1463*100,0)</f>
        <v>101</v>
      </c>
      <c r="P1463" s="14">
        <f t="shared" si="22"/>
        <v>44.67</v>
      </c>
      <c r="Q1463" s="7" t="s">
        <v>8319</v>
      </c>
      <c r="R1463" t="s">
        <v>8339</v>
      </c>
      <c r="S1463" s="6">
        <f>(((J1463/60)/60)/24)+DATE(1970,1,1)</f>
        <v>41899.645300925928</v>
      </c>
      <c r="T1463" s="6">
        <f>(((I1463/60)/60)/24)+DATE(1970,1,1)</f>
        <v>41933</v>
      </c>
      <c r="U1463">
        <f>YEAR(S1463)</f>
        <v>2014</v>
      </c>
    </row>
    <row r="1464" spans="1:21" ht="32" x14ac:dyDescent="0.2">
      <c r="A1464">
        <v>1462</v>
      </c>
      <c r="B1464" s="2" t="s">
        <v>1463</v>
      </c>
      <c r="C1464" s="2" t="s">
        <v>5572</v>
      </c>
      <c r="D1464" s="4">
        <v>4000</v>
      </c>
      <c r="E1464" s="5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ROUND(E1464/D1464*100,0)</f>
        <v>109</v>
      </c>
      <c r="P1464" s="14">
        <f t="shared" si="22"/>
        <v>28.94</v>
      </c>
      <c r="Q1464" s="7" t="s">
        <v>8319</v>
      </c>
      <c r="R1464" t="s">
        <v>8339</v>
      </c>
      <c r="S1464" s="6">
        <f>(((J1464/60)/60)/24)+DATE(1970,1,1)</f>
        <v>41344.662858796299</v>
      </c>
      <c r="T1464" s="6">
        <f>(((I1464/60)/60)/24)+DATE(1970,1,1)</f>
        <v>41374.662858796299</v>
      </c>
      <c r="U1464">
        <f>YEAR(S1464)</f>
        <v>2013</v>
      </c>
    </row>
    <row r="1465" spans="1:21" ht="48" x14ac:dyDescent="0.2">
      <c r="A1465">
        <v>1463</v>
      </c>
      <c r="B1465" s="2" t="s">
        <v>1464</v>
      </c>
      <c r="C1465" s="2" t="s">
        <v>5573</v>
      </c>
      <c r="D1465" s="4">
        <v>600</v>
      </c>
      <c r="E1465" s="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ROUND(E1465/D1465*100,0)</f>
        <v>148</v>
      </c>
      <c r="P1465" s="14">
        <f t="shared" si="22"/>
        <v>35.44</v>
      </c>
      <c r="Q1465" s="7" t="s">
        <v>8319</v>
      </c>
      <c r="R1465" t="s">
        <v>8339</v>
      </c>
      <c r="S1465" s="6">
        <f>(((J1465/60)/60)/24)+DATE(1970,1,1)</f>
        <v>41326.911319444444</v>
      </c>
      <c r="T1465" s="6">
        <f>(((I1465/60)/60)/24)+DATE(1970,1,1)</f>
        <v>41371.869652777779</v>
      </c>
      <c r="U1465">
        <f>YEAR(S1465)</f>
        <v>2013</v>
      </c>
    </row>
    <row r="1466" spans="1:21" ht="16" x14ac:dyDescent="0.2">
      <c r="A1466">
        <v>1464</v>
      </c>
      <c r="B1466" s="2" t="s">
        <v>1465</v>
      </c>
      <c r="C1466" s="2" t="s">
        <v>5574</v>
      </c>
      <c r="D1466" s="4">
        <v>5000</v>
      </c>
      <c r="E1466" s="5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ROUND(E1466/D1466*100,0)</f>
        <v>163</v>
      </c>
      <c r="P1466" s="14">
        <f t="shared" si="22"/>
        <v>34.869999999999997</v>
      </c>
      <c r="Q1466" s="7" t="s">
        <v>8319</v>
      </c>
      <c r="R1466" t="s">
        <v>8339</v>
      </c>
      <c r="S1466" s="6">
        <f>(((J1466/60)/60)/24)+DATE(1970,1,1)</f>
        <v>41291.661550925928</v>
      </c>
      <c r="T1466" s="6">
        <f>(((I1466/60)/60)/24)+DATE(1970,1,1)</f>
        <v>41321.661550925928</v>
      </c>
      <c r="U1466">
        <f>YEAR(S1466)</f>
        <v>2013</v>
      </c>
    </row>
    <row r="1467" spans="1:21" ht="48" x14ac:dyDescent="0.2">
      <c r="A1467">
        <v>1465</v>
      </c>
      <c r="B1467" s="2" t="s">
        <v>1466</v>
      </c>
      <c r="C1467" s="2" t="s">
        <v>5575</v>
      </c>
      <c r="D1467" s="4">
        <v>30000</v>
      </c>
      <c r="E1467" s="5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ROUND(E1467/D1467*100,0)</f>
        <v>456</v>
      </c>
      <c r="P1467" s="14">
        <f t="shared" si="22"/>
        <v>52.62</v>
      </c>
      <c r="Q1467" s="7" t="s">
        <v>8319</v>
      </c>
      <c r="R1467" t="s">
        <v>8339</v>
      </c>
      <c r="S1467" s="6">
        <f>(((J1467/60)/60)/24)+DATE(1970,1,1)</f>
        <v>40959.734398148146</v>
      </c>
      <c r="T1467" s="6">
        <f>(((I1467/60)/60)/24)+DATE(1970,1,1)</f>
        <v>40990.125</v>
      </c>
      <c r="U1467">
        <f>YEAR(S1467)</f>
        <v>2012</v>
      </c>
    </row>
    <row r="1468" spans="1:21" ht="48" x14ac:dyDescent="0.2">
      <c r="A1468">
        <v>1466</v>
      </c>
      <c r="B1468" s="2" t="s">
        <v>1467</v>
      </c>
      <c r="C1468" s="2" t="s">
        <v>5576</v>
      </c>
      <c r="D1468" s="4">
        <v>16000</v>
      </c>
      <c r="E1468" s="5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ROUND(E1468/D1468*100,0)</f>
        <v>108</v>
      </c>
      <c r="P1468" s="14">
        <f t="shared" si="22"/>
        <v>69.599999999999994</v>
      </c>
      <c r="Q1468" s="7" t="s">
        <v>8319</v>
      </c>
      <c r="R1468" t="s">
        <v>8339</v>
      </c>
      <c r="S1468" s="6">
        <f>(((J1468/60)/60)/24)+DATE(1970,1,1)</f>
        <v>42340.172060185185</v>
      </c>
      <c r="T1468" s="6">
        <f>(((I1468/60)/60)/24)+DATE(1970,1,1)</f>
        <v>42381.208333333328</v>
      </c>
      <c r="U1468">
        <f>YEAR(S1468)</f>
        <v>2015</v>
      </c>
    </row>
    <row r="1469" spans="1:21" ht="32" x14ac:dyDescent="0.2">
      <c r="A1469">
        <v>1467</v>
      </c>
      <c r="B1469" s="2" t="s">
        <v>1468</v>
      </c>
      <c r="C1469" s="2" t="s">
        <v>5577</v>
      </c>
      <c r="D1469" s="4">
        <v>40000</v>
      </c>
      <c r="E1469" s="5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ROUND(E1469/D1469*100,0)</f>
        <v>115</v>
      </c>
      <c r="P1469" s="14">
        <f t="shared" si="22"/>
        <v>76.72</v>
      </c>
      <c r="Q1469" s="7" t="s">
        <v>8319</v>
      </c>
      <c r="R1469" t="s">
        <v>8339</v>
      </c>
      <c r="S1469" s="6">
        <f>(((J1469/60)/60)/24)+DATE(1970,1,1)</f>
        <v>40933.80190972222</v>
      </c>
      <c r="T1469" s="6">
        <f>(((I1469/60)/60)/24)+DATE(1970,1,1)</f>
        <v>40993.760243055556</v>
      </c>
      <c r="U1469">
        <f>YEAR(S1469)</f>
        <v>2012</v>
      </c>
    </row>
    <row r="1470" spans="1:21" ht="48" x14ac:dyDescent="0.2">
      <c r="A1470">
        <v>1468</v>
      </c>
      <c r="B1470" s="2" t="s">
        <v>1469</v>
      </c>
      <c r="C1470" s="2" t="s">
        <v>5578</v>
      </c>
      <c r="D1470" s="4">
        <v>9500</v>
      </c>
      <c r="E1470" s="5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ROUND(E1470/D1470*100,0)</f>
        <v>102</v>
      </c>
      <c r="P1470" s="14">
        <f t="shared" si="22"/>
        <v>33.19</v>
      </c>
      <c r="Q1470" s="7" t="s">
        <v>8319</v>
      </c>
      <c r="R1470" t="s">
        <v>8339</v>
      </c>
      <c r="S1470" s="6">
        <f>(((J1470/60)/60)/24)+DATE(1970,1,1)</f>
        <v>40646.014456018522</v>
      </c>
      <c r="T1470" s="6">
        <f>(((I1470/60)/60)/24)+DATE(1970,1,1)</f>
        <v>40706.014456018522</v>
      </c>
      <c r="U1470">
        <f>YEAR(S1470)</f>
        <v>2011</v>
      </c>
    </row>
    <row r="1471" spans="1:21" ht="32" x14ac:dyDescent="0.2">
      <c r="A1471">
        <v>1469</v>
      </c>
      <c r="B1471" s="2" t="s">
        <v>1470</v>
      </c>
      <c r="C1471" s="2" t="s">
        <v>5579</v>
      </c>
      <c r="D1471" s="4">
        <v>44250</v>
      </c>
      <c r="E1471" s="5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ROUND(E1471/D1471*100,0)</f>
        <v>108</v>
      </c>
      <c r="P1471" s="14">
        <f t="shared" si="22"/>
        <v>149.46</v>
      </c>
      <c r="Q1471" s="7" t="s">
        <v>8319</v>
      </c>
      <c r="R1471" t="s">
        <v>8339</v>
      </c>
      <c r="S1471" s="6">
        <f>(((J1471/60)/60)/24)+DATE(1970,1,1)</f>
        <v>41290.598483796297</v>
      </c>
      <c r="T1471" s="6">
        <f>(((I1471/60)/60)/24)+DATE(1970,1,1)</f>
        <v>41320.598483796297</v>
      </c>
      <c r="U1471">
        <f>YEAR(S1471)</f>
        <v>2013</v>
      </c>
    </row>
    <row r="1472" spans="1:21" ht="48" x14ac:dyDescent="0.2">
      <c r="A1472">
        <v>1470</v>
      </c>
      <c r="B1472" s="2" t="s">
        <v>1471</v>
      </c>
      <c r="C1472" s="2" t="s">
        <v>5580</v>
      </c>
      <c r="D1472" s="4">
        <v>1500</v>
      </c>
      <c r="E1472" s="5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ROUND(E1472/D1472*100,0)</f>
        <v>125</v>
      </c>
      <c r="P1472" s="14">
        <f t="shared" si="22"/>
        <v>23.17</v>
      </c>
      <c r="Q1472" s="7" t="s">
        <v>8319</v>
      </c>
      <c r="R1472" t="s">
        <v>8339</v>
      </c>
      <c r="S1472" s="6">
        <f>(((J1472/60)/60)/24)+DATE(1970,1,1)</f>
        <v>41250.827118055553</v>
      </c>
      <c r="T1472" s="6">
        <f>(((I1472/60)/60)/24)+DATE(1970,1,1)</f>
        <v>41271.827118055553</v>
      </c>
      <c r="U1472">
        <f>YEAR(S1472)</f>
        <v>2012</v>
      </c>
    </row>
    <row r="1473" spans="1:21" ht="48" x14ac:dyDescent="0.2">
      <c r="A1473">
        <v>1471</v>
      </c>
      <c r="B1473" s="2" t="s">
        <v>1472</v>
      </c>
      <c r="C1473" s="2" t="s">
        <v>5581</v>
      </c>
      <c r="D1473" s="4">
        <v>32000</v>
      </c>
      <c r="E1473" s="5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ROUND(E1473/D1473*100,0)</f>
        <v>104</v>
      </c>
      <c r="P1473" s="14">
        <f t="shared" si="22"/>
        <v>96.88</v>
      </c>
      <c r="Q1473" s="7" t="s">
        <v>8319</v>
      </c>
      <c r="R1473" t="s">
        <v>8339</v>
      </c>
      <c r="S1473" s="6">
        <f>(((J1473/60)/60)/24)+DATE(1970,1,1)</f>
        <v>42073.957569444443</v>
      </c>
      <c r="T1473" s="6">
        <f>(((I1473/60)/60)/24)+DATE(1970,1,1)</f>
        <v>42103.957569444443</v>
      </c>
      <c r="U1473">
        <f>YEAR(S1473)</f>
        <v>2015</v>
      </c>
    </row>
    <row r="1474" spans="1:21" ht="48" x14ac:dyDescent="0.2">
      <c r="A1474">
        <v>1472</v>
      </c>
      <c r="B1474" s="2" t="s">
        <v>1473</v>
      </c>
      <c r="C1474" s="2" t="s">
        <v>5582</v>
      </c>
      <c r="D1474" s="4">
        <v>25000</v>
      </c>
      <c r="E1474" s="5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ROUND(E1474/D1474*100,0)</f>
        <v>139</v>
      </c>
      <c r="P1474" s="14">
        <f t="shared" si="22"/>
        <v>103.2</v>
      </c>
      <c r="Q1474" s="7" t="s">
        <v>8319</v>
      </c>
      <c r="R1474" t="s">
        <v>8339</v>
      </c>
      <c r="S1474" s="6">
        <f>(((J1474/60)/60)/24)+DATE(1970,1,1)</f>
        <v>41533.542858796296</v>
      </c>
      <c r="T1474" s="6">
        <f>(((I1474/60)/60)/24)+DATE(1970,1,1)</f>
        <v>41563.542858796296</v>
      </c>
      <c r="U1474">
        <f>YEAR(S1474)</f>
        <v>2013</v>
      </c>
    </row>
    <row r="1475" spans="1:21" ht="16" x14ac:dyDescent="0.2">
      <c r="A1475">
        <v>1473</v>
      </c>
      <c r="B1475" s="2" t="s">
        <v>1474</v>
      </c>
      <c r="C1475" s="2" t="s">
        <v>5583</v>
      </c>
      <c r="D1475" s="4">
        <v>1500</v>
      </c>
      <c r="E1475" s="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ROUND(E1475/D1475*100,0)</f>
        <v>121</v>
      </c>
      <c r="P1475" s="14">
        <f t="shared" ref="P1475:P1538" si="23">IFERROR(ROUND(E1475/L1475,2),0)</f>
        <v>38.46</v>
      </c>
      <c r="Q1475" s="7" t="s">
        <v>8319</v>
      </c>
      <c r="R1475" t="s">
        <v>8339</v>
      </c>
      <c r="S1475" s="6">
        <f>(((J1475/60)/60)/24)+DATE(1970,1,1)</f>
        <v>40939.979618055557</v>
      </c>
      <c r="T1475" s="6">
        <f>(((I1475/60)/60)/24)+DATE(1970,1,1)</f>
        <v>40969.979618055557</v>
      </c>
      <c r="U1475">
        <f>YEAR(S1475)</f>
        <v>2012</v>
      </c>
    </row>
    <row r="1476" spans="1:21" ht="48" x14ac:dyDescent="0.2">
      <c r="A1476">
        <v>1474</v>
      </c>
      <c r="B1476" s="2" t="s">
        <v>1475</v>
      </c>
      <c r="C1476" s="2" t="s">
        <v>5584</v>
      </c>
      <c r="D1476" s="4">
        <v>3000</v>
      </c>
      <c r="E1476" s="5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ROUND(E1476/D1476*100,0)</f>
        <v>112</v>
      </c>
      <c r="P1476" s="14">
        <f t="shared" si="23"/>
        <v>44.32</v>
      </c>
      <c r="Q1476" s="7" t="s">
        <v>8319</v>
      </c>
      <c r="R1476" t="s">
        <v>8339</v>
      </c>
      <c r="S1476" s="6">
        <f>(((J1476/60)/60)/24)+DATE(1970,1,1)</f>
        <v>41500.727916666663</v>
      </c>
      <c r="T1476" s="6">
        <f>(((I1476/60)/60)/24)+DATE(1970,1,1)</f>
        <v>41530.727916666663</v>
      </c>
      <c r="U1476">
        <f>YEAR(S1476)</f>
        <v>2013</v>
      </c>
    </row>
    <row r="1477" spans="1:21" ht="48" x14ac:dyDescent="0.2">
      <c r="A1477">
        <v>1475</v>
      </c>
      <c r="B1477" s="2" t="s">
        <v>1476</v>
      </c>
      <c r="C1477" s="2" t="s">
        <v>5585</v>
      </c>
      <c r="D1477" s="4">
        <v>15000</v>
      </c>
      <c r="E1477" s="5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ROUND(E1477/D1477*100,0)</f>
        <v>189</v>
      </c>
      <c r="P1477" s="14">
        <f t="shared" si="23"/>
        <v>64.17</v>
      </c>
      <c r="Q1477" s="7" t="s">
        <v>8319</v>
      </c>
      <c r="R1477" t="s">
        <v>8339</v>
      </c>
      <c r="S1477" s="6">
        <f>(((J1477/60)/60)/24)+DATE(1970,1,1)</f>
        <v>41960.722951388889</v>
      </c>
      <c r="T1477" s="6">
        <f>(((I1477/60)/60)/24)+DATE(1970,1,1)</f>
        <v>41993.207638888889</v>
      </c>
      <c r="U1477">
        <f>YEAR(S1477)</f>
        <v>2014</v>
      </c>
    </row>
    <row r="1478" spans="1:21" ht="32" x14ac:dyDescent="0.2">
      <c r="A1478">
        <v>1476</v>
      </c>
      <c r="B1478" s="2" t="s">
        <v>1477</v>
      </c>
      <c r="C1478" s="2" t="s">
        <v>5586</v>
      </c>
      <c r="D1478" s="4">
        <v>6000</v>
      </c>
      <c r="E1478" s="5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ROUND(E1478/D1478*100,0)</f>
        <v>662</v>
      </c>
      <c r="P1478" s="14">
        <f t="shared" si="23"/>
        <v>43.33</v>
      </c>
      <c r="Q1478" s="7" t="s">
        <v>8319</v>
      </c>
      <c r="R1478" t="s">
        <v>8339</v>
      </c>
      <c r="S1478" s="6">
        <f>(((J1478/60)/60)/24)+DATE(1970,1,1)</f>
        <v>40766.041921296295</v>
      </c>
      <c r="T1478" s="6">
        <f>(((I1478/60)/60)/24)+DATE(1970,1,1)</f>
        <v>40796.041921296295</v>
      </c>
      <c r="U1478">
        <f>YEAR(S1478)</f>
        <v>2011</v>
      </c>
    </row>
    <row r="1479" spans="1:21" ht="48" x14ac:dyDescent="0.2">
      <c r="A1479">
        <v>1477</v>
      </c>
      <c r="B1479" s="2" t="s">
        <v>1478</v>
      </c>
      <c r="C1479" s="2" t="s">
        <v>5587</v>
      </c>
      <c r="D1479" s="4">
        <v>30000</v>
      </c>
      <c r="E1479" s="5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ROUND(E1479/D1479*100,0)</f>
        <v>111</v>
      </c>
      <c r="P1479" s="14">
        <f t="shared" si="23"/>
        <v>90.5</v>
      </c>
      <c r="Q1479" s="7" t="s">
        <v>8319</v>
      </c>
      <c r="R1479" t="s">
        <v>8339</v>
      </c>
      <c r="S1479" s="6">
        <f>(((J1479/60)/60)/24)+DATE(1970,1,1)</f>
        <v>40840.615787037037</v>
      </c>
      <c r="T1479" s="6">
        <f>(((I1479/60)/60)/24)+DATE(1970,1,1)</f>
        <v>40900.125</v>
      </c>
      <c r="U1479">
        <f>YEAR(S1479)</f>
        <v>2011</v>
      </c>
    </row>
    <row r="1480" spans="1:21" ht="48" x14ac:dyDescent="0.2">
      <c r="A1480">
        <v>1478</v>
      </c>
      <c r="B1480" s="2" t="s">
        <v>1479</v>
      </c>
      <c r="C1480" s="2" t="s">
        <v>5588</v>
      </c>
      <c r="D1480" s="4">
        <v>50000</v>
      </c>
      <c r="E1480" s="5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ROUND(E1480/D1480*100,0)</f>
        <v>1182</v>
      </c>
      <c r="P1480" s="14">
        <f t="shared" si="23"/>
        <v>29.19</v>
      </c>
      <c r="Q1480" s="7" t="s">
        <v>8319</v>
      </c>
      <c r="R1480" t="s">
        <v>8339</v>
      </c>
      <c r="S1480" s="6">
        <f>(((J1480/60)/60)/24)+DATE(1970,1,1)</f>
        <v>41394.871678240743</v>
      </c>
      <c r="T1480" s="6">
        <f>(((I1480/60)/60)/24)+DATE(1970,1,1)</f>
        <v>41408.871678240743</v>
      </c>
      <c r="U1480">
        <f>YEAR(S1480)</f>
        <v>2013</v>
      </c>
    </row>
    <row r="1481" spans="1:21" ht="48" x14ac:dyDescent="0.2">
      <c r="A1481">
        <v>1479</v>
      </c>
      <c r="B1481" s="2" t="s">
        <v>1480</v>
      </c>
      <c r="C1481" s="2" t="s">
        <v>5589</v>
      </c>
      <c r="D1481" s="4">
        <v>1600</v>
      </c>
      <c r="E1481" s="5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ROUND(E1481/D1481*100,0)</f>
        <v>137</v>
      </c>
      <c r="P1481" s="14">
        <f t="shared" si="23"/>
        <v>30.96</v>
      </c>
      <c r="Q1481" s="7" t="s">
        <v>8319</v>
      </c>
      <c r="R1481" t="s">
        <v>8339</v>
      </c>
      <c r="S1481" s="6">
        <f>(((J1481/60)/60)/24)+DATE(1970,1,1)</f>
        <v>41754.745243055557</v>
      </c>
      <c r="T1481" s="6">
        <f>(((I1481/60)/60)/24)+DATE(1970,1,1)</f>
        <v>41769.165972222225</v>
      </c>
      <c r="U1481">
        <f>YEAR(S1481)</f>
        <v>2014</v>
      </c>
    </row>
    <row r="1482" spans="1:21" ht="48" x14ac:dyDescent="0.2">
      <c r="A1482">
        <v>1480</v>
      </c>
      <c r="B1482" s="2" t="s">
        <v>1481</v>
      </c>
      <c r="C1482" s="2" t="s">
        <v>5590</v>
      </c>
      <c r="D1482" s="4">
        <v>50000</v>
      </c>
      <c r="E1482" s="5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ROUND(E1482/D1482*100,0)</f>
        <v>117</v>
      </c>
      <c r="P1482" s="14">
        <f t="shared" si="23"/>
        <v>92.16</v>
      </c>
      <c r="Q1482" s="7" t="s">
        <v>8319</v>
      </c>
      <c r="R1482" t="s">
        <v>8339</v>
      </c>
      <c r="S1482" s="6">
        <f>(((J1482/60)/60)/24)+DATE(1970,1,1)</f>
        <v>41464.934016203704</v>
      </c>
      <c r="T1482" s="6">
        <f>(((I1482/60)/60)/24)+DATE(1970,1,1)</f>
        <v>41481.708333333336</v>
      </c>
      <c r="U1482">
        <f>YEAR(S1482)</f>
        <v>2013</v>
      </c>
    </row>
    <row r="1483" spans="1:21" ht="48" x14ac:dyDescent="0.2">
      <c r="A1483">
        <v>1481</v>
      </c>
      <c r="B1483" s="2" t="s">
        <v>1482</v>
      </c>
      <c r="C1483" s="2" t="s">
        <v>5591</v>
      </c>
      <c r="D1483" s="4">
        <v>5000</v>
      </c>
      <c r="E1483" s="5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ROUND(E1483/D1483*100,0)</f>
        <v>2</v>
      </c>
      <c r="P1483" s="14">
        <f t="shared" si="23"/>
        <v>17.5</v>
      </c>
      <c r="Q1483" s="7" t="s">
        <v>8319</v>
      </c>
      <c r="R1483" t="s">
        <v>8321</v>
      </c>
      <c r="S1483" s="6">
        <f>(((J1483/60)/60)/24)+DATE(1970,1,1)</f>
        <v>41550.922974537039</v>
      </c>
      <c r="T1483" s="6">
        <f>(((I1483/60)/60)/24)+DATE(1970,1,1)</f>
        <v>41580.922974537039</v>
      </c>
      <c r="U1483">
        <f>YEAR(S1483)</f>
        <v>2013</v>
      </c>
    </row>
    <row r="1484" spans="1:21" ht="48" x14ac:dyDescent="0.2">
      <c r="A1484">
        <v>1482</v>
      </c>
      <c r="B1484" s="2" t="s">
        <v>1483</v>
      </c>
      <c r="C1484" s="2" t="s">
        <v>5592</v>
      </c>
      <c r="D1484" s="4">
        <v>5000</v>
      </c>
      <c r="E1484" s="5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ROUND(E1484/D1484*100,0)</f>
        <v>0</v>
      </c>
      <c r="P1484" s="14">
        <f t="shared" si="23"/>
        <v>5</v>
      </c>
      <c r="Q1484" s="7" t="s">
        <v>8319</v>
      </c>
      <c r="R1484" t="s">
        <v>8321</v>
      </c>
      <c r="S1484" s="6">
        <f>(((J1484/60)/60)/24)+DATE(1970,1,1)</f>
        <v>41136.85805555556</v>
      </c>
      <c r="T1484" s="6">
        <f>(((I1484/60)/60)/24)+DATE(1970,1,1)</f>
        <v>41159.32708333333</v>
      </c>
      <c r="U1484">
        <f>YEAR(S1484)</f>
        <v>2012</v>
      </c>
    </row>
    <row r="1485" spans="1:21" ht="48" x14ac:dyDescent="0.2">
      <c r="A1485">
        <v>1483</v>
      </c>
      <c r="B1485" s="2" t="s">
        <v>1484</v>
      </c>
      <c r="C1485" s="2" t="s">
        <v>5593</v>
      </c>
      <c r="D1485" s="4">
        <v>7000</v>
      </c>
      <c r="E1485" s="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ROUND(E1485/D1485*100,0)</f>
        <v>1</v>
      </c>
      <c r="P1485" s="14">
        <f t="shared" si="23"/>
        <v>25</v>
      </c>
      <c r="Q1485" s="7" t="s">
        <v>8319</v>
      </c>
      <c r="R1485" t="s">
        <v>8321</v>
      </c>
      <c r="S1485" s="6">
        <f>(((J1485/60)/60)/24)+DATE(1970,1,1)</f>
        <v>42548.192997685182</v>
      </c>
      <c r="T1485" s="6">
        <f>(((I1485/60)/60)/24)+DATE(1970,1,1)</f>
        <v>42573.192997685182</v>
      </c>
      <c r="U1485">
        <f>YEAR(S1485)</f>
        <v>2016</v>
      </c>
    </row>
    <row r="1486" spans="1:21" ht="16" x14ac:dyDescent="0.2">
      <c r="A1486">
        <v>1484</v>
      </c>
      <c r="B1486" s="2" t="s">
        <v>1485</v>
      </c>
      <c r="C1486" s="2" t="s">
        <v>5594</v>
      </c>
      <c r="D1486" s="4">
        <v>2000</v>
      </c>
      <c r="E1486" s="5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ROUND(E1486/D1486*100,0)</f>
        <v>0</v>
      </c>
      <c r="P1486" s="14">
        <f t="shared" si="23"/>
        <v>0</v>
      </c>
      <c r="Q1486" s="7" t="s">
        <v>8319</v>
      </c>
      <c r="R1486" t="s">
        <v>8321</v>
      </c>
      <c r="S1486" s="6">
        <f>(((J1486/60)/60)/24)+DATE(1970,1,1)</f>
        <v>41053.200960648144</v>
      </c>
      <c r="T1486" s="6">
        <f>(((I1486/60)/60)/24)+DATE(1970,1,1)</f>
        <v>41111.618750000001</v>
      </c>
      <c r="U1486">
        <f>YEAR(S1486)</f>
        <v>2012</v>
      </c>
    </row>
    <row r="1487" spans="1:21" ht="48" x14ac:dyDescent="0.2">
      <c r="A1487">
        <v>1485</v>
      </c>
      <c r="B1487" s="2" t="s">
        <v>1486</v>
      </c>
      <c r="C1487" s="2" t="s">
        <v>5595</v>
      </c>
      <c r="D1487" s="4">
        <v>6700</v>
      </c>
      <c r="E1487" s="5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ROUND(E1487/D1487*100,0)</f>
        <v>2</v>
      </c>
      <c r="P1487" s="14">
        <f t="shared" si="23"/>
        <v>50</v>
      </c>
      <c r="Q1487" s="7" t="s">
        <v>8319</v>
      </c>
      <c r="R1487" t="s">
        <v>8321</v>
      </c>
      <c r="S1487" s="6">
        <f>(((J1487/60)/60)/24)+DATE(1970,1,1)</f>
        <v>42130.795983796299</v>
      </c>
      <c r="T1487" s="6">
        <f>(((I1487/60)/60)/24)+DATE(1970,1,1)</f>
        <v>42175.795983796299</v>
      </c>
      <c r="U1487">
        <f>YEAR(S1487)</f>
        <v>2015</v>
      </c>
    </row>
    <row r="1488" spans="1:21" ht="48" x14ac:dyDescent="0.2">
      <c r="A1488">
        <v>1486</v>
      </c>
      <c r="B1488" s="2" t="s">
        <v>1487</v>
      </c>
      <c r="C1488" s="2" t="s">
        <v>5596</v>
      </c>
      <c r="D1488" s="4">
        <v>20000</v>
      </c>
      <c r="E1488" s="5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ROUND(E1488/D1488*100,0)</f>
        <v>0</v>
      </c>
      <c r="P1488" s="14">
        <f t="shared" si="23"/>
        <v>16</v>
      </c>
      <c r="Q1488" s="7" t="s">
        <v>8319</v>
      </c>
      <c r="R1488" t="s">
        <v>8321</v>
      </c>
      <c r="S1488" s="6">
        <f>(((J1488/60)/60)/24)+DATE(1970,1,1)</f>
        <v>42032.168530092589</v>
      </c>
      <c r="T1488" s="6">
        <f>(((I1488/60)/60)/24)+DATE(1970,1,1)</f>
        <v>42062.168530092589</v>
      </c>
      <c r="U1488">
        <f>YEAR(S1488)</f>
        <v>2015</v>
      </c>
    </row>
    <row r="1489" spans="1:21" ht="48" x14ac:dyDescent="0.2">
      <c r="A1489">
        <v>1487</v>
      </c>
      <c r="B1489" s="2" t="s">
        <v>1488</v>
      </c>
      <c r="C1489" s="2" t="s">
        <v>5597</v>
      </c>
      <c r="D1489" s="4">
        <v>10000</v>
      </c>
      <c r="E1489" s="5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ROUND(E1489/D1489*100,0)</f>
        <v>0</v>
      </c>
      <c r="P1489" s="14">
        <f t="shared" si="23"/>
        <v>0</v>
      </c>
      <c r="Q1489" s="7" t="s">
        <v>8319</v>
      </c>
      <c r="R1489" t="s">
        <v>8321</v>
      </c>
      <c r="S1489" s="6">
        <f>(((J1489/60)/60)/24)+DATE(1970,1,1)</f>
        <v>42554.917488425926</v>
      </c>
      <c r="T1489" s="6">
        <f>(((I1489/60)/60)/24)+DATE(1970,1,1)</f>
        <v>42584.917488425926</v>
      </c>
      <c r="U1489">
        <f>YEAR(S1489)</f>
        <v>2016</v>
      </c>
    </row>
    <row r="1490" spans="1:21" ht="48" x14ac:dyDescent="0.2">
      <c r="A1490">
        <v>1488</v>
      </c>
      <c r="B1490" s="2" t="s">
        <v>1489</v>
      </c>
      <c r="C1490" s="2" t="s">
        <v>5598</v>
      </c>
      <c r="D1490" s="4">
        <v>15000</v>
      </c>
      <c r="E1490" s="5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ROUND(E1490/D1490*100,0)</f>
        <v>2</v>
      </c>
      <c r="P1490" s="14">
        <f t="shared" si="23"/>
        <v>60</v>
      </c>
      <c r="Q1490" s="7" t="s">
        <v>8319</v>
      </c>
      <c r="R1490" t="s">
        <v>8321</v>
      </c>
      <c r="S1490" s="6">
        <f>(((J1490/60)/60)/24)+DATE(1970,1,1)</f>
        <v>41614.563194444447</v>
      </c>
      <c r="T1490" s="6">
        <f>(((I1490/60)/60)/24)+DATE(1970,1,1)</f>
        <v>41644.563194444447</v>
      </c>
      <c r="U1490">
        <f>YEAR(S1490)</f>
        <v>2013</v>
      </c>
    </row>
    <row r="1491" spans="1:21" ht="48" x14ac:dyDescent="0.2">
      <c r="A1491">
        <v>1489</v>
      </c>
      <c r="B1491" s="2" t="s">
        <v>1490</v>
      </c>
      <c r="C1491" s="2" t="s">
        <v>5599</v>
      </c>
      <c r="D1491" s="4">
        <v>5000</v>
      </c>
      <c r="E1491" s="5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ROUND(E1491/D1491*100,0)</f>
        <v>0</v>
      </c>
      <c r="P1491" s="14">
        <f t="shared" si="23"/>
        <v>0</v>
      </c>
      <c r="Q1491" s="7" t="s">
        <v>8319</v>
      </c>
      <c r="R1491" t="s">
        <v>8321</v>
      </c>
      <c r="S1491" s="6">
        <f>(((J1491/60)/60)/24)+DATE(1970,1,1)</f>
        <v>41198.611712962964</v>
      </c>
      <c r="T1491" s="6">
        <f>(((I1491/60)/60)/24)+DATE(1970,1,1)</f>
        <v>41228.653379629628</v>
      </c>
      <c r="U1491">
        <f>YEAR(S1491)</f>
        <v>2012</v>
      </c>
    </row>
    <row r="1492" spans="1:21" ht="48" x14ac:dyDescent="0.2">
      <c r="A1492">
        <v>1490</v>
      </c>
      <c r="B1492" s="2" t="s">
        <v>1491</v>
      </c>
      <c r="C1492" s="2" t="s">
        <v>5600</v>
      </c>
      <c r="D1492" s="4">
        <v>2900</v>
      </c>
      <c r="E1492" s="5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ROUND(E1492/D1492*100,0)</f>
        <v>31</v>
      </c>
      <c r="P1492" s="14">
        <f t="shared" si="23"/>
        <v>47.11</v>
      </c>
      <c r="Q1492" s="7" t="s">
        <v>8319</v>
      </c>
      <c r="R1492" t="s">
        <v>8321</v>
      </c>
      <c r="S1492" s="6">
        <f>(((J1492/60)/60)/24)+DATE(1970,1,1)</f>
        <v>41520.561041666668</v>
      </c>
      <c r="T1492" s="6">
        <f>(((I1492/60)/60)/24)+DATE(1970,1,1)</f>
        <v>41549.561041666668</v>
      </c>
      <c r="U1492">
        <f>YEAR(S1492)</f>
        <v>2013</v>
      </c>
    </row>
    <row r="1493" spans="1:21" ht="32" x14ac:dyDescent="0.2">
      <c r="A1493">
        <v>1491</v>
      </c>
      <c r="B1493" s="2" t="s">
        <v>1492</v>
      </c>
      <c r="C1493" s="2" t="s">
        <v>5601</v>
      </c>
      <c r="D1493" s="4">
        <v>1200</v>
      </c>
      <c r="E1493" s="5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ROUND(E1493/D1493*100,0)</f>
        <v>8</v>
      </c>
      <c r="P1493" s="14">
        <f t="shared" si="23"/>
        <v>100</v>
      </c>
      <c r="Q1493" s="7" t="s">
        <v>8319</v>
      </c>
      <c r="R1493" t="s">
        <v>8321</v>
      </c>
      <c r="S1493" s="6">
        <f>(((J1493/60)/60)/24)+DATE(1970,1,1)</f>
        <v>41991.713460648149</v>
      </c>
      <c r="T1493" s="6">
        <f>(((I1493/60)/60)/24)+DATE(1970,1,1)</f>
        <v>42050.651388888888</v>
      </c>
      <c r="U1493">
        <f>YEAR(S1493)</f>
        <v>2014</v>
      </c>
    </row>
    <row r="1494" spans="1:21" ht="48" x14ac:dyDescent="0.2">
      <c r="A1494">
        <v>1492</v>
      </c>
      <c r="B1494" s="2" t="s">
        <v>1493</v>
      </c>
      <c r="C1494" s="2" t="s">
        <v>5602</v>
      </c>
      <c r="D1494" s="4">
        <v>4000</v>
      </c>
      <c r="E1494" s="5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ROUND(E1494/D1494*100,0)</f>
        <v>1</v>
      </c>
      <c r="P1494" s="14">
        <f t="shared" si="23"/>
        <v>15</v>
      </c>
      <c r="Q1494" s="7" t="s">
        <v>8319</v>
      </c>
      <c r="R1494" t="s">
        <v>8321</v>
      </c>
      <c r="S1494" s="6">
        <f>(((J1494/60)/60)/24)+DATE(1970,1,1)</f>
        <v>40682.884791666671</v>
      </c>
      <c r="T1494" s="6">
        <f>(((I1494/60)/60)/24)+DATE(1970,1,1)</f>
        <v>40712.884791666671</v>
      </c>
      <c r="U1494">
        <f>YEAR(S1494)</f>
        <v>2011</v>
      </c>
    </row>
    <row r="1495" spans="1:21" ht="32" x14ac:dyDescent="0.2">
      <c r="A1495">
        <v>1493</v>
      </c>
      <c r="B1495" s="2" t="s">
        <v>1494</v>
      </c>
      <c r="C1495" s="2" t="s">
        <v>5603</v>
      </c>
      <c r="D1495" s="4">
        <v>2400</v>
      </c>
      <c r="E1495" s="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ROUND(E1495/D1495*100,0)</f>
        <v>0</v>
      </c>
      <c r="P1495" s="14">
        <f t="shared" si="23"/>
        <v>0</v>
      </c>
      <c r="Q1495" s="7" t="s">
        <v>8319</v>
      </c>
      <c r="R1495" t="s">
        <v>8321</v>
      </c>
      <c r="S1495" s="6">
        <f>(((J1495/60)/60)/24)+DATE(1970,1,1)</f>
        <v>41411.866608796299</v>
      </c>
      <c r="T1495" s="6">
        <f>(((I1495/60)/60)/24)+DATE(1970,1,1)</f>
        <v>41441.866608796299</v>
      </c>
      <c r="U1495">
        <f>YEAR(S1495)</f>
        <v>2013</v>
      </c>
    </row>
    <row r="1496" spans="1:21" ht="48" x14ac:dyDescent="0.2">
      <c r="A1496">
        <v>1494</v>
      </c>
      <c r="B1496" s="2" t="s">
        <v>1495</v>
      </c>
      <c r="C1496" s="2" t="s">
        <v>5604</v>
      </c>
      <c r="D1496" s="4">
        <v>5000</v>
      </c>
      <c r="E1496" s="5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ROUND(E1496/D1496*100,0)</f>
        <v>9</v>
      </c>
      <c r="P1496" s="14">
        <f t="shared" si="23"/>
        <v>40.450000000000003</v>
      </c>
      <c r="Q1496" s="7" t="s">
        <v>8319</v>
      </c>
      <c r="R1496" t="s">
        <v>8321</v>
      </c>
      <c r="S1496" s="6">
        <f>(((J1496/60)/60)/24)+DATE(1970,1,1)</f>
        <v>42067.722372685181</v>
      </c>
      <c r="T1496" s="6">
        <f>(((I1496/60)/60)/24)+DATE(1970,1,1)</f>
        <v>42097.651388888888</v>
      </c>
      <c r="U1496">
        <f>YEAR(S1496)</f>
        <v>2015</v>
      </c>
    </row>
    <row r="1497" spans="1:21" ht="32" x14ac:dyDescent="0.2">
      <c r="A1497">
        <v>1495</v>
      </c>
      <c r="B1497" s="2" t="s">
        <v>1496</v>
      </c>
      <c r="C1497" s="2" t="s">
        <v>5605</v>
      </c>
      <c r="D1497" s="4">
        <v>2000</v>
      </c>
      <c r="E1497" s="5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ROUND(E1497/D1497*100,0)</f>
        <v>0</v>
      </c>
      <c r="P1497" s="14">
        <f t="shared" si="23"/>
        <v>0</v>
      </c>
      <c r="Q1497" s="7" t="s">
        <v>8319</v>
      </c>
      <c r="R1497" t="s">
        <v>8321</v>
      </c>
      <c r="S1497" s="6">
        <f>(((J1497/60)/60)/24)+DATE(1970,1,1)</f>
        <v>40752.789710648147</v>
      </c>
      <c r="T1497" s="6">
        <f>(((I1497/60)/60)/24)+DATE(1970,1,1)</f>
        <v>40782.789710648147</v>
      </c>
      <c r="U1497">
        <f>YEAR(S1497)</f>
        <v>2011</v>
      </c>
    </row>
    <row r="1498" spans="1:21" ht="48" x14ac:dyDescent="0.2">
      <c r="A1498">
        <v>1496</v>
      </c>
      <c r="B1498" s="2" t="s">
        <v>1497</v>
      </c>
      <c r="C1498" s="2" t="s">
        <v>5606</v>
      </c>
      <c r="D1498" s="4">
        <v>1500</v>
      </c>
      <c r="E1498" s="5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ROUND(E1498/D1498*100,0)</f>
        <v>0</v>
      </c>
      <c r="P1498" s="14">
        <f t="shared" si="23"/>
        <v>0</v>
      </c>
      <c r="Q1498" s="7" t="s">
        <v>8319</v>
      </c>
      <c r="R1498" t="s">
        <v>8321</v>
      </c>
      <c r="S1498" s="6">
        <f>(((J1498/60)/60)/24)+DATE(1970,1,1)</f>
        <v>41838.475219907406</v>
      </c>
      <c r="T1498" s="6">
        <f>(((I1498/60)/60)/24)+DATE(1970,1,1)</f>
        <v>41898.475219907406</v>
      </c>
      <c r="U1498">
        <f>YEAR(S1498)</f>
        <v>2014</v>
      </c>
    </row>
    <row r="1499" spans="1:21" ht="48" x14ac:dyDescent="0.2">
      <c r="A1499">
        <v>1497</v>
      </c>
      <c r="B1499" s="2" t="s">
        <v>1498</v>
      </c>
      <c r="C1499" s="2" t="s">
        <v>5607</v>
      </c>
      <c r="D1499" s="4">
        <v>15000</v>
      </c>
      <c r="E1499" s="5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ROUND(E1499/D1499*100,0)</f>
        <v>0</v>
      </c>
      <c r="P1499" s="14">
        <f t="shared" si="23"/>
        <v>1</v>
      </c>
      <c r="Q1499" s="7" t="s">
        <v>8319</v>
      </c>
      <c r="R1499" t="s">
        <v>8321</v>
      </c>
      <c r="S1499" s="6">
        <f>(((J1499/60)/60)/24)+DATE(1970,1,1)</f>
        <v>41444.64261574074</v>
      </c>
      <c r="T1499" s="6">
        <f>(((I1499/60)/60)/24)+DATE(1970,1,1)</f>
        <v>41486.821527777778</v>
      </c>
      <c r="U1499">
        <f>YEAR(S1499)</f>
        <v>2013</v>
      </c>
    </row>
    <row r="1500" spans="1:21" ht="48" x14ac:dyDescent="0.2">
      <c r="A1500">
        <v>1498</v>
      </c>
      <c r="B1500" s="2" t="s">
        <v>1499</v>
      </c>
      <c r="C1500" s="2" t="s">
        <v>5608</v>
      </c>
      <c r="D1500" s="4">
        <v>3000</v>
      </c>
      <c r="E1500" s="5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ROUND(E1500/D1500*100,0)</f>
        <v>2</v>
      </c>
      <c r="P1500" s="14">
        <f t="shared" si="23"/>
        <v>19</v>
      </c>
      <c r="Q1500" s="7" t="s">
        <v>8319</v>
      </c>
      <c r="R1500" t="s">
        <v>8321</v>
      </c>
      <c r="S1500" s="6">
        <f>(((J1500/60)/60)/24)+DATE(1970,1,1)</f>
        <v>41840.983541666668</v>
      </c>
      <c r="T1500" s="6">
        <f>(((I1500/60)/60)/24)+DATE(1970,1,1)</f>
        <v>41885.983541666668</v>
      </c>
      <c r="U1500">
        <f>YEAR(S1500)</f>
        <v>2014</v>
      </c>
    </row>
    <row r="1501" spans="1:21" ht="48" x14ac:dyDescent="0.2">
      <c r="A1501">
        <v>1499</v>
      </c>
      <c r="B1501" s="2" t="s">
        <v>1500</v>
      </c>
      <c r="C1501" s="2" t="s">
        <v>5609</v>
      </c>
      <c r="D1501" s="4">
        <v>2000</v>
      </c>
      <c r="E1501" s="5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ROUND(E1501/D1501*100,0)</f>
        <v>0</v>
      </c>
      <c r="P1501" s="14">
        <f t="shared" si="23"/>
        <v>5</v>
      </c>
      <c r="Q1501" s="7" t="s">
        <v>8319</v>
      </c>
      <c r="R1501" t="s">
        <v>8321</v>
      </c>
      <c r="S1501" s="6">
        <f>(((J1501/60)/60)/24)+DATE(1970,1,1)</f>
        <v>42527.007326388892</v>
      </c>
      <c r="T1501" s="6">
        <f>(((I1501/60)/60)/24)+DATE(1970,1,1)</f>
        <v>42587.007326388892</v>
      </c>
      <c r="U1501">
        <f>YEAR(S1501)</f>
        <v>2016</v>
      </c>
    </row>
    <row r="1502" spans="1:21" ht="48" x14ac:dyDescent="0.2">
      <c r="A1502">
        <v>1500</v>
      </c>
      <c r="B1502" s="2" t="s">
        <v>1501</v>
      </c>
      <c r="C1502" s="2" t="s">
        <v>5610</v>
      </c>
      <c r="D1502" s="4">
        <v>2800</v>
      </c>
      <c r="E1502" s="5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ROUND(E1502/D1502*100,0)</f>
        <v>25</v>
      </c>
      <c r="P1502" s="14">
        <f t="shared" si="23"/>
        <v>46.73</v>
      </c>
      <c r="Q1502" s="7" t="s">
        <v>8319</v>
      </c>
      <c r="R1502" t="s">
        <v>8321</v>
      </c>
      <c r="S1502" s="6">
        <f>(((J1502/60)/60)/24)+DATE(1970,1,1)</f>
        <v>41365.904594907406</v>
      </c>
      <c r="T1502" s="6">
        <f>(((I1502/60)/60)/24)+DATE(1970,1,1)</f>
        <v>41395.904594907406</v>
      </c>
      <c r="U1502">
        <f>YEAR(S1502)</f>
        <v>2013</v>
      </c>
    </row>
    <row r="1503" spans="1:21" ht="32" x14ac:dyDescent="0.2">
      <c r="A1503">
        <v>1501</v>
      </c>
      <c r="B1503" s="2" t="s">
        <v>1502</v>
      </c>
      <c r="C1503" s="2" t="s">
        <v>5611</v>
      </c>
      <c r="D1503" s="4">
        <v>52000</v>
      </c>
      <c r="E1503" s="5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ROUND(E1503/D1503*100,0)</f>
        <v>166</v>
      </c>
      <c r="P1503" s="14">
        <f t="shared" si="23"/>
        <v>97.73</v>
      </c>
      <c r="Q1503" s="7" t="s">
        <v>8335</v>
      </c>
      <c r="R1503" t="s">
        <v>8336</v>
      </c>
      <c r="S1503" s="6">
        <f>(((J1503/60)/60)/24)+DATE(1970,1,1)</f>
        <v>42163.583599537036</v>
      </c>
      <c r="T1503" s="6">
        <f>(((I1503/60)/60)/24)+DATE(1970,1,1)</f>
        <v>42193.583599537036</v>
      </c>
      <c r="U1503">
        <f>YEAR(S1503)</f>
        <v>2015</v>
      </c>
    </row>
    <row r="1504" spans="1:21" ht="48" x14ac:dyDescent="0.2">
      <c r="A1504">
        <v>1502</v>
      </c>
      <c r="B1504" s="2" t="s">
        <v>1503</v>
      </c>
      <c r="C1504" s="2" t="s">
        <v>5612</v>
      </c>
      <c r="D1504" s="4">
        <v>22000</v>
      </c>
      <c r="E1504" s="5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ROUND(E1504/D1504*100,0)</f>
        <v>101</v>
      </c>
      <c r="P1504" s="14">
        <f t="shared" si="23"/>
        <v>67.84</v>
      </c>
      <c r="Q1504" s="7" t="s">
        <v>8335</v>
      </c>
      <c r="R1504" t="s">
        <v>8336</v>
      </c>
      <c r="S1504" s="6">
        <f>(((J1504/60)/60)/24)+DATE(1970,1,1)</f>
        <v>42426.542592592596</v>
      </c>
      <c r="T1504" s="6">
        <f>(((I1504/60)/60)/24)+DATE(1970,1,1)</f>
        <v>42454.916666666672</v>
      </c>
      <c r="U1504">
        <f>YEAR(S1504)</f>
        <v>2016</v>
      </c>
    </row>
    <row r="1505" spans="1:21" ht="48" x14ac:dyDescent="0.2">
      <c r="A1505">
        <v>1503</v>
      </c>
      <c r="B1505" s="2" t="s">
        <v>1504</v>
      </c>
      <c r="C1505" s="2" t="s">
        <v>5613</v>
      </c>
      <c r="D1505" s="4">
        <v>3750</v>
      </c>
      <c r="E1505" s="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ROUND(E1505/D1505*100,0)</f>
        <v>108</v>
      </c>
      <c r="P1505" s="14">
        <f t="shared" si="23"/>
        <v>56.98</v>
      </c>
      <c r="Q1505" s="7" t="s">
        <v>8335</v>
      </c>
      <c r="R1505" t="s">
        <v>8336</v>
      </c>
      <c r="S1505" s="6">
        <f>(((J1505/60)/60)/24)+DATE(1970,1,1)</f>
        <v>42606.347233796296</v>
      </c>
      <c r="T1505" s="6">
        <f>(((I1505/60)/60)/24)+DATE(1970,1,1)</f>
        <v>42666.347233796296</v>
      </c>
      <c r="U1505">
        <f>YEAR(S1505)</f>
        <v>2016</v>
      </c>
    </row>
    <row r="1506" spans="1:21" ht="32" x14ac:dyDescent="0.2">
      <c r="A1506">
        <v>1504</v>
      </c>
      <c r="B1506" s="2" t="s">
        <v>1505</v>
      </c>
      <c r="C1506" s="2" t="s">
        <v>5614</v>
      </c>
      <c r="D1506" s="4">
        <v>6500</v>
      </c>
      <c r="E1506" s="5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ROUND(E1506/D1506*100,0)</f>
        <v>278</v>
      </c>
      <c r="P1506" s="14">
        <f t="shared" si="23"/>
        <v>67.16</v>
      </c>
      <c r="Q1506" s="7" t="s">
        <v>8335</v>
      </c>
      <c r="R1506" t="s">
        <v>8336</v>
      </c>
      <c r="S1506" s="6">
        <f>(((J1506/60)/60)/24)+DATE(1970,1,1)</f>
        <v>41772.657685185186</v>
      </c>
      <c r="T1506" s="6">
        <f>(((I1506/60)/60)/24)+DATE(1970,1,1)</f>
        <v>41800.356249999997</v>
      </c>
      <c r="U1506">
        <f>YEAR(S1506)</f>
        <v>2014</v>
      </c>
    </row>
    <row r="1507" spans="1:21" ht="48" x14ac:dyDescent="0.2">
      <c r="A1507">
        <v>1505</v>
      </c>
      <c r="B1507" s="2" t="s">
        <v>1506</v>
      </c>
      <c r="C1507" s="2" t="s">
        <v>5615</v>
      </c>
      <c r="D1507" s="4">
        <v>16000</v>
      </c>
      <c r="E1507" s="5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ROUND(E1507/D1507*100,0)</f>
        <v>104</v>
      </c>
      <c r="P1507" s="14">
        <f t="shared" si="23"/>
        <v>48.04</v>
      </c>
      <c r="Q1507" s="7" t="s">
        <v>8335</v>
      </c>
      <c r="R1507" t="s">
        <v>8336</v>
      </c>
      <c r="S1507" s="6">
        <f>(((J1507/60)/60)/24)+DATE(1970,1,1)</f>
        <v>42414.44332175926</v>
      </c>
      <c r="T1507" s="6">
        <f>(((I1507/60)/60)/24)+DATE(1970,1,1)</f>
        <v>42451.834027777775</v>
      </c>
      <c r="U1507">
        <f>YEAR(S1507)</f>
        <v>2016</v>
      </c>
    </row>
    <row r="1508" spans="1:21" ht="48" x14ac:dyDescent="0.2">
      <c r="A1508">
        <v>1506</v>
      </c>
      <c r="B1508" s="2" t="s">
        <v>1507</v>
      </c>
      <c r="C1508" s="2" t="s">
        <v>5616</v>
      </c>
      <c r="D1508" s="4">
        <v>1500</v>
      </c>
      <c r="E1508" s="5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ROUND(E1508/D1508*100,0)</f>
        <v>111</v>
      </c>
      <c r="P1508" s="14">
        <f t="shared" si="23"/>
        <v>38.86</v>
      </c>
      <c r="Q1508" s="7" t="s">
        <v>8335</v>
      </c>
      <c r="R1508" t="s">
        <v>8336</v>
      </c>
      <c r="S1508" s="6">
        <f>(((J1508/60)/60)/24)+DATE(1970,1,1)</f>
        <v>41814.785925925928</v>
      </c>
      <c r="T1508" s="6">
        <f>(((I1508/60)/60)/24)+DATE(1970,1,1)</f>
        <v>41844.785925925928</v>
      </c>
      <c r="U1508">
        <f>YEAR(S1508)</f>
        <v>2014</v>
      </c>
    </row>
    <row r="1509" spans="1:21" ht="48" x14ac:dyDescent="0.2">
      <c r="A1509">
        <v>1507</v>
      </c>
      <c r="B1509" s="2" t="s">
        <v>1508</v>
      </c>
      <c r="C1509" s="2" t="s">
        <v>5617</v>
      </c>
      <c r="D1509" s="4">
        <v>1200</v>
      </c>
      <c r="E1509" s="5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ROUND(E1509/D1509*100,0)</f>
        <v>215</v>
      </c>
      <c r="P1509" s="14">
        <f t="shared" si="23"/>
        <v>78.180000000000007</v>
      </c>
      <c r="Q1509" s="7" t="s">
        <v>8335</v>
      </c>
      <c r="R1509" t="s">
        <v>8336</v>
      </c>
      <c r="S1509" s="6">
        <f>(((J1509/60)/60)/24)+DATE(1970,1,1)</f>
        <v>40254.450335648151</v>
      </c>
      <c r="T1509" s="6">
        <f>(((I1509/60)/60)/24)+DATE(1970,1,1)</f>
        <v>40313.340277777781</v>
      </c>
      <c r="U1509">
        <f>YEAR(S1509)</f>
        <v>2010</v>
      </c>
    </row>
    <row r="1510" spans="1:21" ht="48" x14ac:dyDescent="0.2">
      <c r="A1510">
        <v>1508</v>
      </c>
      <c r="B1510" s="2" t="s">
        <v>1509</v>
      </c>
      <c r="C1510" s="2" t="s">
        <v>5618</v>
      </c>
      <c r="D1510" s="4">
        <v>18500</v>
      </c>
      <c r="E1510" s="5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ROUND(E1510/D1510*100,0)</f>
        <v>111</v>
      </c>
      <c r="P1510" s="14">
        <f t="shared" si="23"/>
        <v>97.11</v>
      </c>
      <c r="Q1510" s="7" t="s">
        <v>8335</v>
      </c>
      <c r="R1510" t="s">
        <v>8336</v>
      </c>
      <c r="S1510" s="6">
        <f>(((J1510/60)/60)/24)+DATE(1970,1,1)</f>
        <v>41786.614363425928</v>
      </c>
      <c r="T1510" s="6">
        <f>(((I1510/60)/60)/24)+DATE(1970,1,1)</f>
        <v>41817.614363425928</v>
      </c>
      <c r="U1510">
        <f>YEAR(S1510)</f>
        <v>2014</v>
      </c>
    </row>
    <row r="1511" spans="1:21" ht="48" x14ac:dyDescent="0.2">
      <c r="A1511">
        <v>1509</v>
      </c>
      <c r="B1511" s="2" t="s">
        <v>1510</v>
      </c>
      <c r="C1511" s="2" t="s">
        <v>5619</v>
      </c>
      <c r="D1511" s="4">
        <v>17500</v>
      </c>
      <c r="E1511" s="5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ROUND(E1511/D1511*100,0)</f>
        <v>124</v>
      </c>
      <c r="P1511" s="14">
        <f t="shared" si="23"/>
        <v>110.39</v>
      </c>
      <c r="Q1511" s="7" t="s">
        <v>8335</v>
      </c>
      <c r="R1511" t="s">
        <v>8336</v>
      </c>
      <c r="S1511" s="6">
        <f>(((J1511/60)/60)/24)+DATE(1970,1,1)</f>
        <v>42751.533391203702</v>
      </c>
      <c r="T1511" s="6">
        <f>(((I1511/60)/60)/24)+DATE(1970,1,1)</f>
        <v>42780.957638888889</v>
      </c>
      <c r="U1511">
        <f>YEAR(S1511)</f>
        <v>2017</v>
      </c>
    </row>
    <row r="1512" spans="1:21" ht="48" x14ac:dyDescent="0.2">
      <c r="A1512">
        <v>1510</v>
      </c>
      <c r="B1512" s="2" t="s">
        <v>1511</v>
      </c>
      <c r="C1512" s="2" t="s">
        <v>5620</v>
      </c>
      <c r="D1512" s="4">
        <v>16000</v>
      </c>
      <c r="E1512" s="5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ROUND(E1512/D1512*100,0)</f>
        <v>101</v>
      </c>
      <c r="P1512" s="14">
        <f t="shared" si="23"/>
        <v>39.92</v>
      </c>
      <c r="Q1512" s="7" t="s">
        <v>8335</v>
      </c>
      <c r="R1512" t="s">
        <v>8336</v>
      </c>
      <c r="S1512" s="6">
        <f>(((J1512/60)/60)/24)+DATE(1970,1,1)</f>
        <v>41809.385162037033</v>
      </c>
      <c r="T1512" s="6">
        <f>(((I1512/60)/60)/24)+DATE(1970,1,1)</f>
        <v>41839.385162037033</v>
      </c>
      <c r="U1512">
        <f>YEAR(S1512)</f>
        <v>2014</v>
      </c>
    </row>
    <row r="1513" spans="1:21" ht="48" x14ac:dyDescent="0.2">
      <c r="A1513">
        <v>1511</v>
      </c>
      <c r="B1513" s="2" t="s">
        <v>1512</v>
      </c>
      <c r="C1513" s="2" t="s">
        <v>5621</v>
      </c>
      <c r="D1513" s="4">
        <v>14000</v>
      </c>
      <c r="E1513" s="5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ROUND(E1513/D1513*100,0)</f>
        <v>112</v>
      </c>
      <c r="P1513" s="14">
        <f t="shared" si="23"/>
        <v>75.98</v>
      </c>
      <c r="Q1513" s="7" t="s">
        <v>8335</v>
      </c>
      <c r="R1513" t="s">
        <v>8336</v>
      </c>
      <c r="S1513" s="6">
        <f>(((J1513/60)/60)/24)+DATE(1970,1,1)</f>
        <v>42296.583379629628</v>
      </c>
      <c r="T1513" s="6">
        <f>(((I1513/60)/60)/24)+DATE(1970,1,1)</f>
        <v>42326.625046296293</v>
      </c>
      <c r="U1513">
        <f>YEAR(S1513)</f>
        <v>2015</v>
      </c>
    </row>
    <row r="1514" spans="1:21" ht="48" x14ac:dyDescent="0.2">
      <c r="A1514">
        <v>1512</v>
      </c>
      <c r="B1514" s="2" t="s">
        <v>1513</v>
      </c>
      <c r="C1514" s="2" t="s">
        <v>5622</v>
      </c>
      <c r="D1514" s="4">
        <v>3500</v>
      </c>
      <c r="E1514" s="5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ROUND(E1514/D1514*100,0)</f>
        <v>559</v>
      </c>
      <c r="P1514" s="14">
        <f t="shared" si="23"/>
        <v>58.38</v>
      </c>
      <c r="Q1514" s="7" t="s">
        <v>8335</v>
      </c>
      <c r="R1514" t="s">
        <v>8336</v>
      </c>
      <c r="S1514" s="6">
        <f>(((J1514/60)/60)/24)+DATE(1970,1,1)</f>
        <v>42741.684479166666</v>
      </c>
      <c r="T1514" s="6">
        <f>(((I1514/60)/60)/24)+DATE(1970,1,1)</f>
        <v>42771.684479166666</v>
      </c>
      <c r="U1514">
        <f>YEAR(S1514)</f>
        <v>2017</v>
      </c>
    </row>
    <row r="1515" spans="1:21" ht="48" x14ac:dyDescent="0.2">
      <c r="A1515">
        <v>1513</v>
      </c>
      <c r="B1515" s="2" t="s">
        <v>1514</v>
      </c>
      <c r="C1515" s="2" t="s">
        <v>5623</v>
      </c>
      <c r="D1515" s="4">
        <v>8000</v>
      </c>
      <c r="E1515" s="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ROUND(E1515/D1515*100,0)</f>
        <v>150</v>
      </c>
      <c r="P1515" s="14">
        <f t="shared" si="23"/>
        <v>55.82</v>
      </c>
      <c r="Q1515" s="7" t="s">
        <v>8335</v>
      </c>
      <c r="R1515" t="s">
        <v>8336</v>
      </c>
      <c r="S1515" s="6">
        <f>(((J1515/60)/60)/24)+DATE(1970,1,1)</f>
        <v>41806.637337962966</v>
      </c>
      <c r="T1515" s="6">
        <f>(((I1515/60)/60)/24)+DATE(1970,1,1)</f>
        <v>41836.637337962966</v>
      </c>
      <c r="U1515">
        <f>YEAR(S1515)</f>
        <v>2014</v>
      </c>
    </row>
    <row r="1516" spans="1:21" ht="48" x14ac:dyDescent="0.2">
      <c r="A1516">
        <v>1514</v>
      </c>
      <c r="B1516" s="2" t="s">
        <v>1515</v>
      </c>
      <c r="C1516" s="2" t="s">
        <v>5624</v>
      </c>
      <c r="D1516" s="4">
        <v>25000</v>
      </c>
      <c r="E1516" s="5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ROUND(E1516/D1516*100,0)</f>
        <v>106</v>
      </c>
      <c r="P1516" s="14">
        <f t="shared" si="23"/>
        <v>151.24</v>
      </c>
      <c r="Q1516" s="7" t="s">
        <v>8335</v>
      </c>
      <c r="R1516" t="s">
        <v>8336</v>
      </c>
      <c r="S1516" s="6">
        <f>(((J1516/60)/60)/24)+DATE(1970,1,1)</f>
        <v>42234.597685185188</v>
      </c>
      <c r="T1516" s="6">
        <f>(((I1516/60)/60)/24)+DATE(1970,1,1)</f>
        <v>42274.597685185188</v>
      </c>
      <c r="U1516">
        <f>YEAR(S1516)</f>
        <v>2015</v>
      </c>
    </row>
    <row r="1517" spans="1:21" ht="48" x14ac:dyDescent="0.2">
      <c r="A1517">
        <v>1515</v>
      </c>
      <c r="B1517" s="2" t="s">
        <v>1516</v>
      </c>
      <c r="C1517" s="2" t="s">
        <v>5625</v>
      </c>
      <c r="D1517" s="4">
        <v>300000</v>
      </c>
      <c r="E1517" s="5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ROUND(E1517/D1517*100,0)</f>
        <v>157</v>
      </c>
      <c r="P1517" s="14">
        <f t="shared" si="23"/>
        <v>849.67</v>
      </c>
      <c r="Q1517" s="7" t="s">
        <v>8335</v>
      </c>
      <c r="R1517" t="s">
        <v>8336</v>
      </c>
      <c r="S1517" s="6">
        <f>(((J1517/60)/60)/24)+DATE(1970,1,1)</f>
        <v>42415.253437499996</v>
      </c>
      <c r="T1517" s="6">
        <f>(((I1517/60)/60)/24)+DATE(1970,1,1)</f>
        <v>42445.211770833332</v>
      </c>
      <c r="U1517">
        <f>YEAR(S1517)</f>
        <v>2016</v>
      </c>
    </row>
    <row r="1518" spans="1:21" ht="48" x14ac:dyDescent="0.2">
      <c r="A1518">
        <v>1516</v>
      </c>
      <c r="B1518" s="2" t="s">
        <v>1517</v>
      </c>
      <c r="C1518" s="2" t="s">
        <v>5626</v>
      </c>
      <c r="D1518" s="4">
        <v>17000</v>
      </c>
      <c r="E1518" s="5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ROUND(E1518/D1518*100,0)</f>
        <v>109</v>
      </c>
      <c r="P1518" s="14">
        <f t="shared" si="23"/>
        <v>159.24</v>
      </c>
      <c r="Q1518" s="7" t="s">
        <v>8335</v>
      </c>
      <c r="R1518" t="s">
        <v>8336</v>
      </c>
      <c r="S1518" s="6">
        <f>(((J1518/60)/60)/24)+DATE(1970,1,1)</f>
        <v>42619.466342592597</v>
      </c>
      <c r="T1518" s="6">
        <f>(((I1518/60)/60)/24)+DATE(1970,1,1)</f>
        <v>42649.583333333328</v>
      </c>
      <c r="U1518">
        <f>YEAR(S1518)</f>
        <v>2016</v>
      </c>
    </row>
    <row r="1519" spans="1:21" ht="48" x14ac:dyDescent="0.2">
      <c r="A1519">
        <v>1517</v>
      </c>
      <c r="B1519" s="2" t="s">
        <v>1518</v>
      </c>
      <c r="C1519" s="2" t="s">
        <v>5627</v>
      </c>
      <c r="D1519" s="4">
        <v>15000</v>
      </c>
      <c r="E1519" s="5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ROUND(E1519/D1519*100,0)</f>
        <v>162</v>
      </c>
      <c r="P1519" s="14">
        <f t="shared" si="23"/>
        <v>39.51</v>
      </c>
      <c r="Q1519" s="7" t="s">
        <v>8335</v>
      </c>
      <c r="R1519" t="s">
        <v>8336</v>
      </c>
      <c r="S1519" s="6">
        <f>(((J1519/60)/60)/24)+DATE(1970,1,1)</f>
        <v>41948.56658564815</v>
      </c>
      <c r="T1519" s="6">
        <f>(((I1519/60)/60)/24)+DATE(1970,1,1)</f>
        <v>41979.25</v>
      </c>
      <c r="U1519">
        <f>YEAR(S1519)</f>
        <v>2014</v>
      </c>
    </row>
    <row r="1520" spans="1:21" ht="32" x14ac:dyDescent="0.2">
      <c r="A1520">
        <v>1518</v>
      </c>
      <c r="B1520" s="2" t="s">
        <v>1519</v>
      </c>
      <c r="C1520" s="2" t="s">
        <v>5628</v>
      </c>
      <c r="D1520" s="4">
        <v>15000</v>
      </c>
      <c r="E1520" s="5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ROUND(E1520/D1520*100,0)</f>
        <v>205</v>
      </c>
      <c r="P1520" s="14">
        <f t="shared" si="23"/>
        <v>130.53</v>
      </c>
      <c r="Q1520" s="7" t="s">
        <v>8335</v>
      </c>
      <c r="R1520" t="s">
        <v>8336</v>
      </c>
      <c r="S1520" s="6">
        <f>(((J1520/60)/60)/24)+DATE(1970,1,1)</f>
        <v>41760.8200462963</v>
      </c>
      <c r="T1520" s="6">
        <f>(((I1520/60)/60)/24)+DATE(1970,1,1)</f>
        <v>41790.8200462963</v>
      </c>
      <c r="U1520">
        <f>YEAR(S1520)</f>
        <v>2014</v>
      </c>
    </row>
    <row r="1521" spans="1:21" ht="48" x14ac:dyDescent="0.2">
      <c r="A1521">
        <v>1519</v>
      </c>
      <c r="B1521" s="2" t="s">
        <v>1520</v>
      </c>
      <c r="C1521" s="2" t="s">
        <v>5629</v>
      </c>
      <c r="D1521" s="4">
        <v>9000</v>
      </c>
      <c r="E1521" s="5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ROUND(E1521/D1521*100,0)</f>
        <v>103</v>
      </c>
      <c r="P1521" s="14">
        <f t="shared" si="23"/>
        <v>64.16</v>
      </c>
      <c r="Q1521" s="7" t="s">
        <v>8335</v>
      </c>
      <c r="R1521" t="s">
        <v>8336</v>
      </c>
      <c r="S1521" s="6">
        <f>(((J1521/60)/60)/24)+DATE(1970,1,1)</f>
        <v>41782.741701388892</v>
      </c>
      <c r="T1521" s="6">
        <f>(((I1521/60)/60)/24)+DATE(1970,1,1)</f>
        <v>41810.915972222225</v>
      </c>
      <c r="U1521">
        <f>YEAR(S1521)</f>
        <v>2014</v>
      </c>
    </row>
    <row r="1522" spans="1:21" ht="32" x14ac:dyDescent="0.2">
      <c r="A1522">
        <v>1520</v>
      </c>
      <c r="B1522" s="2" t="s">
        <v>1521</v>
      </c>
      <c r="C1522" s="2" t="s">
        <v>5630</v>
      </c>
      <c r="D1522" s="4">
        <v>18000</v>
      </c>
      <c r="E1522" s="5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ROUND(E1522/D1522*100,0)</f>
        <v>103</v>
      </c>
      <c r="P1522" s="14">
        <f t="shared" si="23"/>
        <v>111.53</v>
      </c>
      <c r="Q1522" s="7" t="s">
        <v>8335</v>
      </c>
      <c r="R1522" t="s">
        <v>8336</v>
      </c>
      <c r="S1522" s="6">
        <f>(((J1522/60)/60)/24)+DATE(1970,1,1)</f>
        <v>41955.857789351852</v>
      </c>
      <c r="T1522" s="6">
        <f>(((I1522/60)/60)/24)+DATE(1970,1,1)</f>
        <v>41992.166666666672</v>
      </c>
      <c r="U1522">
        <f>YEAR(S1522)</f>
        <v>2014</v>
      </c>
    </row>
    <row r="1523" spans="1:21" ht="48" x14ac:dyDescent="0.2">
      <c r="A1523">
        <v>1521</v>
      </c>
      <c r="B1523" s="2" t="s">
        <v>1522</v>
      </c>
      <c r="C1523" s="2" t="s">
        <v>5631</v>
      </c>
      <c r="D1523" s="4">
        <v>37500</v>
      </c>
      <c r="E1523" s="5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ROUND(E1523/D1523*100,0)</f>
        <v>107</v>
      </c>
      <c r="P1523" s="14">
        <f t="shared" si="23"/>
        <v>170.45</v>
      </c>
      <c r="Q1523" s="7" t="s">
        <v>8335</v>
      </c>
      <c r="R1523" t="s">
        <v>8336</v>
      </c>
      <c r="S1523" s="6">
        <f>(((J1523/60)/60)/24)+DATE(1970,1,1)</f>
        <v>42493.167719907404</v>
      </c>
      <c r="T1523" s="6">
        <f>(((I1523/60)/60)/24)+DATE(1970,1,1)</f>
        <v>42528.167719907404</v>
      </c>
      <c r="U1523">
        <f>YEAR(S1523)</f>
        <v>2016</v>
      </c>
    </row>
    <row r="1524" spans="1:21" ht="48" x14ac:dyDescent="0.2">
      <c r="A1524">
        <v>1522</v>
      </c>
      <c r="B1524" s="2" t="s">
        <v>1523</v>
      </c>
      <c r="C1524" s="2" t="s">
        <v>5632</v>
      </c>
      <c r="D1524" s="4">
        <v>43500</v>
      </c>
      <c r="E1524" s="5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ROUND(E1524/D1524*100,0)</f>
        <v>139</v>
      </c>
      <c r="P1524" s="14">
        <f t="shared" si="23"/>
        <v>133.74</v>
      </c>
      <c r="Q1524" s="7" t="s">
        <v>8335</v>
      </c>
      <c r="R1524" t="s">
        <v>8336</v>
      </c>
      <c r="S1524" s="6">
        <f>(((J1524/60)/60)/24)+DATE(1970,1,1)</f>
        <v>41899.830312500002</v>
      </c>
      <c r="T1524" s="6">
        <f>(((I1524/60)/60)/24)+DATE(1970,1,1)</f>
        <v>41929.830312500002</v>
      </c>
      <c r="U1524">
        <f>YEAR(S1524)</f>
        <v>2014</v>
      </c>
    </row>
    <row r="1525" spans="1:21" ht="48" x14ac:dyDescent="0.2">
      <c r="A1525">
        <v>1523</v>
      </c>
      <c r="B1525" s="2" t="s">
        <v>1524</v>
      </c>
      <c r="C1525" s="2" t="s">
        <v>5633</v>
      </c>
      <c r="D1525" s="4">
        <v>18500</v>
      </c>
      <c r="E1525" s="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ROUND(E1525/D1525*100,0)</f>
        <v>125</v>
      </c>
      <c r="P1525" s="14">
        <f t="shared" si="23"/>
        <v>95.83</v>
      </c>
      <c r="Q1525" s="7" t="s">
        <v>8335</v>
      </c>
      <c r="R1525" t="s">
        <v>8336</v>
      </c>
      <c r="S1525" s="6">
        <f>(((J1525/60)/60)/24)+DATE(1970,1,1)</f>
        <v>41964.751342592594</v>
      </c>
      <c r="T1525" s="6">
        <f>(((I1525/60)/60)/24)+DATE(1970,1,1)</f>
        <v>41996</v>
      </c>
      <c r="U1525">
        <f>YEAR(S1525)</f>
        <v>2014</v>
      </c>
    </row>
    <row r="1526" spans="1:21" ht="48" x14ac:dyDescent="0.2">
      <c r="A1526">
        <v>1524</v>
      </c>
      <c r="B1526" s="2" t="s">
        <v>1525</v>
      </c>
      <c r="C1526" s="2" t="s">
        <v>5634</v>
      </c>
      <c r="D1526" s="4">
        <v>3000</v>
      </c>
      <c r="E1526" s="5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ROUND(E1526/D1526*100,0)</f>
        <v>207</v>
      </c>
      <c r="P1526" s="14">
        <f t="shared" si="23"/>
        <v>221.79</v>
      </c>
      <c r="Q1526" s="7" t="s">
        <v>8335</v>
      </c>
      <c r="R1526" t="s">
        <v>8336</v>
      </c>
      <c r="S1526" s="6">
        <f>(((J1526/60)/60)/24)+DATE(1970,1,1)</f>
        <v>42756.501041666663</v>
      </c>
      <c r="T1526" s="6">
        <f>(((I1526/60)/60)/24)+DATE(1970,1,1)</f>
        <v>42786.501041666663</v>
      </c>
      <c r="U1526">
        <f>YEAR(S1526)</f>
        <v>2017</v>
      </c>
    </row>
    <row r="1527" spans="1:21" ht="48" x14ac:dyDescent="0.2">
      <c r="A1527">
        <v>1525</v>
      </c>
      <c r="B1527" s="2" t="s">
        <v>1526</v>
      </c>
      <c r="C1527" s="2" t="s">
        <v>5635</v>
      </c>
      <c r="D1527" s="4">
        <v>2600</v>
      </c>
      <c r="E1527" s="5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ROUND(E1527/D1527*100,0)</f>
        <v>174</v>
      </c>
      <c r="P1527" s="14">
        <f t="shared" si="23"/>
        <v>32.32</v>
      </c>
      <c r="Q1527" s="7" t="s">
        <v>8335</v>
      </c>
      <c r="R1527" t="s">
        <v>8336</v>
      </c>
      <c r="S1527" s="6">
        <f>(((J1527/60)/60)/24)+DATE(1970,1,1)</f>
        <v>42570.702986111108</v>
      </c>
      <c r="T1527" s="6">
        <f>(((I1527/60)/60)/24)+DATE(1970,1,1)</f>
        <v>42600.702986111108</v>
      </c>
      <c r="U1527">
        <f>YEAR(S1527)</f>
        <v>2016</v>
      </c>
    </row>
    <row r="1528" spans="1:21" ht="48" x14ac:dyDescent="0.2">
      <c r="A1528">
        <v>1526</v>
      </c>
      <c r="B1528" s="2" t="s">
        <v>1527</v>
      </c>
      <c r="C1528" s="2" t="s">
        <v>5636</v>
      </c>
      <c r="D1528" s="4">
        <v>23000</v>
      </c>
      <c r="E1528" s="5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ROUND(E1528/D1528*100,0)</f>
        <v>120</v>
      </c>
      <c r="P1528" s="14">
        <f t="shared" si="23"/>
        <v>98.84</v>
      </c>
      <c r="Q1528" s="7" t="s">
        <v>8335</v>
      </c>
      <c r="R1528" t="s">
        <v>8336</v>
      </c>
      <c r="S1528" s="6">
        <f>(((J1528/60)/60)/24)+DATE(1970,1,1)</f>
        <v>42339.276006944448</v>
      </c>
      <c r="T1528" s="6">
        <f>(((I1528/60)/60)/24)+DATE(1970,1,1)</f>
        <v>42388.276006944448</v>
      </c>
      <c r="U1528">
        <f>YEAR(S1528)</f>
        <v>2015</v>
      </c>
    </row>
    <row r="1529" spans="1:21" ht="32" x14ac:dyDescent="0.2">
      <c r="A1529">
        <v>1527</v>
      </c>
      <c r="B1529" s="2" t="s">
        <v>1528</v>
      </c>
      <c r="C1529" s="2" t="s">
        <v>5637</v>
      </c>
      <c r="D1529" s="4">
        <v>3500</v>
      </c>
      <c r="E1529" s="5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ROUND(E1529/D1529*100,0)</f>
        <v>110</v>
      </c>
      <c r="P1529" s="14">
        <f t="shared" si="23"/>
        <v>55.22</v>
      </c>
      <c r="Q1529" s="7" t="s">
        <v>8335</v>
      </c>
      <c r="R1529" t="s">
        <v>8336</v>
      </c>
      <c r="S1529" s="6">
        <f>(((J1529/60)/60)/24)+DATE(1970,1,1)</f>
        <v>42780.600532407407</v>
      </c>
      <c r="T1529" s="6">
        <f>(((I1529/60)/60)/24)+DATE(1970,1,1)</f>
        <v>42808.558865740735</v>
      </c>
      <c r="U1529">
        <f>YEAR(S1529)</f>
        <v>2017</v>
      </c>
    </row>
    <row r="1530" spans="1:21" ht="32" x14ac:dyDescent="0.2">
      <c r="A1530">
        <v>1528</v>
      </c>
      <c r="B1530" s="2" t="s">
        <v>1529</v>
      </c>
      <c r="C1530" s="2" t="s">
        <v>5638</v>
      </c>
      <c r="D1530" s="4">
        <v>3000</v>
      </c>
      <c r="E1530" s="5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ROUND(E1530/D1530*100,0)</f>
        <v>282</v>
      </c>
      <c r="P1530" s="14">
        <f t="shared" si="23"/>
        <v>52.79</v>
      </c>
      <c r="Q1530" s="7" t="s">
        <v>8335</v>
      </c>
      <c r="R1530" t="s">
        <v>8336</v>
      </c>
      <c r="S1530" s="6">
        <f>(((J1530/60)/60)/24)+DATE(1970,1,1)</f>
        <v>42736.732893518521</v>
      </c>
      <c r="T1530" s="6">
        <f>(((I1530/60)/60)/24)+DATE(1970,1,1)</f>
        <v>42767</v>
      </c>
      <c r="U1530">
        <f>YEAR(S1530)</f>
        <v>2017</v>
      </c>
    </row>
    <row r="1531" spans="1:21" ht="32" x14ac:dyDescent="0.2">
      <c r="A1531">
        <v>1529</v>
      </c>
      <c r="B1531" s="2" t="s">
        <v>1530</v>
      </c>
      <c r="C1531" s="2" t="s">
        <v>5639</v>
      </c>
      <c r="D1531" s="4">
        <v>19000</v>
      </c>
      <c r="E1531" s="5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ROUND(E1531/D1531*100,0)</f>
        <v>101</v>
      </c>
      <c r="P1531" s="14">
        <f t="shared" si="23"/>
        <v>135.66999999999999</v>
      </c>
      <c r="Q1531" s="7" t="s">
        <v>8335</v>
      </c>
      <c r="R1531" t="s">
        <v>8336</v>
      </c>
      <c r="S1531" s="6">
        <f>(((J1531/60)/60)/24)+DATE(1970,1,1)</f>
        <v>42052.628703703704</v>
      </c>
      <c r="T1531" s="6">
        <f>(((I1531/60)/60)/24)+DATE(1970,1,1)</f>
        <v>42082.587037037039</v>
      </c>
      <c r="U1531">
        <f>YEAR(S1531)</f>
        <v>2015</v>
      </c>
    </row>
    <row r="1532" spans="1:21" ht="48" x14ac:dyDescent="0.2">
      <c r="A1532">
        <v>1530</v>
      </c>
      <c r="B1532" s="2" t="s">
        <v>1531</v>
      </c>
      <c r="C1532" s="2" t="s">
        <v>5640</v>
      </c>
      <c r="D1532" s="4">
        <v>35000</v>
      </c>
      <c r="E1532" s="5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ROUND(E1532/D1532*100,0)</f>
        <v>135</v>
      </c>
      <c r="P1532" s="14">
        <f t="shared" si="23"/>
        <v>53.99</v>
      </c>
      <c r="Q1532" s="7" t="s">
        <v>8335</v>
      </c>
      <c r="R1532" t="s">
        <v>8336</v>
      </c>
      <c r="S1532" s="6">
        <f>(((J1532/60)/60)/24)+DATE(1970,1,1)</f>
        <v>42275.767303240747</v>
      </c>
      <c r="T1532" s="6">
        <f>(((I1532/60)/60)/24)+DATE(1970,1,1)</f>
        <v>42300.767303240747</v>
      </c>
      <c r="U1532">
        <f>YEAR(S1532)</f>
        <v>2015</v>
      </c>
    </row>
    <row r="1533" spans="1:21" ht="48" x14ac:dyDescent="0.2">
      <c r="A1533">
        <v>1531</v>
      </c>
      <c r="B1533" s="2" t="s">
        <v>1532</v>
      </c>
      <c r="C1533" s="2" t="s">
        <v>5641</v>
      </c>
      <c r="D1533" s="4">
        <v>2350</v>
      </c>
      <c r="E1533" s="5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ROUND(E1533/D1533*100,0)</f>
        <v>176</v>
      </c>
      <c r="P1533" s="14">
        <f t="shared" si="23"/>
        <v>56.64</v>
      </c>
      <c r="Q1533" s="7" t="s">
        <v>8335</v>
      </c>
      <c r="R1533" t="s">
        <v>8336</v>
      </c>
      <c r="S1533" s="6">
        <f>(((J1533/60)/60)/24)+DATE(1970,1,1)</f>
        <v>41941.802384259259</v>
      </c>
      <c r="T1533" s="6">
        <f>(((I1533/60)/60)/24)+DATE(1970,1,1)</f>
        <v>41974.125</v>
      </c>
      <c r="U1533">
        <f>YEAR(S1533)</f>
        <v>2014</v>
      </c>
    </row>
    <row r="1534" spans="1:21" ht="48" x14ac:dyDescent="0.2">
      <c r="A1534">
        <v>1532</v>
      </c>
      <c r="B1534" s="2" t="s">
        <v>1533</v>
      </c>
      <c r="C1534" s="2" t="s">
        <v>5642</v>
      </c>
      <c r="D1534" s="4">
        <v>5000</v>
      </c>
      <c r="E1534" s="5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ROUND(E1534/D1534*100,0)</f>
        <v>484</v>
      </c>
      <c r="P1534" s="14">
        <f t="shared" si="23"/>
        <v>82.32</v>
      </c>
      <c r="Q1534" s="7" t="s">
        <v>8335</v>
      </c>
      <c r="R1534" t="s">
        <v>8336</v>
      </c>
      <c r="S1534" s="6">
        <f>(((J1534/60)/60)/24)+DATE(1970,1,1)</f>
        <v>42391.475289351853</v>
      </c>
      <c r="T1534" s="6">
        <f>(((I1534/60)/60)/24)+DATE(1970,1,1)</f>
        <v>42415.625</v>
      </c>
      <c r="U1534">
        <f>YEAR(S1534)</f>
        <v>2016</v>
      </c>
    </row>
    <row r="1535" spans="1:21" ht="32" x14ac:dyDescent="0.2">
      <c r="A1535">
        <v>1533</v>
      </c>
      <c r="B1535" s="2" t="s">
        <v>1534</v>
      </c>
      <c r="C1535" s="2" t="s">
        <v>5643</v>
      </c>
      <c r="D1535" s="4">
        <v>45000</v>
      </c>
      <c r="E1535" s="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ROUND(E1535/D1535*100,0)</f>
        <v>145</v>
      </c>
      <c r="P1535" s="14">
        <f t="shared" si="23"/>
        <v>88.26</v>
      </c>
      <c r="Q1535" s="7" t="s">
        <v>8335</v>
      </c>
      <c r="R1535" t="s">
        <v>8336</v>
      </c>
      <c r="S1535" s="6">
        <f>(((J1535/60)/60)/24)+DATE(1970,1,1)</f>
        <v>42443.00204861111</v>
      </c>
      <c r="T1535" s="6">
        <f>(((I1535/60)/60)/24)+DATE(1970,1,1)</f>
        <v>42492.165972222225</v>
      </c>
      <c r="U1535">
        <f>YEAR(S1535)</f>
        <v>2016</v>
      </c>
    </row>
    <row r="1536" spans="1:21" ht="48" x14ac:dyDescent="0.2">
      <c r="A1536">
        <v>1534</v>
      </c>
      <c r="B1536" s="2" t="s">
        <v>1535</v>
      </c>
      <c r="C1536" s="2" t="s">
        <v>5644</v>
      </c>
      <c r="D1536" s="4">
        <v>7500</v>
      </c>
      <c r="E1536" s="5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ROUND(E1536/D1536*100,0)</f>
        <v>418</v>
      </c>
      <c r="P1536" s="14">
        <f t="shared" si="23"/>
        <v>84.91</v>
      </c>
      <c r="Q1536" s="7" t="s">
        <v>8335</v>
      </c>
      <c r="R1536" t="s">
        <v>8336</v>
      </c>
      <c r="S1536" s="6">
        <f>(((J1536/60)/60)/24)+DATE(1970,1,1)</f>
        <v>42221.67432870371</v>
      </c>
      <c r="T1536" s="6">
        <f>(((I1536/60)/60)/24)+DATE(1970,1,1)</f>
        <v>42251.67432870371</v>
      </c>
      <c r="U1536">
        <f>YEAR(S1536)</f>
        <v>2015</v>
      </c>
    </row>
    <row r="1537" spans="1:21" ht="48" x14ac:dyDescent="0.2">
      <c r="A1537">
        <v>1535</v>
      </c>
      <c r="B1537" s="2" t="s">
        <v>1536</v>
      </c>
      <c r="C1537" s="2" t="s">
        <v>5645</v>
      </c>
      <c r="D1537" s="4">
        <v>4000</v>
      </c>
      <c r="E1537" s="5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ROUND(E1537/D1537*100,0)</f>
        <v>132</v>
      </c>
      <c r="P1537" s="14">
        <f t="shared" si="23"/>
        <v>48.15</v>
      </c>
      <c r="Q1537" s="7" t="s">
        <v>8335</v>
      </c>
      <c r="R1537" t="s">
        <v>8336</v>
      </c>
      <c r="S1537" s="6">
        <f>(((J1537/60)/60)/24)+DATE(1970,1,1)</f>
        <v>42484.829062500001</v>
      </c>
      <c r="T1537" s="6">
        <f>(((I1537/60)/60)/24)+DATE(1970,1,1)</f>
        <v>42513.916666666672</v>
      </c>
      <c r="U1537">
        <f>YEAR(S1537)</f>
        <v>2016</v>
      </c>
    </row>
    <row r="1538" spans="1:21" ht="48" x14ac:dyDescent="0.2">
      <c r="A1538">
        <v>1536</v>
      </c>
      <c r="B1538" s="2" t="s">
        <v>1537</v>
      </c>
      <c r="C1538" s="2" t="s">
        <v>5646</v>
      </c>
      <c r="D1538" s="4">
        <v>12000</v>
      </c>
      <c r="E1538" s="5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ROUND(E1538/D1538*100,0)</f>
        <v>250</v>
      </c>
      <c r="P1538" s="14">
        <f t="shared" si="23"/>
        <v>66.02</v>
      </c>
      <c r="Q1538" s="7" t="s">
        <v>8335</v>
      </c>
      <c r="R1538" t="s">
        <v>8336</v>
      </c>
      <c r="S1538" s="6">
        <f>(((J1538/60)/60)/24)+DATE(1970,1,1)</f>
        <v>42213.802199074074</v>
      </c>
      <c r="T1538" s="6">
        <f>(((I1538/60)/60)/24)+DATE(1970,1,1)</f>
        <v>42243.802199074074</v>
      </c>
      <c r="U1538">
        <f>YEAR(S1538)</f>
        <v>2015</v>
      </c>
    </row>
    <row r="1539" spans="1:21" ht="48" x14ac:dyDescent="0.2">
      <c r="A1539">
        <v>1537</v>
      </c>
      <c r="B1539" s="2" t="s">
        <v>1538</v>
      </c>
      <c r="C1539" s="2" t="s">
        <v>5647</v>
      </c>
      <c r="D1539" s="4">
        <v>12000</v>
      </c>
      <c r="E1539" s="5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ROUND(E1539/D1539*100,0)</f>
        <v>180</v>
      </c>
      <c r="P1539" s="14">
        <f t="shared" ref="P1539:P1602" si="24">IFERROR(ROUND(E1539/L1539,2),0)</f>
        <v>96.38</v>
      </c>
      <c r="Q1539" s="7" t="s">
        <v>8335</v>
      </c>
      <c r="R1539" t="s">
        <v>8336</v>
      </c>
      <c r="S1539" s="6">
        <f>(((J1539/60)/60)/24)+DATE(1970,1,1)</f>
        <v>42552.315127314811</v>
      </c>
      <c r="T1539" s="6">
        <f>(((I1539/60)/60)/24)+DATE(1970,1,1)</f>
        <v>42588.75</v>
      </c>
      <c r="U1539">
        <f>YEAR(S1539)</f>
        <v>2016</v>
      </c>
    </row>
    <row r="1540" spans="1:21" ht="48" x14ac:dyDescent="0.2">
      <c r="A1540">
        <v>1538</v>
      </c>
      <c r="B1540" s="2" t="s">
        <v>1539</v>
      </c>
      <c r="C1540" s="2" t="s">
        <v>5648</v>
      </c>
      <c r="D1540" s="4">
        <v>7000</v>
      </c>
      <c r="E1540" s="5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ROUND(E1540/D1540*100,0)</f>
        <v>103</v>
      </c>
      <c r="P1540" s="14">
        <f t="shared" si="24"/>
        <v>156.16999999999999</v>
      </c>
      <c r="Q1540" s="7" t="s">
        <v>8335</v>
      </c>
      <c r="R1540" t="s">
        <v>8336</v>
      </c>
      <c r="S1540" s="6">
        <f>(((J1540/60)/60)/24)+DATE(1970,1,1)</f>
        <v>41981.782060185185</v>
      </c>
      <c r="T1540" s="6">
        <f>(((I1540/60)/60)/24)+DATE(1970,1,1)</f>
        <v>42026.782060185185</v>
      </c>
      <c r="U1540">
        <f>YEAR(S1540)</f>
        <v>2014</v>
      </c>
    </row>
    <row r="1541" spans="1:21" ht="48" x14ac:dyDescent="0.2">
      <c r="A1541">
        <v>1539</v>
      </c>
      <c r="B1541" s="2" t="s">
        <v>1540</v>
      </c>
      <c r="C1541" s="2" t="s">
        <v>5649</v>
      </c>
      <c r="D1541" s="4">
        <v>20000</v>
      </c>
      <c r="E1541" s="5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ROUND(E1541/D1541*100,0)</f>
        <v>136</v>
      </c>
      <c r="P1541" s="14">
        <f t="shared" si="24"/>
        <v>95.76</v>
      </c>
      <c r="Q1541" s="7" t="s">
        <v>8335</v>
      </c>
      <c r="R1541" t="s">
        <v>8336</v>
      </c>
      <c r="S1541" s="6">
        <f>(((J1541/60)/60)/24)+DATE(1970,1,1)</f>
        <v>42705.919201388882</v>
      </c>
      <c r="T1541" s="6">
        <f>(((I1541/60)/60)/24)+DATE(1970,1,1)</f>
        <v>42738.919201388882</v>
      </c>
      <c r="U1541">
        <f>YEAR(S1541)</f>
        <v>2016</v>
      </c>
    </row>
    <row r="1542" spans="1:21" ht="48" x14ac:dyDescent="0.2">
      <c r="A1542">
        <v>1540</v>
      </c>
      <c r="B1542" s="2" t="s">
        <v>1541</v>
      </c>
      <c r="C1542" s="2" t="s">
        <v>5650</v>
      </c>
      <c r="D1542" s="4">
        <v>15000</v>
      </c>
      <c r="E1542" s="5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ROUND(E1542/D1542*100,0)</f>
        <v>118</v>
      </c>
      <c r="P1542" s="14">
        <f t="shared" si="24"/>
        <v>180.41</v>
      </c>
      <c r="Q1542" s="7" t="s">
        <v>8335</v>
      </c>
      <c r="R1542" t="s">
        <v>8336</v>
      </c>
      <c r="S1542" s="6">
        <f>(((J1542/60)/60)/24)+DATE(1970,1,1)</f>
        <v>41939.00712962963</v>
      </c>
      <c r="T1542" s="6">
        <f>(((I1542/60)/60)/24)+DATE(1970,1,1)</f>
        <v>41969.052083333328</v>
      </c>
      <c r="U1542">
        <f>YEAR(S1542)</f>
        <v>2014</v>
      </c>
    </row>
    <row r="1543" spans="1:21" ht="48" x14ac:dyDescent="0.2">
      <c r="A1543">
        <v>1541</v>
      </c>
      <c r="B1543" s="2" t="s">
        <v>1542</v>
      </c>
      <c r="C1543" s="2" t="s">
        <v>5651</v>
      </c>
      <c r="D1543" s="4">
        <v>18000</v>
      </c>
      <c r="E1543" s="5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ROUND(E1543/D1543*100,0)</f>
        <v>0</v>
      </c>
      <c r="P1543" s="14">
        <f t="shared" si="24"/>
        <v>3</v>
      </c>
      <c r="Q1543" s="7" t="s">
        <v>8335</v>
      </c>
      <c r="R1543" t="s">
        <v>8340</v>
      </c>
      <c r="S1543" s="6">
        <f>(((J1543/60)/60)/24)+DATE(1970,1,1)</f>
        <v>41974.712245370371</v>
      </c>
      <c r="T1543" s="6">
        <f>(((I1543/60)/60)/24)+DATE(1970,1,1)</f>
        <v>42004.712245370371</v>
      </c>
      <c r="U1543">
        <f>YEAR(S1543)</f>
        <v>2014</v>
      </c>
    </row>
    <row r="1544" spans="1:21" ht="48" x14ac:dyDescent="0.2">
      <c r="A1544">
        <v>1542</v>
      </c>
      <c r="B1544" s="2" t="s">
        <v>1543</v>
      </c>
      <c r="C1544" s="2" t="s">
        <v>5652</v>
      </c>
      <c r="D1544" s="4">
        <v>500</v>
      </c>
      <c r="E1544" s="5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ROUND(E1544/D1544*100,0)</f>
        <v>4</v>
      </c>
      <c r="P1544" s="14">
        <f t="shared" si="24"/>
        <v>20</v>
      </c>
      <c r="Q1544" s="7" t="s">
        <v>8335</v>
      </c>
      <c r="R1544" t="s">
        <v>8340</v>
      </c>
      <c r="S1544" s="6">
        <f>(((J1544/60)/60)/24)+DATE(1970,1,1)</f>
        <v>42170.996527777781</v>
      </c>
      <c r="T1544" s="6">
        <f>(((I1544/60)/60)/24)+DATE(1970,1,1)</f>
        <v>42185.996527777781</v>
      </c>
      <c r="U1544">
        <f>YEAR(S1544)</f>
        <v>2015</v>
      </c>
    </row>
    <row r="1545" spans="1:21" ht="48" x14ac:dyDescent="0.2">
      <c r="A1545">
        <v>1543</v>
      </c>
      <c r="B1545" s="2" t="s">
        <v>1544</v>
      </c>
      <c r="C1545" s="2" t="s">
        <v>5653</v>
      </c>
      <c r="D1545" s="4">
        <v>2250</v>
      </c>
      <c r="E1545" s="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ROUND(E1545/D1545*100,0)</f>
        <v>0</v>
      </c>
      <c r="P1545" s="14">
        <f t="shared" si="24"/>
        <v>10</v>
      </c>
      <c r="Q1545" s="7" t="s">
        <v>8335</v>
      </c>
      <c r="R1545" t="s">
        <v>8340</v>
      </c>
      <c r="S1545" s="6">
        <f>(((J1545/60)/60)/24)+DATE(1970,1,1)</f>
        <v>41935.509652777779</v>
      </c>
      <c r="T1545" s="6">
        <f>(((I1545/60)/60)/24)+DATE(1970,1,1)</f>
        <v>41965.551319444443</v>
      </c>
      <c r="U1545">
        <f>YEAR(S1545)</f>
        <v>2014</v>
      </c>
    </row>
    <row r="1546" spans="1:21" ht="48" x14ac:dyDescent="0.2">
      <c r="A1546">
        <v>1544</v>
      </c>
      <c r="B1546" s="2" t="s">
        <v>1545</v>
      </c>
      <c r="C1546" s="2" t="s">
        <v>5654</v>
      </c>
      <c r="D1546" s="4">
        <v>1000</v>
      </c>
      <c r="E1546" s="5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ROUND(E1546/D1546*100,0)</f>
        <v>0</v>
      </c>
      <c r="P1546" s="14">
        <f t="shared" si="24"/>
        <v>0</v>
      </c>
      <c r="Q1546" s="7" t="s">
        <v>8335</v>
      </c>
      <c r="R1546" t="s">
        <v>8340</v>
      </c>
      <c r="S1546" s="6">
        <f>(((J1546/60)/60)/24)+DATE(1970,1,1)</f>
        <v>42053.051203703704</v>
      </c>
      <c r="T1546" s="6">
        <f>(((I1546/60)/60)/24)+DATE(1970,1,1)</f>
        <v>42095.012499999997</v>
      </c>
      <c r="U1546">
        <f>YEAR(S1546)</f>
        <v>2015</v>
      </c>
    </row>
    <row r="1547" spans="1:21" ht="48" x14ac:dyDescent="0.2">
      <c r="A1547">
        <v>1545</v>
      </c>
      <c r="B1547" s="2" t="s">
        <v>1546</v>
      </c>
      <c r="C1547" s="2" t="s">
        <v>5655</v>
      </c>
      <c r="D1547" s="4">
        <v>3000</v>
      </c>
      <c r="E1547" s="5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ROUND(E1547/D1547*100,0)</f>
        <v>0</v>
      </c>
      <c r="P1547" s="14">
        <f t="shared" si="24"/>
        <v>1</v>
      </c>
      <c r="Q1547" s="7" t="s">
        <v>8335</v>
      </c>
      <c r="R1547" t="s">
        <v>8340</v>
      </c>
      <c r="S1547" s="6">
        <f>(((J1547/60)/60)/24)+DATE(1970,1,1)</f>
        <v>42031.884652777779</v>
      </c>
      <c r="T1547" s="6">
        <f>(((I1547/60)/60)/24)+DATE(1970,1,1)</f>
        <v>42065.886111111111</v>
      </c>
      <c r="U1547">
        <f>YEAR(S1547)</f>
        <v>2015</v>
      </c>
    </row>
    <row r="1548" spans="1:21" ht="48" x14ac:dyDescent="0.2">
      <c r="A1548">
        <v>1546</v>
      </c>
      <c r="B1548" s="2" t="s">
        <v>1547</v>
      </c>
      <c r="C1548" s="2" t="s">
        <v>5656</v>
      </c>
      <c r="D1548" s="4">
        <v>1000</v>
      </c>
      <c r="E1548" s="5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ROUND(E1548/D1548*100,0)</f>
        <v>29</v>
      </c>
      <c r="P1548" s="14">
        <f t="shared" si="24"/>
        <v>26.27</v>
      </c>
      <c r="Q1548" s="7" t="s">
        <v>8335</v>
      </c>
      <c r="R1548" t="s">
        <v>8340</v>
      </c>
      <c r="S1548" s="6">
        <f>(((J1548/60)/60)/24)+DATE(1970,1,1)</f>
        <v>41839.212951388887</v>
      </c>
      <c r="T1548" s="6">
        <f>(((I1548/60)/60)/24)+DATE(1970,1,1)</f>
        <v>41899.212951388887</v>
      </c>
      <c r="U1548">
        <f>YEAR(S1548)</f>
        <v>2014</v>
      </c>
    </row>
    <row r="1549" spans="1:21" ht="48" x14ac:dyDescent="0.2">
      <c r="A1549">
        <v>1547</v>
      </c>
      <c r="B1549" s="2" t="s">
        <v>1548</v>
      </c>
      <c r="C1549" s="2" t="s">
        <v>5657</v>
      </c>
      <c r="D1549" s="4">
        <v>20</v>
      </c>
      <c r="E1549" s="5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ROUND(E1549/D1549*100,0)</f>
        <v>0</v>
      </c>
      <c r="P1549" s="14">
        <f t="shared" si="24"/>
        <v>0</v>
      </c>
      <c r="Q1549" s="7" t="s">
        <v>8335</v>
      </c>
      <c r="R1549" t="s">
        <v>8340</v>
      </c>
      <c r="S1549" s="6">
        <f>(((J1549/60)/60)/24)+DATE(1970,1,1)</f>
        <v>42782.426875000005</v>
      </c>
      <c r="T1549" s="6">
        <f>(((I1549/60)/60)/24)+DATE(1970,1,1)</f>
        <v>42789.426875000005</v>
      </c>
      <c r="U1549">
        <f>YEAR(S1549)</f>
        <v>2017</v>
      </c>
    </row>
    <row r="1550" spans="1:21" ht="32" x14ac:dyDescent="0.2">
      <c r="A1550">
        <v>1548</v>
      </c>
      <c r="B1550" s="2" t="s">
        <v>1549</v>
      </c>
      <c r="C1550" s="2" t="s">
        <v>5658</v>
      </c>
      <c r="D1550" s="4">
        <v>700</v>
      </c>
      <c r="E1550" s="5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ROUND(E1550/D1550*100,0)</f>
        <v>9</v>
      </c>
      <c r="P1550" s="14">
        <f t="shared" si="24"/>
        <v>60</v>
      </c>
      <c r="Q1550" s="7" t="s">
        <v>8335</v>
      </c>
      <c r="R1550" t="s">
        <v>8340</v>
      </c>
      <c r="S1550" s="6">
        <f>(((J1550/60)/60)/24)+DATE(1970,1,1)</f>
        <v>42286.88217592593</v>
      </c>
      <c r="T1550" s="6">
        <f>(((I1550/60)/60)/24)+DATE(1970,1,1)</f>
        <v>42316.923842592587</v>
      </c>
      <c r="U1550">
        <f>YEAR(S1550)</f>
        <v>2015</v>
      </c>
    </row>
    <row r="1551" spans="1:21" ht="48" x14ac:dyDescent="0.2">
      <c r="A1551">
        <v>1549</v>
      </c>
      <c r="B1551" s="2" t="s">
        <v>1550</v>
      </c>
      <c r="C1551" s="2" t="s">
        <v>5659</v>
      </c>
      <c r="D1551" s="4">
        <v>500</v>
      </c>
      <c r="E1551" s="5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ROUND(E1551/D1551*100,0)</f>
        <v>34</v>
      </c>
      <c r="P1551" s="14">
        <f t="shared" si="24"/>
        <v>28.33</v>
      </c>
      <c r="Q1551" s="7" t="s">
        <v>8335</v>
      </c>
      <c r="R1551" t="s">
        <v>8340</v>
      </c>
      <c r="S1551" s="6">
        <f>(((J1551/60)/60)/24)+DATE(1970,1,1)</f>
        <v>42281.136099537034</v>
      </c>
      <c r="T1551" s="6">
        <f>(((I1551/60)/60)/24)+DATE(1970,1,1)</f>
        <v>42311.177766203706</v>
      </c>
      <c r="U1551">
        <f>YEAR(S1551)</f>
        <v>2015</v>
      </c>
    </row>
    <row r="1552" spans="1:21" ht="48" x14ac:dyDescent="0.2">
      <c r="A1552">
        <v>1550</v>
      </c>
      <c r="B1552" s="2" t="s">
        <v>1551</v>
      </c>
      <c r="C1552" s="2" t="s">
        <v>5660</v>
      </c>
      <c r="D1552" s="4">
        <v>750</v>
      </c>
      <c r="E1552" s="5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ROUND(E1552/D1552*100,0)</f>
        <v>13</v>
      </c>
      <c r="P1552" s="14">
        <f t="shared" si="24"/>
        <v>14.43</v>
      </c>
      <c r="Q1552" s="7" t="s">
        <v>8335</v>
      </c>
      <c r="R1552" t="s">
        <v>8340</v>
      </c>
      <c r="S1552" s="6">
        <f>(((J1552/60)/60)/24)+DATE(1970,1,1)</f>
        <v>42472.449467592596</v>
      </c>
      <c r="T1552" s="6">
        <f>(((I1552/60)/60)/24)+DATE(1970,1,1)</f>
        <v>42502.449467592596</v>
      </c>
      <c r="U1552">
        <f>YEAR(S1552)</f>
        <v>2016</v>
      </c>
    </row>
    <row r="1553" spans="1:21" ht="48" x14ac:dyDescent="0.2">
      <c r="A1553">
        <v>1551</v>
      </c>
      <c r="B1553" s="2" t="s">
        <v>1552</v>
      </c>
      <c r="C1553" s="2" t="s">
        <v>5661</v>
      </c>
      <c r="D1553" s="4">
        <v>3500</v>
      </c>
      <c r="E1553" s="5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ROUND(E1553/D1553*100,0)</f>
        <v>0</v>
      </c>
      <c r="P1553" s="14">
        <f t="shared" si="24"/>
        <v>0</v>
      </c>
      <c r="Q1553" s="7" t="s">
        <v>8335</v>
      </c>
      <c r="R1553" t="s">
        <v>8340</v>
      </c>
      <c r="S1553" s="6">
        <f>(((J1553/60)/60)/24)+DATE(1970,1,1)</f>
        <v>42121.824525462958</v>
      </c>
      <c r="T1553" s="6">
        <f>(((I1553/60)/60)/24)+DATE(1970,1,1)</f>
        <v>42151.824525462958</v>
      </c>
      <c r="U1553">
        <f>YEAR(S1553)</f>
        <v>2015</v>
      </c>
    </row>
    <row r="1554" spans="1:21" ht="48" x14ac:dyDescent="0.2">
      <c r="A1554">
        <v>1552</v>
      </c>
      <c r="B1554" s="2" t="s">
        <v>1553</v>
      </c>
      <c r="C1554" s="2" t="s">
        <v>5662</v>
      </c>
      <c r="D1554" s="4">
        <v>4300</v>
      </c>
      <c r="E1554" s="5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ROUND(E1554/D1554*100,0)</f>
        <v>49</v>
      </c>
      <c r="P1554" s="14">
        <f t="shared" si="24"/>
        <v>132.19</v>
      </c>
      <c r="Q1554" s="7" t="s">
        <v>8335</v>
      </c>
      <c r="R1554" t="s">
        <v>8340</v>
      </c>
      <c r="S1554" s="6">
        <f>(((J1554/60)/60)/24)+DATE(1970,1,1)</f>
        <v>41892.688750000001</v>
      </c>
      <c r="T1554" s="6">
        <f>(((I1554/60)/60)/24)+DATE(1970,1,1)</f>
        <v>41913.165972222225</v>
      </c>
      <c r="U1554">
        <f>YEAR(S1554)</f>
        <v>2014</v>
      </c>
    </row>
    <row r="1555" spans="1:21" ht="48" x14ac:dyDescent="0.2">
      <c r="A1555">
        <v>1553</v>
      </c>
      <c r="B1555" s="2" t="s">
        <v>1554</v>
      </c>
      <c r="C1555" s="2" t="s">
        <v>5663</v>
      </c>
      <c r="D1555" s="4">
        <v>6000</v>
      </c>
      <c r="E1555" s="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ROUND(E1555/D1555*100,0)</f>
        <v>0</v>
      </c>
      <c r="P1555" s="14">
        <f t="shared" si="24"/>
        <v>0</v>
      </c>
      <c r="Q1555" s="7" t="s">
        <v>8335</v>
      </c>
      <c r="R1555" t="s">
        <v>8340</v>
      </c>
      <c r="S1555" s="6">
        <f>(((J1555/60)/60)/24)+DATE(1970,1,1)</f>
        <v>42219.282951388886</v>
      </c>
      <c r="T1555" s="6">
        <f>(((I1555/60)/60)/24)+DATE(1970,1,1)</f>
        <v>42249.282951388886</v>
      </c>
      <c r="U1555">
        <f>YEAR(S1555)</f>
        <v>2015</v>
      </c>
    </row>
    <row r="1556" spans="1:21" ht="48" x14ac:dyDescent="0.2">
      <c r="A1556">
        <v>1554</v>
      </c>
      <c r="B1556" s="2" t="s">
        <v>1555</v>
      </c>
      <c r="C1556" s="2" t="s">
        <v>5664</v>
      </c>
      <c r="D1556" s="4">
        <v>20000</v>
      </c>
      <c r="E1556" s="5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ROUND(E1556/D1556*100,0)</f>
        <v>0</v>
      </c>
      <c r="P1556" s="14">
        <f t="shared" si="24"/>
        <v>0</v>
      </c>
      <c r="Q1556" s="7" t="s">
        <v>8335</v>
      </c>
      <c r="R1556" t="s">
        <v>8340</v>
      </c>
      <c r="S1556" s="6">
        <f>(((J1556/60)/60)/24)+DATE(1970,1,1)</f>
        <v>42188.252199074079</v>
      </c>
      <c r="T1556" s="6">
        <f>(((I1556/60)/60)/24)+DATE(1970,1,1)</f>
        <v>42218.252199074079</v>
      </c>
      <c r="U1556">
        <f>YEAR(S1556)</f>
        <v>2015</v>
      </c>
    </row>
    <row r="1557" spans="1:21" ht="48" x14ac:dyDescent="0.2">
      <c r="A1557">
        <v>1555</v>
      </c>
      <c r="B1557" s="2" t="s">
        <v>1556</v>
      </c>
      <c r="C1557" s="2" t="s">
        <v>5665</v>
      </c>
      <c r="D1557" s="4">
        <v>750</v>
      </c>
      <c r="E1557" s="5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ROUND(E1557/D1557*100,0)</f>
        <v>0</v>
      </c>
      <c r="P1557" s="14">
        <f t="shared" si="24"/>
        <v>0</v>
      </c>
      <c r="Q1557" s="7" t="s">
        <v>8335</v>
      </c>
      <c r="R1557" t="s">
        <v>8340</v>
      </c>
      <c r="S1557" s="6">
        <f>(((J1557/60)/60)/24)+DATE(1970,1,1)</f>
        <v>42241.613796296297</v>
      </c>
      <c r="T1557" s="6">
        <f>(((I1557/60)/60)/24)+DATE(1970,1,1)</f>
        <v>42264.708333333328</v>
      </c>
      <c r="U1557">
        <f>YEAR(S1557)</f>
        <v>2015</v>
      </c>
    </row>
    <row r="1558" spans="1:21" ht="48" x14ac:dyDescent="0.2">
      <c r="A1558">
        <v>1556</v>
      </c>
      <c r="B1558" s="2" t="s">
        <v>1557</v>
      </c>
      <c r="C1558" s="2" t="s">
        <v>5666</v>
      </c>
      <c r="D1558" s="4">
        <v>1500</v>
      </c>
      <c r="E1558" s="5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ROUND(E1558/D1558*100,0)</f>
        <v>45</v>
      </c>
      <c r="P1558" s="14">
        <f t="shared" si="24"/>
        <v>56.42</v>
      </c>
      <c r="Q1558" s="7" t="s">
        <v>8335</v>
      </c>
      <c r="R1558" t="s">
        <v>8340</v>
      </c>
      <c r="S1558" s="6">
        <f>(((J1558/60)/60)/24)+DATE(1970,1,1)</f>
        <v>42525.153055555551</v>
      </c>
      <c r="T1558" s="6">
        <f>(((I1558/60)/60)/24)+DATE(1970,1,1)</f>
        <v>42555.153055555551</v>
      </c>
      <c r="U1558">
        <f>YEAR(S1558)</f>
        <v>2016</v>
      </c>
    </row>
    <row r="1559" spans="1:21" ht="48" x14ac:dyDescent="0.2">
      <c r="A1559">
        <v>1557</v>
      </c>
      <c r="B1559" s="2" t="s">
        <v>1558</v>
      </c>
      <c r="C1559" s="2" t="s">
        <v>5667</v>
      </c>
      <c r="D1559" s="4">
        <v>2500</v>
      </c>
      <c r="E1559" s="5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ROUND(E1559/D1559*100,0)</f>
        <v>4</v>
      </c>
      <c r="P1559" s="14">
        <f t="shared" si="24"/>
        <v>100</v>
      </c>
      <c r="Q1559" s="7" t="s">
        <v>8335</v>
      </c>
      <c r="R1559" t="s">
        <v>8340</v>
      </c>
      <c r="S1559" s="6">
        <f>(((J1559/60)/60)/24)+DATE(1970,1,1)</f>
        <v>41871.65315972222</v>
      </c>
      <c r="T1559" s="6">
        <f>(((I1559/60)/60)/24)+DATE(1970,1,1)</f>
        <v>41902.65315972222</v>
      </c>
      <c r="U1559">
        <f>YEAR(S1559)</f>
        <v>2014</v>
      </c>
    </row>
    <row r="1560" spans="1:21" ht="32" x14ac:dyDescent="0.2">
      <c r="A1560">
        <v>1558</v>
      </c>
      <c r="B1560" s="2" t="s">
        <v>1559</v>
      </c>
      <c r="C1560" s="2" t="s">
        <v>5668</v>
      </c>
      <c r="D1560" s="4">
        <v>750</v>
      </c>
      <c r="E1560" s="5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ROUND(E1560/D1560*100,0)</f>
        <v>5</v>
      </c>
      <c r="P1560" s="14">
        <f t="shared" si="24"/>
        <v>11.67</v>
      </c>
      <c r="Q1560" s="7" t="s">
        <v>8335</v>
      </c>
      <c r="R1560" t="s">
        <v>8340</v>
      </c>
      <c r="S1560" s="6">
        <f>(((J1560/60)/60)/24)+DATE(1970,1,1)</f>
        <v>42185.397673611107</v>
      </c>
      <c r="T1560" s="6">
        <f>(((I1560/60)/60)/24)+DATE(1970,1,1)</f>
        <v>42244.508333333331</v>
      </c>
      <c r="U1560">
        <f>YEAR(S1560)</f>
        <v>2015</v>
      </c>
    </row>
    <row r="1561" spans="1:21" ht="32" x14ac:dyDescent="0.2">
      <c r="A1561">
        <v>1559</v>
      </c>
      <c r="B1561" s="2" t="s">
        <v>1560</v>
      </c>
      <c r="C1561" s="2" t="s">
        <v>5669</v>
      </c>
      <c r="D1561" s="4">
        <v>15000</v>
      </c>
      <c r="E1561" s="5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ROUND(E1561/D1561*100,0)</f>
        <v>0</v>
      </c>
      <c r="P1561" s="14">
        <f t="shared" si="24"/>
        <v>50</v>
      </c>
      <c r="Q1561" s="7" t="s">
        <v>8335</v>
      </c>
      <c r="R1561" t="s">
        <v>8340</v>
      </c>
      <c r="S1561" s="6">
        <f>(((J1561/60)/60)/24)+DATE(1970,1,1)</f>
        <v>42108.05322916666</v>
      </c>
      <c r="T1561" s="6">
        <f>(((I1561/60)/60)/24)+DATE(1970,1,1)</f>
        <v>42123.05322916666</v>
      </c>
      <c r="U1561">
        <f>YEAR(S1561)</f>
        <v>2015</v>
      </c>
    </row>
    <row r="1562" spans="1:21" ht="48" x14ac:dyDescent="0.2">
      <c r="A1562">
        <v>1560</v>
      </c>
      <c r="B1562" s="2" t="s">
        <v>1561</v>
      </c>
      <c r="C1562" s="2" t="s">
        <v>5670</v>
      </c>
      <c r="D1562" s="4">
        <v>2500</v>
      </c>
      <c r="E1562" s="5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ROUND(E1562/D1562*100,0)</f>
        <v>4</v>
      </c>
      <c r="P1562" s="14">
        <f t="shared" si="24"/>
        <v>23.5</v>
      </c>
      <c r="Q1562" s="7" t="s">
        <v>8335</v>
      </c>
      <c r="R1562" t="s">
        <v>8340</v>
      </c>
      <c r="S1562" s="6">
        <f>(((J1562/60)/60)/24)+DATE(1970,1,1)</f>
        <v>41936.020752314813</v>
      </c>
      <c r="T1562" s="6">
        <f>(((I1562/60)/60)/24)+DATE(1970,1,1)</f>
        <v>41956.062418981484</v>
      </c>
      <c r="U1562">
        <f>YEAR(S1562)</f>
        <v>2014</v>
      </c>
    </row>
    <row r="1563" spans="1:21" ht="48" x14ac:dyDescent="0.2">
      <c r="A1563">
        <v>1561</v>
      </c>
      <c r="B1563" s="2" t="s">
        <v>1562</v>
      </c>
      <c r="C1563" s="2" t="s">
        <v>5671</v>
      </c>
      <c r="D1563" s="4">
        <v>10000</v>
      </c>
      <c r="E1563" s="5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ROUND(E1563/D1563*100,0)</f>
        <v>1</v>
      </c>
      <c r="P1563" s="14">
        <f t="shared" si="24"/>
        <v>67</v>
      </c>
      <c r="Q1563" s="7" t="s">
        <v>8319</v>
      </c>
      <c r="R1563" t="s">
        <v>8341</v>
      </c>
      <c r="S1563" s="6">
        <f>(((J1563/60)/60)/24)+DATE(1970,1,1)</f>
        <v>41555.041701388887</v>
      </c>
      <c r="T1563" s="6">
        <f>(((I1563/60)/60)/24)+DATE(1970,1,1)</f>
        <v>41585.083368055559</v>
      </c>
      <c r="U1563">
        <f>YEAR(S1563)</f>
        <v>2013</v>
      </c>
    </row>
    <row r="1564" spans="1:21" ht="48" x14ac:dyDescent="0.2">
      <c r="A1564">
        <v>1562</v>
      </c>
      <c r="B1564" s="2" t="s">
        <v>1563</v>
      </c>
      <c r="C1564" s="2" t="s">
        <v>5672</v>
      </c>
      <c r="D1564" s="4">
        <v>4000</v>
      </c>
      <c r="E1564" s="5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ROUND(E1564/D1564*100,0)</f>
        <v>0</v>
      </c>
      <c r="P1564" s="14">
        <f t="shared" si="24"/>
        <v>0</v>
      </c>
      <c r="Q1564" s="7" t="s">
        <v>8319</v>
      </c>
      <c r="R1564" t="s">
        <v>8341</v>
      </c>
      <c r="S1564" s="6">
        <f>(((J1564/60)/60)/24)+DATE(1970,1,1)</f>
        <v>40079.566157407404</v>
      </c>
      <c r="T1564" s="6">
        <f>(((I1564/60)/60)/24)+DATE(1970,1,1)</f>
        <v>40149.034722222219</v>
      </c>
      <c r="U1564">
        <f>YEAR(S1564)</f>
        <v>2009</v>
      </c>
    </row>
    <row r="1565" spans="1:21" ht="48" x14ac:dyDescent="0.2">
      <c r="A1565">
        <v>1563</v>
      </c>
      <c r="B1565" s="2" t="s">
        <v>1564</v>
      </c>
      <c r="C1565" s="2" t="s">
        <v>5673</v>
      </c>
      <c r="D1565" s="4">
        <v>6000</v>
      </c>
      <c r="E1565" s="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ROUND(E1565/D1565*100,0)</f>
        <v>1</v>
      </c>
      <c r="P1565" s="14">
        <f t="shared" si="24"/>
        <v>42.5</v>
      </c>
      <c r="Q1565" s="7" t="s">
        <v>8319</v>
      </c>
      <c r="R1565" t="s">
        <v>8341</v>
      </c>
      <c r="S1565" s="6">
        <f>(((J1565/60)/60)/24)+DATE(1970,1,1)</f>
        <v>41652.742488425924</v>
      </c>
      <c r="T1565" s="6">
        <f>(((I1565/60)/60)/24)+DATE(1970,1,1)</f>
        <v>41712.700821759259</v>
      </c>
      <c r="U1565">
        <f>YEAR(S1565)</f>
        <v>2014</v>
      </c>
    </row>
    <row r="1566" spans="1:21" ht="48" x14ac:dyDescent="0.2">
      <c r="A1566">
        <v>1564</v>
      </c>
      <c r="B1566" s="2" t="s">
        <v>1565</v>
      </c>
      <c r="C1566" s="2" t="s">
        <v>5674</v>
      </c>
      <c r="D1566" s="4">
        <v>10000</v>
      </c>
      <c r="E1566" s="5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ROUND(E1566/D1566*100,0)</f>
        <v>0</v>
      </c>
      <c r="P1566" s="14">
        <f t="shared" si="24"/>
        <v>10</v>
      </c>
      <c r="Q1566" s="7" t="s">
        <v>8319</v>
      </c>
      <c r="R1566" t="s">
        <v>8341</v>
      </c>
      <c r="S1566" s="6">
        <f>(((J1566/60)/60)/24)+DATE(1970,1,1)</f>
        <v>42121.367002314815</v>
      </c>
      <c r="T1566" s="6">
        <f>(((I1566/60)/60)/24)+DATE(1970,1,1)</f>
        <v>42152.836805555555</v>
      </c>
      <c r="U1566">
        <f>YEAR(S1566)</f>
        <v>2015</v>
      </c>
    </row>
    <row r="1567" spans="1:21" ht="48" x14ac:dyDescent="0.2">
      <c r="A1567">
        <v>1565</v>
      </c>
      <c r="B1567" s="2" t="s">
        <v>1566</v>
      </c>
      <c r="C1567" s="2" t="s">
        <v>5675</v>
      </c>
      <c r="D1567" s="4">
        <v>4000</v>
      </c>
      <c r="E1567" s="5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ROUND(E1567/D1567*100,0)</f>
        <v>3</v>
      </c>
      <c r="P1567" s="14">
        <f t="shared" si="24"/>
        <v>100</v>
      </c>
      <c r="Q1567" s="7" t="s">
        <v>8319</v>
      </c>
      <c r="R1567" t="s">
        <v>8341</v>
      </c>
      <c r="S1567" s="6">
        <f>(((J1567/60)/60)/24)+DATE(1970,1,1)</f>
        <v>40672.729872685188</v>
      </c>
      <c r="T1567" s="6">
        <f>(((I1567/60)/60)/24)+DATE(1970,1,1)</f>
        <v>40702.729872685188</v>
      </c>
      <c r="U1567">
        <f>YEAR(S1567)</f>
        <v>2011</v>
      </c>
    </row>
    <row r="1568" spans="1:21" ht="48" x14ac:dyDescent="0.2">
      <c r="A1568">
        <v>1566</v>
      </c>
      <c r="B1568" s="2" t="s">
        <v>1567</v>
      </c>
      <c r="C1568" s="2" t="s">
        <v>5676</v>
      </c>
      <c r="D1568" s="4">
        <v>30000</v>
      </c>
      <c r="E1568" s="5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ROUND(E1568/D1568*100,0)</f>
        <v>21</v>
      </c>
      <c r="P1568" s="14">
        <f t="shared" si="24"/>
        <v>108.05</v>
      </c>
      <c r="Q1568" s="7" t="s">
        <v>8319</v>
      </c>
      <c r="R1568" t="s">
        <v>8341</v>
      </c>
      <c r="S1568" s="6">
        <f>(((J1568/60)/60)/24)+DATE(1970,1,1)</f>
        <v>42549.916712962964</v>
      </c>
      <c r="T1568" s="6">
        <f>(((I1568/60)/60)/24)+DATE(1970,1,1)</f>
        <v>42578.916666666672</v>
      </c>
      <c r="U1568">
        <f>YEAR(S1568)</f>
        <v>2016</v>
      </c>
    </row>
    <row r="1569" spans="1:21" ht="48" x14ac:dyDescent="0.2">
      <c r="A1569">
        <v>1567</v>
      </c>
      <c r="B1569" s="2" t="s">
        <v>1568</v>
      </c>
      <c r="C1569" s="2" t="s">
        <v>5677</v>
      </c>
      <c r="D1569" s="4">
        <v>8500</v>
      </c>
      <c r="E1569" s="5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ROUND(E1569/D1569*100,0)</f>
        <v>4</v>
      </c>
      <c r="P1569" s="14">
        <f t="shared" si="24"/>
        <v>26.92</v>
      </c>
      <c r="Q1569" s="7" t="s">
        <v>8319</v>
      </c>
      <c r="R1569" t="s">
        <v>8341</v>
      </c>
      <c r="S1569" s="6">
        <f>(((J1569/60)/60)/24)+DATE(1970,1,1)</f>
        <v>41671.936863425923</v>
      </c>
      <c r="T1569" s="6">
        <f>(((I1569/60)/60)/24)+DATE(1970,1,1)</f>
        <v>41687</v>
      </c>
      <c r="U1569">
        <f>YEAR(S1569)</f>
        <v>2014</v>
      </c>
    </row>
    <row r="1570" spans="1:21" ht="48" x14ac:dyDescent="0.2">
      <c r="A1570">
        <v>1568</v>
      </c>
      <c r="B1570" s="2" t="s">
        <v>1569</v>
      </c>
      <c r="C1570" s="2" t="s">
        <v>5678</v>
      </c>
      <c r="D1570" s="4">
        <v>25000</v>
      </c>
      <c r="E1570" s="5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ROUND(E1570/D1570*100,0)</f>
        <v>14</v>
      </c>
      <c r="P1570" s="14">
        <f t="shared" si="24"/>
        <v>155</v>
      </c>
      <c r="Q1570" s="7" t="s">
        <v>8319</v>
      </c>
      <c r="R1570" t="s">
        <v>8341</v>
      </c>
      <c r="S1570" s="6">
        <f>(((J1570/60)/60)/24)+DATE(1970,1,1)</f>
        <v>41962.062326388885</v>
      </c>
      <c r="T1570" s="6">
        <f>(((I1570/60)/60)/24)+DATE(1970,1,1)</f>
        <v>41997.062326388885</v>
      </c>
      <c r="U1570">
        <f>YEAR(S1570)</f>
        <v>2014</v>
      </c>
    </row>
    <row r="1571" spans="1:21" ht="16" x14ac:dyDescent="0.2">
      <c r="A1571">
        <v>1569</v>
      </c>
      <c r="B1571" s="2" t="s">
        <v>1570</v>
      </c>
      <c r="C1571" s="2" t="s">
        <v>5679</v>
      </c>
      <c r="D1571" s="4">
        <v>30000</v>
      </c>
      <c r="E1571" s="5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ROUND(E1571/D1571*100,0)</f>
        <v>0</v>
      </c>
      <c r="P1571" s="14">
        <f t="shared" si="24"/>
        <v>0</v>
      </c>
      <c r="Q1571" s="7" t="s">
        <v>8319</v>
      </c>
      <c r="R1571" t="s">
        <v>8341</v>
      </c>
      <c r="S1571" s="6">
        <f>(((J1571/60)/60)/24)+DATE(1970,1,1)</f>
        <v>41389.679560185185</v>
      </c>
      <c r="T1571" s="6">
        <f>(((I1571/60)/60)/24)+DATE(1970,1,1)</f>
        <v>41419.679560185185</v>
      </c>
      <c r="U1571">
        <f>YEAR(S1571)</f>
        <v>2013</v>
      </c>
    </row>
    <row r="1572" spans="1:21" ht="32" x14ac:dyDescent="0.2">
      <c r="A1572">
        <v>1570</v>
      </c>
      <c r="B1572" s="2" t="s">
        <v>1571</v>
      </c>
      <c r="C1572" s="2" t="s">
        <v>5680</v>
      </c>
      <c r="D1572" s="4">
        <v>6000</v>
      </c>
      <c r="E1572" s="5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ROUND(E1572/D1572*100,0)</f>
        <v>41</v>
      </c>
      <c r="P1572" s="14">
        <f t="shared" si="24"/>
        <v>47.77</v>
      </c>
      <c r="Q1572" s="7" t="s">
        <v>8319</v>
      </c>
      <c r="R1572" t="s">
        <v>8341</v>
      </c>
      <c r="S1572" s="6">
        <f>(((J1572/60)/60)/24)+DATE(1970,1,1)</f>
        <v>42438.813449074078</v>
      </c>
      <c r="T1572" s="6">
        <f>(((I1572/60)/60)/24)+DATE(1970,1,1)</f>
        <v>42468.771782407406</v>
      </c>
      <c r="U1572">
        <f>YEAR(S1572)</f>
        <v>2016</v>
      </c>
    </row>
    <row r="1573" spans="1:21" ht="48" x14ac:dyDescent="0.2">
      <c r="A1573">
        <v>1571</v>
      </c>
      <c r="B1573" s="2" t="s">
        <v>1572</v>
      </c>
      <c r="C1573" s="2" t="s">
        <v>5681</v>
      </c>
      <c r="D1573" s="4">
        <v>12100</v>
      </c>
      <c r="E1573" s="5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ROUND(E1573/D1573*100,0)</f>
        <v>1</v>
      </c>
      <c r="P1573" s="14">
        <f t="shared" si="24"/>
        <v>20</v>
      </c>
      <c r="Q1573" s="7" t="s">
        <v>8319</v>
      </c>
      <c r="R1573" t="s">
        <v>8341</v>
      </c>
      <c r="S1573" s="6">
        <f>(((J1573/60)/60)/24)+DATE(1970,1,1)</f>
        <v>42144.769479166673</v>
      </c>
      <c r="T1573" s="6">
        <f>(((I1573/60)/60)/24)+DATE(1970,1,1)</f>
        <v>42174.769479166673</v>
      </c>
      <c r="U1573">
        <f>YEAR(S1573)</f>
        <v>2015</v>
      </c>
    </row>
    <row r="1574" spans="1:21" ht="48" x14ac:dyDescent="0.2">
      <c r="A1574">
        <v>1572</v>
      </c>
      <c r="B1574" s="2" t="s">
        <v>1573</v>
      </c>
      <c r="C1574" s="2" t="s">
        <v>5682</v>
      </c>
      <c r="D1574" s="4">
        <v>2500</v>
      </c>
      <c r="E1574" s="5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ROUND(E1574/D1574*100,0)</f>
        <v>5</v>
      </c>
      <c r="P1574" s="14">
        <f t="shared" si="24"/>
        <v>41.67</v>
      </c>
      <c r="Q1574" s="7" t="s">
        <v>8319</v>
      </c>
      <c r="R1574" t="s">
        <v>8341</v>
      </c>
      <c r="S1574" s="6">
        <f>(((J1574/60)/60)/24)+DATE(1970,1,1)</f>
        <v>42404.033090277779</v>
      </c>
      <c r="T1574" s="6">
        <f>(((I1574/60)/60)/24)+DATE(1970,1,1)</f>
        <v>42428.999305555553</v>
      </c>
      <c r="U1574">
        <f>YEAR(S1574)</f>
        <v>2016</v>
      </c>
    </row>
    <row r="1575" spans="1:21" ht="48" x14ac:dyDescent="0.2">
      <c r="A1575">
        <v>1573</v>
      </c>
      <c r="B1575" s="2" t="s">
        <v>1574</v>
      </c>
      <c r="C1575" s="2" t="s">
        <v>5683</v>
      </c>
      <c r="D1575" s="4">
        <v>9000</v>
      </c>
      <c r="E1575" s="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ROUND(E1575/D1575*100,0)</f>
        <v>2</v>
      </c>
      <c r="P1575" s="14">
        <f t="shared" si="24"/>
        <v>74.33</v>
      </c>
      <c r="Q1575" s="7" t="s">
        <v>8319</v>
      </c>
      <c r="R1575" t="s">
        <v>8341</v>
      </c>
      <c r="S1575" s="6">
        <f>(((J1575/60)/60)/24)+DATE(1970,1,1)</f>
        <v>42786.000023148154</v>
      </c>
      <c r="T1575" s="6">
        <f>(((I1575/60)/60)/24)+DATE(1970,1,1)</f>
        <v>42826.165972222225</v>
      </c>
      <c r="U1575">
        <f>YEAR(S1575)</f>
        <v>2017</v>
      </c>
    </row>
    <row r="1576" spans="1:21" ht="48" x14ac:dyDescent="0.2">
      <c r="A1576">
        <v>1574</v>
      </c>
      <c r="B1576" s="2" t="s">
        <v>1575</v>
      </c>
      <c r="C1576" s="2" t="s">
        <v>5684</v>
      </c>
      <c r="D1576" s="4">
        <v>10000</v>
      </c>
      <c r="E1576" s="5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ROUND(E1576/D1576*100,0)</f>
        <v>5</v>
      </c>
      <c r="P1576" s="14">
        <f t="shared" si="24"/>
        <v>84.33</v>
      </c>
      <c r="Q1576" s="7" t="s">
        <v>8319</v>
      </c>
      <c r="R1576" t="s">
        <v>8341</v>
      </c>
      <c r="S1576" s="6">
        <f>(((J1576/60)/60)/24)+DATE(1970,1,1)</f>
        <v>42017.927418981482</v>
      </c>
      <c r="T1576" s="6">
        <f>(((I1576/60)/60)/24)+DATE(1970,1,1)</f>
        <v>42052.927418981482</v>
      </c>
      <c r="U1576">
        <f>YEAR(S1576)</f>
        <v>2015</v>
      </c>
    </row>
    <row r="1577" spans="1:21" ht="48" x14ac:dyDescent="0.2">
      <c r="A1577">
        <v>1575</v>
      </c>
      <c r="B1577" s="2" t="s">
        <v>1576</v>
      </c>
      <c r="C1577" s="2" t="s">
        <v>5685</v>
      </c>
      <c r="D1577" s="4">
        <v>10000</v>
      </c>
      <c r="E1577" s="5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ROUND(E1577/D1577*100,0)</f>
        <v>23</v>
      </c>
      <c r="P1577" s="14">
        <f t="shared" si="24"/>
        <v>65.459999999999994</v>
      </c>
      <c r="Q1577" s="7" t="s">
        <v>8319</v>
      </c>
      <c r="R1577" t="s">
        <v>8341</v>
      </c>
      <c r="S1577" s="6">
        <f>(((J1577/60)/60)/24)+DATE(1970,1,1)</f>
        <v>41799.524259259262</v>
      </c>
      <c r="T1577" s="6">
        <f>(((I1577/60)/60)/24)+DATE(1970,1,1)</f>
        <v>41829.524259259262</v>
      </c>
      <c r="U1577">
        <f>YEAR(S1577)</f>
        <v>2014</v>
      </c>
    </row>
    <row r="1578" spans="1:21" ht="32" x14ac:dyDescent="0.2">
      <c r="A1578">
        <v>1576</v>
      </c>
      <c r="B1578" s="2" t="s">
        <v>1577</v>
      </c>
      <c r="C1578" s="2" t="s">
        <v>5686</v>
      </c>
      <c r="D1578" s="4">
        <v>5000</v>
      </c>
      <c r="E1578" s="5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ROUND(E1578/D1578*100,0)</f>
        <v>13</v>
      </c>
      <c r="P1578" s="14">
        <f t="shared" si="24"/>
        <v>65</v>
      </c>
      <c r="Q1578" s="7" t="s">
        <v>8319</v>
      </c>
      <c r="R1578" t="s">
        <v>8341</v>
      </c>
      <c r="S1578" s="6">
        <f>(((J1578/60)/60)/24)+DATE(1970,1,1)</f>
        <v>42140.879259259258</v>
      </c>
      <c r="T1578" s="6">
        <f>(((I1578/60)/60)/24)+DATE(1970,1,1)</f>
        <v>42185.879259259258</v>
      </c>
      <c r="U1578">
        <f>YEAR(S1578)</f>
        <v>2015</v>
      </c>
    </row>
    <row r="1579" spans="1:21" ht="48" x14ac:dyDescent="0.2">
      <c r="A1579">
        <v>1577</v>
      </c>
      <c r="B1579" s="2" t="s">
        <v>1578</v>
      </c>
      <c r="C1579" s="2" t="s">
        <v>5687</v>
      </c>
      <c r="D1579" s="4">
        <v>10000</v>
      </c>
      <c r="E1579" s="5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ROUND(E1579/D1579*100,0)</f>
        <v>1</v>
      </c>
      <c r="P1579" s="14">
        <f t="shared" si="24"/>
        <v>27.5</v>
      </c>
      <c r="Q1579" s="7" t="s">
        <v>8319</v>
      </c>
      <c r="R1579" t="s">
        <v>8341</v>
      </c>
      <c r="S1579" s="6">
        <f>(((J1579/60)/60)/24)+DATE(1970,1,1)</f>
        <v>41054.847777777781</v>
      </c>
      <c r="T1579" s="6">
        <f>(((I1579/60)/60)/24)+DATE(1970,1,1)</f>
        <v>41114.847777777781</v>
      </c>
      <c r="U1579">
        <f>YEAR(S1579)</f>
        <v>2012</v>
      </c>
    </row>
    <row r="1580" spans="1:21" ht="64" x14ac:dyDescent="0.2">
      <c r="A1580">
        <v>1578</v>
      </c>
      <c r="B1580" s="2" t="s">
        <v>1579</v>
      </c>
      <c r="C1580" s="2" t="s">
        <v>5688</v>
      </c>
      <c r="D1580" s="4">
        <v>1897</v>
      </c>
      <c r="E1580" s="5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ROUND(E1580/D1580*100,0)</f>
        <v>11</v>
      </c>
      <c r="P1580" s="14">
        <f t="shared" si="24"/>
        <v>51.25</v>
      </c>
      <c r="Q1580" s="7" t="s">
        <v>8319</v>
      </c>
      <c r="R1580" t="s">
        <v>8341</v>
      </c>
      <c r="S1580" s="6">
        <f>(((J1580/60)/60)/24)+DATE(1970,1,1)</f>
        <v>40399.065868055557</v>
      </c>
      <c r="T1580" s="6">
        <f>(((I1580/60)/60)/24)+DATE(1970,1,1)</f>
        <v>40423.083333333336</v>
      </c>
      <c r="U1580">
        <f>YEAR(S1580)</f>
        <v>2010</v>
      </c>
    </row>
    <row r="1581" spans="1:21" ht="32" x14ac:dyDescent="0.2">
      <c r="A1581">
        <v>1579</v>
      </c>
      <c r="B1581" s="2" t="s">
        <v>1580</v>
      </c>
      <c r="C1581" s="2" t="s">
        <v>5689</v>
      </c>
      <c r="D1581" s="4">
        <v>3333</v>
      </c>
      <c r="E1581" s="5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ROUND(E1581/D1581*100,0)</f>
        <v>1</v>
      </c>
      <c r="P1581" s="14">
        <f t="shared" si="24"/>
        <v>14</v>
      </c>
      <c r="Q1581" s="7" t="s">
        <v>8319</v>
      </c>
      <c r="R1581" t="s">
        <v>8341</v>
      </c>
      <c r="S1581" s="6">
        <f>(((J1581/60)/60)/24)+DATE(1970,1,1)</f>
        <v>41481.996423611112</v>
      </c>
      <c r="T1581" s="6">
        <f>(((I1581/60)/60)/24)+DATE(1970,1,1)</f>
        <v>41514.996423611112</v>
      </c>
      <c r="U1581">
        <f>YEAR(S1581)</f>
        <v>2013</v>
      </c>
    </row>
    <row r="1582" spans="1:21" ht="48" x14ac:dyDescent="0.2">
      <c r="A1582">
        <v>1580</v>
      </c>
      <c r="B1582" s="2" t="s">
        <v>1581</v>
      </c>
      <c r="C1582" s="2" t="s">
        <v>5690</v>
      </c>
      <c r="D1582" s="4">
        <v>1750</v>
      </c>
      <c r="E1582" s="5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ROUND(E1582/D1582*100,0)</f>
        <v>0</v>
      </c>
      <c r="P1582" s="14">
        <f t="shared" si="24"/>
        <v>0</v>
      </c>
      <c r="Q1582" s="7" t="s">
        <v>8319</v>
      </c>
      <c r="R1582" t="s">
        <v>8341</v>
      </c>
      <c r="S1582" s="6">
        <f>(((J1582/60)/60)/24)+DATE(1970,1,1)</f>
        <v>40990.050069444449</v>
      </c>
      <c r="T1582" s="6">
        <f>(((I1582/60)/60)/24)+DATE(1970,1,1)</f>
        <v>41050.050069444449</v>
      </c>
      <c r="U1582">
        <f>YEAR(S1582)</f>
        <v>2012</v>
      </c>
    </row>
    <row r="1583" spans="1:21" ht="48" x14ac:dyDescent="0.2">
      <c r="A1583">
        <v>1581</v>
      </c>
      <c r="B1583" s="2" t="s">
        <v>1582</v>
      </c>
      <c r="C1583" s="2" t="s">
        <v>5691</v>
      </c>
      <c r="D1583" s="4">
        <v>1000</v>
      </c>
      <c r="E1583" s="5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ROUND(E1583/D1583*100,0)</f>
        <v>1</v>
      </c>
      <c r="P1583" s="14">
        <f t="shared" si="24"/>
        <v>5</v>
      </c>
      <c r="Q1583" s="7" t="s">
        <v>8335</v>
      </c>
      <c r="R1583" t="s">
        <v>8342</v>
      </c>
      <c r="S1583" s="6">
        <f>(((J1583/60)/60)/24)+DATE(1970,1,1)</f>
        <v>42325.448958333334</v>
      </c>
      <c r="T1583" s="6">
        <f>(((I1583/60)/60)/24)+DATE(1970,1,1)</f>
        <v>42357.448958333334</v>
      </c>
      <c r="U1583">
        <f>YEAR(S1583)</f>
        <v>2015</v>
      </c>
    </row>
    <row r="1584" spans="1:21" ht="32" x14ac:dyDescent="0.2">
      <c r="A1584">
        <v>1582</v>
      </c>
      <c r="B1584" s="2" t="s">
        <v>1583</v>
      </c>
      <c r="C1584" s="2" t="s">
        <v>5692</v>
      </c>
      <c r="D1584" s="4">
        <v>1000</v>
      </c>
      <c r="E1584" s="5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ROUND(E1584/D1584*100,0)</f>
        <v>9</v>
      </c>
      <c r="P1584" s="14">
        <f t="shared" si="24"/>
        <v>31</v>
      </c>
      <c r="Q1584" s="7" t="s">
        <v>8335</v>
      </c>
      <c r="R1584" t="s">
        <v>8342</v>
      </c>
      <c r="S1584" s="6">
        <f>(((J1584/60)/60)/24)+DATE(1970,1,1)</f>
        <v>42246.789965277778</v>
      </c>
      <c r="T1584" s="6">
        <f>(((I1584/60)/60)/24)+DATE(1970,1,1)</f>
        <v>42303.888888888891</v>
      </c>
      <c r="U1584">
        <f>YEAR(S1584)</f>
        <v>2015</v>
      </c>
    </row>
    <row r="1585" spans="1:21" ht="48" x14ac:dyDescent="0.2">
      <c r="A1585">
        <v>1583</v>
      </c>
      <c r="B1585" s="2" t="s">
        <v>1584</v>
      </c>
      <c r="C1585" s="2" t="s">
        <v>5693</v>
      </c>
      <c r="D1585" s="4">
        <v>20000</v>
      </c>
      <c r="E1585" s="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ROUND(E1585/D1585*100,0)</f>
        <v>0</v>
      </c>
      <c r="P1585" s="14">
        <f t="shared" si="24"/>
        <v>15</v>
      </c>
      <c r="Q1585" s="7" t="s">
        <v>8335</v>
      </c>
      <c r="R1585" t="s">
        <v>8342</v>
      </c>
      <c r="S1585" s="6">
        <f>(((J1585/60)/60)/24)+DATE(1970,1,1)</f>
        <v>41877.904988425929</v>
      </c>
      <c r="T1585" s="6">
        <f>(((I1585/60)/60)/24)+DATE(1970,1,1)</f>
        <v>41907.904988425929</v>
      </c>
      <c r="U1585">
        <f>YEAR(S1585)</f>
        <v>2014</v>
      </c>
    </row>
    <row r="1586" spans="1:21" ht="48" x14ac:dyDescent="0.2">
      <c r="A1586">
        <v>1584</v>
      </c>
      <c r="B1586" s="2" t="s">
        <v>1585</v>
      </c>
      <c r="C1586" s="2" t="s">
        <v>5694</v>
      </c>
      <c r="D1586" s="4">
        <v>1200</v>
      </c>
      <c r="E1586" s="5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ROUND(E1586/D1586*100,0)</f>
        <v>0</v>
      </c>
      <c r="P1586" s="14">
        <f t="shared" si="24"/>
        <v>0</v>
      </c>
      <c r="Q1586" s="7" t="s">
        <v>8335</v>
      </c>
      <c r="R1586" t="s">
        <v>8342</v>
      </c>
      <c r="S1586" s="6">
        <f>(((J1586/60)/60)/24)+DATE(1970,1,1)</f>
        <v>41779.649317129632</v>
      </c>
      <c r="T1586" s="6">
        <f>(((I1586/60)/60)/24)+DATE(1970,1,1)</f>
        <v>41789.649317129632</v>
      </c>
      <c r="U1586">
        <f>YEAR(S1586)</f>
        <v>2014</v>
      </c>
    </row>
    <row r="1587" spans="1:21" ht="48" x14ac:dyDescent="0.2">
      <c r="A1587">
        <v>1585</v>
      </c>
      <c r="B1587" s="2" t="s">
        <v>1586</v>
      </c>
      <c r="C1587" s="2" t="s">
        <v>5695</v>
      </c>
      <c r="D1587" s="4">
        <v>2000</v>
      </c>
      <c r="E1587" s="5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ROUND(E1587/D1587*100,0)</f>
        <v>79</v>
      </c>
      <c r="P1587" s="14">
        <f t="shared" si="24"/>
        <v>131.66999999999999</v>
      </c>
      <c r="Q1587" s="7" t="s">
        <v>8335</v>
      </c>
      <c r="R1587" t="s">
        <v>8342</v>
      </c>
      <c r="S1587" s="6">
        <f>(((J1587/60)/60)/24)+DATE(1970,1,1)</f>
        <v>42707.895462962959</v>
      </c>
      <c r="T1587" s="6">
        <f>(((I1587/60)/60)/24)+DATE(1970,1,1)</f>
        <v>42729.458333333328</v>
      </c>
      <c r="U1587">
        <f>YEAR(S1587)</f>
        <v>2016</v>
      </c>
    </row>
    <row r="1588" spans="1:21" ht="32" x14ac:dyDescent="0.2">
      <c r="A1588">
        <v>1586</v>
      </c>
      <c r="B1588" s="2" t="s">
        <v>1587</v>
      </c>
      <c r="C1588" s="2" t="s">
        <v>5696</v>
      </c>
      <c r="D1588" s="4">
        <v>1500</v>
      </c>
      <c r="E1588" s="5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ROUND(E1588/D1588*100,0)</f>
        <v>0</v>
      </c>
      <c r="P1588" s="14">
        <f t="shared" si="24"/>
        <v>0</v>
      </c>
      <c r="Q1588" s="7" t="s">
        <v>8335</v>
      </c>
      <c r="R1588" t="s">
        <v>8342</v>
      </c>
      <c r="S1588" s="6">
        <f>(((J1588/60)/60)/24)+DATE(1970,1,1)</f>
        <v>42069.104421296302</v>
      </c>
      <c r="T1588" s="6">
        <f>(((I1588/60)/60)/24)+DATE(1970,1,1)</f>
        <v>42099.062754629631</v>
      </c>
      <c r="U1588">
        <f>YEAR(S1588)</f>
        <v>2015</v>
      </c>
    </row>
    <row r="1589" spans="1:21" ht="48" x14ac:dyDescent="0.2">
      <c r="A1589">
        <v>1587</v>
      </c>
      <c r="B1589" s="2" t="s">
        <v>1588</v>
      </c>
      <c r="C1589" s="2" t="s">
        <v>5697</v>
      </c>
      <c r="D1589" s="4">
        <v>7500</v>
      </c>
      <c r="E1589" s="5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ROUND(E1589/D1589*100,0)</f>
        <v>0</v>
      </c>
      <c r="P1589" s="14">
        <f t="shared" si="24"/>
        <v>1</v>
      </c>
      <c r="Q1589" s="7" t="s">
        <v>8335</v>
      </c>
      <c r="R1589" t="s">
        <v>8342</v>
      </c>
      <c r="S1589" s="6">
        <f>(((J1589/60)/60)/24)+DATE(1970,1,1)</f>
        <v>41956.950983796298</v>
      </c>
      <c r="T1589" s="6">
        <f>(((I1589/60)/60)/24)+DATE(1970,1,1)</f>
        <v>41986.950983796298</v>
      </c>
      <c r="U1589">
        <f>YEAR(S1589)</f>
        <v>2014</v>
      </c>
    </row>
    <row r="1590" spans="1:21" ht="32" x14ac:dyDescent="0.2">
      <c r="A1590">
        <v>1588</v>
      </c>
      <c r="B1590" s="2" t="s">
        <v>1589</v>
      </c>
      <c r="C1590" s="2" t="s">
        <v>5698</v>
      </c>
      <c r="D1590" s="4">
        <v>516</v>
      </c>
      <c r="E1590" s="5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ROUND(E1590/D1590*100,0)</f>
        <v>0</v>
      </c>
      <c r="P1590" s="14">
        <f t="shared" si="24"/>
        <v>0</v>
      </c>
      <c r="Q1590" s="7" t="s">
        <v>8335</v>
      </c>
      <c r="R1590" t="s">
        <v>8342</v>
      </c>
      <c r="S1590" s="6">
        <f>(((J1590/60)/60)/24)+DATE(1970,1,1)</f>
        <v>42005.24998842593</v>
      </c>
      <c r="T1590" s="6">
        <f>(((I1590/60)/60)/24)+DATE(1970,1,1)</f>
        <v>42035.841666666667</v>
      </c>
      <c r="U1590">
        <f>YEAR(S1590)</f>
        <v>2015</v>
      </c>
    </row>
    <row r="1591" spans="1:21" ht="48" x14ac:dyDescent="0.2">
      <c r="A1591">
        <v>1589</v>
      </c>
      <c r="B1591" s="2" t="s">
        <v>1590</v>
      </c>
      <c r="C1591" s="2" t="s">
        <v>5699</v>
      </c>
      <c r="D1591" s="4">
        <v>1200</v>
      </c>
      <c r="E1591" s="5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ROUND(E1591/D1591*100,0)</f>
        <v>0</v>
      </c>
      <c r="P1591" s="14">
        <f t="shared" si="24"/>
        <v>0</v>
      </c>
      <c r="Q1591" s="7" t="s">
        <v>8335</v>
      </c>
      <c r="R1591" t="s">
        <v>8342</v>
      </c>
      <c r="S1591" s="6">
        <f>(((J1591/60)/60)/24)+DATE(1970,1,1)</f>
        <v>42256.984791666662</v>
      </c>
      <c r="T1591" s="6">
        <f>(((I1591/60)/60)/24)+DATE(1970,1,1)</f>
        <v>42286.984791666662</v>
      </c>
      <c r="U1591">
        <f>YEAR(S1591)</f>
        <v>2015</v>
      </c>
    </row>
    <row r="1592" spans="1:21" ht="16" x14ac:dyDescent="0.2">
      <c r="A1592">
        <v>1590</v>
      </c>
      <c r="B1592" s="2" t="s">
        <v>1591</v>
      </c>
      <c r="C1592" s="2" t="s">
        <v>5700</v>
      </c>
      <c r="D1592" s="4">
        <v>60000</v>
      </c>
      <c r="E1592" s="5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ROUND(E1592/D1592*100,0)</f>
        <v>2</v>
      </c>
      <c r="P1592" s="14">
        <f t="shared" si="24"/>
        <v>510</v>
      </c>
      <c r="Q1592" s="7" t="s">
        <v>8335</v>
      </c>
      <c r="R1592" t="s">
        <v>8342</v>
      </c>
      <c r="S1592" s="6">
        <f>(((J1592/60)/60)/24)+DATE(1970,1,1)</f>
        <v>42240.857222222221</v>
      </c>
      <c r="T1592" s="6">
        <f>(((I1592/60)/60)/24)+DATE(1970,1,1)</f>
        <v>42270.857222222221</v>
      </c>
      <c r="U1592">
        <f>YEAR(S1592)</f>
        <v>2015</v>
      </c>
    </row>
    <row r="1593" spans="1:21" ht="48" x14ac:dyDescent="0.2">
      <c r="A1593">
        <v>1591</v>
      </c>
      <c r="B1593" s="2" t="s">
        <v>1592</v>
      </c>
      <c r="C1593" s="2" t="s">
        <v>5701</v>
      </c>
      <c r="D1593" s="4">
        <v>14000</v>
      </c>
      <c r="E1593" s="5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ROUND(E1593/D1593*100,0)</f>
        <v>29</v>
      </c>
      <c r="P1593" s="14">
        <f t="shared" si="24"/>
        <v>44.48</v>
      </c>
      <c r="Q1593" s="7" t="s">
        <v>8335</v>
      </c>
      <c r="R1593" t="s">
        <v>8342</v>
      </c>
      <c r="S1593" s="6">
        <f>(((J1593/60)/60)/24)+DATE(1970,1,1)</f>
        <v>42433.726168981477</v>
      </c>
      <c r="T1593" s="6">
        <f>(((I1593/60)/60)/24)+DATE(1970,1,1)</f>
        <v>42463.68450231482</v>
      </c>
      <c r="U1593">
        <f>YEAR(S1593)</f>
        <v>2016</v>
      </c>
    </row>
    <row r="1594" spans="1:21" ht="32" x14ac:dyDescent="0.2">
      <c r="A1594">
        <v>1592</v>
      </c>
      <c r="B1594" s="2" t="s">
        <v>1593</v>
      </c>
      <c r="C1594" s="2" t="s">
        <v>5702</v>
      </c>
      <c r="D1594" s="4">
        <v>25</v>
      </c>
      <c r="E1594" s="5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ROUND(E1594/D1594*100,0)</f>
        <v>0</v>
      </c>
      <c r="P1594" s="14">
        <f t="shared" si="24"/>
        <v>0</v>
      </c>
      <c r="Q1594" s="7" t="s">
        <v>8335</v>
      </c>
      <c r="R1594" t="s">
        <v>8342</v>
      </c>
      <c r="S1594" s="6">
        <f>(((J1594/60)/60)/24)+DATE(1970,1,1)</f>
        <v>42046.072743055556</v>
      </c>
      <c r="T1594" s="6">
        <f>(((I1594/60)/60)/24)+DATE(1970,1,1)</f>
        <v>42091.031076388885</v>
      </c>
      <c r="U1594">
        <f>YEAR(S1594)</f>
        <v>2015</v>
      </c>
    </row>
    <row r="1595" spans="1:21" ht="32" x14ac:dyDescent="0.2">
      <c r="A1595">
        <v>1593</v>
      </c>
      <c r="B1595" s="2" t="s">
        <v>1594</v>
      </c>
      <c r="C1595" s="2" t="s">
        <v>5703</v>
      </c>
      <c r="D1595" s="4">
        <v>22000</v>
      </c>
      <c r="E1595" s="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ROUND(E1595/D1595*100,0)</f>
        <v>0</v>
      </c>
      <c r="P1595" s="14">
        <f t="shared" si="24"/>
        <v>1</v>
      </c>
      <c r="Q1595" s="7" t="s">
        <v>8335</v>
      </c>
      <c r="R1595" t="s">
        <v>8342</v>
      </c>
      <c r="S1595" s="6">
        <f>(((J1595/60)/60)/24)+DATE(1970,1,1)</f>
        <v>42033.845543981486</v>
      </c>
      <c r="T1595" s="6">
        <f>(((I1595/60)/60)/24)+DATE(1970,1,1)</f>
        <v>42063.845543981486</v>
      </c>
      <c r="U1595">
        <f>YEAR(S1595)</f>
        <v>2015</v>
      </c>
    </row>
    <row r="1596" spans="1:21" ht="32" x14ac:dyDescent="0.2">
      <c r="A1596">
        <v>1594</v>
      </c>
      <c r="B1596" s="2" t="s">
        <v>1595</v>
      </c>
      <c r="C1596" s="2" t="s">
        <v>5704</v>
      </c>
      <c r="D1596" s="4">
        <v>1000</v>
      </c>
      <c r="E1596" s="5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ROUND(E1596/D1596*100,0)</f>
        <v>21</v>
      </c>
      <c r="P1596" s="14">
        <f t="shared" si="24"/>
        <v>20.5</v>
      </c>
      <c r="Q1596" s="7" t="s">
        <v>8335</v>
      </c>
      <c r="R1596" t="s">
        <v>8342</v>
      </c>
      <c r="S1596" s="6">
        <f>(((J1596/60)/60)/24)+DATE(1970,1,1)</f>
        <v>42445.712754629625</v>
      </c>
      <c r="T1596" s="6">
        <f>(((I1596/60)/60)/24)+DATE(1970,1,1)</f>
        <v>42505.681249999994</v>
      </c>
      <c r="U1596">
        <f>YEAR(S1596)</f>
        <v>2016</v>
      </c>
    </row>
    <row r="1597" spans="1:21" ht="48" x14ac:dyDescent="0.2">
      <c r="A1597">
        <v>1595</v>
      </c>
      <c r="B1597" s="2" t="s">
        <v>1596</v>
      </c>
      <c r="C1597" s="2" t="s">
        <v>5705</v>
      </c>
      <c r="D1597" s="4">
        <v>100000</v>
      </c>
      <c r="E1597" s="5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ROUND(E1597/D1597*100,0)</f>
        <v>0</v>
      </c>
      <c r="P1597" s="14">
        <f t="shared" si="24"/>
        <v>40</v>
      </c>
      <c r="Q1597" s="7" t="s">
        <v>8335</v>
      </c>
      <c r="R1597" t="s">
        <v>8342</v>
      </c>
      <c r="S1597" s="6">
        <f>(((J1597/60)/60)/24)+DATE(1970,1,1)</f>
        <v>41780.050092592595</v>
      </c>
      <c r="T1597" s="6">
        <f>(((I1597/60)/60)/24)+DATE(1970,1,1)</f>
        <v>41808.842361111114</v>
      </c>
      <c r="U1597">
        <f>YEAR(S1597)</f>
        <v>2014</v>
      </c>
    </row>
    <row r="1598" spans="1:21" ht="32" x14ac:dyDescent="0.2">
      <c r="A1598">
        <v>1596</v>
      </c>
      <c r="B1598" s="2" t="s">
        <v>1597</v>
      </c>
      <c r="C1598" s="2" t="s">
        <v>5706</v>
      </c>
      <c r="D1598" s="4">
        <v>3250</v>
      </c>
      <c r="E1598" s="5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ROUND(E1598/D1598*100,0)</f>
        <v>2</v>
      </c>
      <c r="P1598" s="14">
        <f t="shared" si="24"/>
        <v>25</v>
      </c>
      <c r="Q1598" s="7" t="s">
        <v>8335</v>
      </c>
      <c r="R1598" t="s">
        <v>8342</v>
      </c>
      <c r="S1598" s="6">
        <f>(((J1598/60)/60)/24)+DATE(1970,1,1)</f>
        <v>41941.430196759262</v>
      </c>
      <c r="T1598" s="6">
        <f>(((I1598/60)/60)/24)+DATE(1970,1,1)</f>
        <v>41986.471863425926</v>
      </c>
      <c r="U1598">
        <f>YEAR(S1598)</f>
        <v>2014</v>
      </c>
    </row>
    <row r="1599" spans="1:21" ht="48" x14ac:dyDescent="0.2">
      <c r="A1599">
        <v>1597</v>
      </c>
      <c r="B1599" s="2" t="s">
        <v>1598</v>
      </c>
      <c r="C1599" s="2" t="s">
        <v>5707</v>
      </c>
      <c r="D1599" s="4">
        <v>15000</v>
      </c>
      <c r="E1599" s="5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ROUND(E1599/D1599*100,0)</f>
        <v>0</v>
      </c>
      <c r="P1599" s="14">
        <f t="shared" si="24"/>
        <v>0</v>
      </c>
      <c r="Q1599" s="7" t="s">
        <v>8335</v>
      </c>
      <c r="R1599" t="s">
        <v>8342</v>
      </c>
      <c r="S1599" s="6">
        <f>(((J1599/60)/60)/24)+DATE(1970,1,1)</f>
        <v>42603.354131944448</v>
      </c>
      <c r="T1599" s="6">
        <f>(((I1599/60)/60)/24)+DATE(1970,1,1)</f>
        <v>42633.354131944448</v>
      </c>
      <c r="U1599">
        <f>YEAR(S1599)</f>
        <v>2016</v>
      </c>
    </row>
    <row r="1600" spans="1:21" ht="48" x14ac:dyDescent="0.2">
      <c r="A1600">
        <v>1598</v>
      </c>
      <c r="B1600" s="2" t="s">
        <v>1599</v>
      </c>
      <c r="C1600" s="2" t="s">
        <v>5708</v>
      </c>
      <c r="D1600" s="4">
        <v>800</v>
      </c>
      <c r="E1600" s="5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ROUND(E1600/D1600*100,0)</f>
        <v>0</v>
      </c>
      <c r="P1600" s="14">
        <f t="shared" si="24"/>
        <v>1</v>
      </c>
      <c r="Q1600" s="7" t="s">
        <v>8335</v>
      </c>
      <c r="R1600" t="s">
        <v>8342</v>
      </c>
      <c r="S1600" s="6">
        <f>(((J1600/60)/60)/24)+DATE(1970,1,1)</f>
        <v>42151.667337962965</v>
      </c>
      <c r="T1600" s="6">
        <f>(((I1600/60)/60)/24)+DATE(1970,1,1)</f>
        <v>42211.667337962965</v>
      </c>
      <c r="U1600">
        <f>YEAR(S1600)</f>
        <v>2015</v>
      </c>
    </row>
    <row r="1601" spans="1:21" ht="48" x14ac:dyDescent="0.2">
      <c r="A1601">
        <v>1599</v>
      </c>
      <c r="B1601" s="2" t="s">
        <v>1600</v>
      </c>
      <c r="C1601" s="2" t="s">
        <v>5709</v>
      </c>
      <c r="D1601" s="4">
        <v>500</v>
      </c>
      <c r="E1601" s="5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ROUND(E1601/D1601*100,0)</f>
        <v>0</v>
      </c>
      <c r="P1601" s="14">
        <f t="shared" si="24"/>
        <v>0</v>
      </c>
      <c r="Q1601" s="7" t="s">
        <v>8335</v>
      </c>
      <c r="R1601" t="s">
        <v>8342</v>
      </c>
      <c r="S1601" s="6">
        <f>(((J1601/60)/60)/24)+DATE(1970,1,1)</f>
        <v>42438.53907407407</v>
      </c>
      <c r="T1601" s="6">
        <f>(((I1601/60)/60)/24)+DATE(1970,1,1)</f>
        <v>42468.497407407413</v>
      </c>
      <c r="U1601">
        <f>YEAR(S1601)</f>
        <v>2016</v>
      </c>
    </row>
    <row r="1602" spans="1:21" ht="48" x14ac:dyDescent="0.2">
      <c r="A1602">
        <v>1600</v>
      </c>
      <c r="B1602" s="2" t="s">
        <v>1601</v>
      </c>
      <c r="C1602" s="2" t="s">
        <v>5710</v>
      </c>
      <c r="D1602" s="4">
        <v>5000</v>
      </c>
      <c r="E1602" s="5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ROUND(E1602/D1602*100,0)</f>
        <v>7</v>
      </c>
      <c r="P1602" s="14">
        <f t="shared" si="24"/>
        <v>40.78</v>
      </c>
      <c r="Q1602" s="7" t="s">
        <v>8335</v>
      </c>
      <c r="R1602" t="s">
        <v>8342</v>
      </c>
      <c r="S1602" s="6">
        <f>(((J1602/60)/60)/24)+DATE(1970,1,1)</f>
        <v>41791.057314814818</v>
      </c>
      <c r="T1602" s="6">
        <f>(((I1602/60)/60)/24)+DATE(1970,1,1)</f>
        <v>41835.21597222222</v>
      </c>
      <c r="U1602">
        <f>YEAR(S1602)</f>
        <v>2014</v>
      </c>
    </row>
    <row r="1603" spans="1:21" ht="48" x14ac:dyDescent="0.2">
      <c r="A1603">
        <v>1601</v>
      </c>
      <c r="B1603" s="2" t="s">
        <v>1602</v>
      </c>
      <c r="C1603" s="2" t="s">
        <v>5711</v>
      </c>
      <c r="D1603" s="4">
        <v>2500</v>
      </c>
      <c r="E1603" s="5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ROUND(E1603/D1603*100,0)</f>
        <v>108</v>
      </c>
      <c r="P1603" s="14">
        <f t="shared" ref="P1603:P1666" si="25">IFERROR(ROUND(E1603/L1603,2),0)</f>
        <v>48.33</v>
      </c>
      <c r="Q1603" s="7" t="s">
        <v>8322</v>
      </c>
      <c r="R1603" t="s">
        <v>8323</v>
      </c>
      <c r="S1603" s="6">
        <f>(((J1603/60)/60)/24)+DATE(1970,1,1)</f>
        <v>40638.092974537038</v>
      </c>
      <c r="T1603" s="6">
        <f>(((I1603/60)/60)/24)+DATE(1970,1,1)</f>
        <v>40668.092974537038</v>
      </c>
      <c r="U1603">
        <f>YEAR(S1603)</f>
        <v>2011</v>
      </c>
    </row>
    <row r="1604" spans="1:21" ht="48" x14ac:dyDescent="0.2">
      <c r="A1604">
        <v>1602</v>
      </c>
      <c r="B1604" s="2" t="s">
        <v>1603</v>
      </c>
      <c r="C1604" s="2" t="s">
        <v>5712</v>
      </c>
      <c r="D1604" s="4">
        <v>1500</v>
      </c>
      <c r="E1604" s="5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ROUND(E1604/D1604*100,0)</f>
        <v>100</v>
      </c>
      <c r="P1604" s="14">
        <f t="shared" si="25"/>
        <v>46.95</v>
      </c>
      <c r="Q1604" s="7" t="s">
        <v>8322</v>
      </c>
      <c r="R1604" t="s">
        <v>8323</v>
      </c>
      <c r="S1604" s="6">
        <f>(((J1604/60)/60)/24)+DATE(1970,1,1)</f>
        <v>40788.297650462962</v>
      </c>
      <c r="T1604" s="6">
        <f>(((I1604/60)/60)/24)+DATE(1970,1,1)</f>
        <v>40830.958333333336</v>
      </c>
      <c r="U1604">
        <f>YEAR(S1604)</f>
        <v>2011</v>
      </c>
    </row>
    <row r="1605" spans="1:21" ht="32" x14ac:dyDescent="0.2">
      <c r="A1605">
        <v>1603</v>
      </c>
      <c r="B1605" s="2" t="s">
        <v>1604</v>
      </c>
      <c r="C1605" s="2" t="s">
        <v>5713</v>
      </c>
      <c r="D1605" s="4">
        <v>2000</v>
      </c>
      <c r="E1605" s="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ROUND(E1605/D1605*100,0)</f>
        <v>100</v>
      </c>
      <c r="P1605" s="14">
        <f t="shared" si="25"/>
        <v>66.69</v>
      </c>
      <c r="Q1605" s="7" t="s">
        <v>8322</v>
      </c>
      <c r="R1605" t="s">
        <v>8323</v>
      </c>
      <c r="S1605" s="6">
        <f>(((J1605/60)/60)/24)+DATE(1970,1,1)</f>
        <v>40876.169664351852</v>
      </c>
      <c r="T1605" s="6">
        <f>(((I1605/60)/60)/24)+DATE(1970,1,1)</f>
        <v>40936.169664351852</v>
      </c>
      <c r="U1605">
        <f>YEAR(S1605)</f>
        <v>2011</v>
      </c>
    </row>
    <row r="1606" spans="1:21" ht="48" x14ac:dyDescent="0.2">
      <c r="A1606">
        <v>1604</v>
      </c>
      <c r="B1606" s="2" t="s">
        <v>1605</v>
      </c>
      <c r="C1606" s="2" t="s">
        <v>5714</v>
      </c>
      <c r="D1606" s="4">
        <v>2800</v>
      </c>
      <c r="E1606" s="5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ROUND(E1606/D1606*100,0)</f>
        <v>122</v>
      </c>
      <c r="P1606" s="14">
        <f t="shared" si="25"/>
        <v>48.84</v>
      </c>
      <c r="Q1606" s="7" t="s">
        <v>8322</v>
      </c>
      <c r="R1606" t="s">
        <v>8323</v>
      </c>
      <c r="S1606" s="6">
        <f>(((J1606/60)/60)/24)+DATE(1970,1,1)</f>
        <v>40945.845312500001</v>
      </c>
      <c r="T1606" s="6">
        <f>(((I1606/60)/60)/24)+DATE(1970,1,1)</f>
        <v>40985.80364583333</v>
      </c>
      <c r="U1606">
        <f>YEAR(S1606)</f>
        <v>2012</v>
      </c>
    </row>
    <row r="1607" spans="1:21" ht="48" x14ac:dyDescent="0.2">
      <c r="A1607">
        <v>1605</v>
      </c>
      <c r="B1607" s="2" t="s">
        <v>1606</v>
      </c>
      <c r="C1607" s="2" t="s">
        <v>5715</v>
      </c>
      <c r="D1607" s="4">
        <v>6000</v>
      </c>
      <c r="E1607" s="5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ROUND(E1607/D1607*100,0)</f>
        <v>101</v>
      </c>
      <c r="P1607" s="14">
        <f t="shared" si="25"/>
        <v>137.31</v>
      </c>
      <c r="Q1607" s="7" t="s">
        <v>8322</v>
      </c>
      <c r="R1607" t="s">
        <v>8323</v>
      </c>
      <c r="S1607" s="6">
        <f>(((J1607/60)/60)/24)+DATE(1970,1,1)</f>
        <v>40747.012881944444</v>
      </c>
      <c r="T1607" s="6">
        <f>(((I1607/60)/60)/24)+DATE(1970,1,1)</f>
        <v>40756.291666666664</v>
      </c>
      <c r="U1607">
        <f>YEAR(S1607)</f>
        <v>2011</v>
      </c>
    </row>
    <row r="1608" spans="1:21" ht="48" x14ac:dyDescent="0.2">
      <c r="A1608">
        <v>1606</v>
      </c>
      <c r="B1608" s="2" t="s">
        <v>1607</v>
      </c>
      <c r="C1608" s="2" t="s">
        <v>5716</v>
      </c>
      <c r="D1608" s="4">
        <v>8000</v>
      </c>
      <c r="E1608" s="5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ROUND(E1608/D1608*100,0)</f>
        <v>101</v>
      </c>
      <c r="P1608" s="14">
        <f t="shared" si="25"/>
        <v>87.83</v>
      </c>
      <c r="Q1608" s="7" t="s">
        <v>8322</v>
      </c>
      <c r="R1608" t="s">
        <v>8323</v>
      </c>
      <c r="S1608" s="6">
        <f>(((J1608/60)/60)/24)+DATE(1970,1,1)</f>
        <v>40536.111550925925</v>
      </c>
      <c r="T1608" s="6">
        <f>(((I1608/60)/60)/24)+DATE(1970,1,1)</f>
        <v>40626.069884259261</v>
      </c>
      <c r="U1608">
        <f>YEAR(S1608)</f>
        <v>2010</v>
      </c>
    </row>
    <row r="1609" spans="1:21" ht="48" x14ac:dyDescent="0.2">
      <c r="A1609">
        <v>1607</v>
      </c>
      <c r="B1609" s="2" t="s">
        <v>1608</v>
      </c>
      <c r="C1609" s="2" t="s">
        <v>5717</v>
      </c>
      <c r="D1609" s="4">
        <v>10000</v>
      </c>
      <c r="E1609" s="5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ROUND(E1609/D1609*100,0)</f>
        <v>145</v>
      </c>
      <c r="P1609" s="14">
        <f t="shared" si="25"/>
        <v>70.790000000000006</v>
      </c>
      <c r="Q1609" s="7" t="s">
        <v>8322</v>
      </c>
      <c r="R1609" t="s">
        <v>8323</v>
      </c>
      <c r="S1609" s="6">
        <f>(((J1609/60)/60)/24)+DATE(1970,1,1)</f>
        <v>41053.80846064815</v>
      </c>
      <c r="T1609" s="6">
        <f>(((I1609/60)/60)/24)+DATE(1970,1,1)</f>
        <v>41074.80846064815</v>
      </c>
      <c r="U1609">
        <f>YEAR(S1609)</f>
        <v>2012</v>
      </c>
    </row>
    <row r="1610" spans="1:21" ht="32" x14ac:dyDescent="0.2">
      <c r="A1610">
        <v>1608</v>
      </c>
      <c r="B1610" s="2" t="s">
        <v>1609</v>
      </c>
      <c r="C1610" s="2" t="s">
        <v>5718</v>
      </c>
      <c r="D1610" s="4">
        <v>1200</v>
      </c>
      <c r="E1610" s="5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ROUND(E1610/D1610*100,0)</f>
        <v>101</v>
      </c>
      <c r="P1610" s="14">
        <f t="shared" si="25"/>
        <v>52.83</v>
      </c>
      <c r="Q1610" s="7" t="s">
        <v>8322</v>
      </c>
      <c r="R1610" t="s">
        <v>8323</v>
      </c>
      <c r="S1610" s="6">
        <f>(((J1610/60)/60)/24)+DATE(1970,1,1)</f>
        <v>41607.83085648148</v>
      </c>
      <c r="T1610" s="6">
        <f>(((I1610/60)/60)/24)+DATE(1970,1,1)</f>
        <v>41640.226388888892</v>
      </c>
      <c r="U1610">
        <f>YEAR(S1610)</f>
        <v>2013</v>
      </c>
    </row>
    <row r="1611" spans="1:21" ht="48" x14ac:dyDescent="0.2">
      <c r="A1611">
        <v>1609</v>
      </c>
      <c r="B1611" s="2" t="s">
        <v>1610</v>
      </c>
      <c r="C1611" s="2" t="s">
        <v>5719</v>
      </c>
      <c r="D1611" s="4">
        <v>1500</v>
      </c>
      <c r="E1611" s="5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ROUND(E1611/D1611*100,0)</f>
        <v>118</v>
      </c>
      <c r="P1611" s="14">
        <f t="shared" si="25"/>
        <v>443.75</v>
      </c>
      <c r="Q1611" s="7" t="s">
        <v>8322</v>
      </c>
      <c r="R1611" t="s">
        <v>8323</v>
      </c>
      <c r="S1611" s="6">
        <f>(((J1611/60)/60)/24)+DATE(1970,1,1)</f>
        <v>40796.001261574071</v>
      </c>
      <c r="T1611" s="6">
        <f>(((I1611/60)/60)/24)+DATE(1970,1,1)</f>
        <v>40849.333333333336</v>
      </c>
      <c r="U1611">
        <f>YEAR(S1611)</f>
        <v>2011</v>
      </c>
    </row>
    <row r="1612" spans="1:21" ht="32" x14ac:dyDescent="0.2">
      <c r="A1612">
        <v>1610</v>
      </c>
      <c r="B1612" s="2" t="s">
        <v>1611</v>
      </c>
      <c r="C1612" s="2" t="s">
        <v>5720</v>
      </c>
      <c r="D1612" s="4">
        <v>2000</v>
      </c>
      <c r="E1612" s="5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ROUND(E1612/D1612*100,0)</f>
        <v>272</v>
      </c>
      <c r="P1612" s="14">
        <f t="shared" si="25"/>
        <v>48.54</v>
      </c>
      <c r="Q1612" s="7" t="s">
        <v>8322</v>
      </c>
      <c r="R1612" t="s">
        <v>8323</v>
      </c>
      <c r="S1612" s="6">
        <f>(((J1612/60)/60)/24)+DATE(1970,1,1)</f>
        <v>41228.924884259257</v>
      </c>
      <c r="T1612" s="6">
        <f>(((I1612/60)/60)/24)+DATE(1970,1,1)</f>
        <v>41258.924884259257</v>
      </c>
      <c r="U1612">
        <f>YEAR(S1612)</f>
        <v>2012</v>
      </c>
    </row>
    <row r="1613" spans="1:21" ht="16" x14ac:dyDescent="0.2">
      <c r="A1613">
        <v>1611</v>
      </c>
      <c r="B1613" s="2" t="s">
        <v>1612</v>
      </c>
      <c r="C1613" s="2" t="s">
        <v>5721</v>
      </c>
      <c r="D1613" s="4">
        <v>800</v>
      </c>
      <c r="E1613" s="5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ROUND(E1613/D1613*100,0)</f>
        <v>125</v>
      </c>
      <c r="P1613" s="14">
        <f t="shared" si="25"/>
        <v>37.07</v>
      </c>
      <c r="Q1613" s="7" t="s">
        <v>8322</v>
      </c>
      <c r="R1613" t="s">
        <v>8323</v>
      </c>
      <c r="S1613" s="6">
        <f>(((J1613/60)/60)/24)+DATE(1970,1,1)</f>
        <v>41409.00037037037</v>
      </c>
      <c r="T1613" s="6">
        <f>(((I1613/60)/60)/24)+DATE(1970,1,1)</f>
        <v>41430.00037037037</v>
      </c>
      <c r="U1613">
        <f>YEAR(S1613)</f>
        <v>2013</v>
      </c>
    </row>
    <row r="1614" spans="1:21" ht="32" x14ac:dyDescent="0.2">
      <c r="A1614">
        <v>1612</v>
      </c>
      <c r="B1614" s="2" t="s">
        <v>1613</v>
      </c>
      <c r="C1614" s="2" t="s">
        <v>5722</v>
      </c>
      <c r="D1614" s="4">
        <v>500</v>
      </c>
      <c r="E1614" s="5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ROUND(E1614/D1614*100,0)</f>
        <v>110</v>
      </c>
      <c r="P1614" s="14">
        <f t="shared" si="25"/>
        <v>50</v>
      </c>
      <c r="Q1614" s="7" t="s">
        <v>8322</v>
      </c>
      <c r="R1614" t="s">
        <v>8323</v>
      </c>
      <c r="S1614" s="6">
        <f>(((J1614/60)/60)/24)+DATE(1970,1,1)</f>
        <v>41246.874814814815</v>
      </c>
      <c r="T1614" s="6">
        <f>(((I1614/60)/60)/24)+DATE(1970,1,1)</f>
        <v>41276.874814814815</v>
      </c>
      <c r="U1614">
        <f>YEAR(S1614)</f>
        <v>2012</v>
      </c>
    </row>
    <row r="1615" spans="1:21" ht="48" x14ac:dyDescent="0.2">
      <c r="A1615">
        <v>1613</v>
      </c>
      <c r="B1615" s="2" t="s">
        <v>1614</v>
      </c>
      <c r="C1615" s="2" t="s">
        <v>5723</v>
      </c>
      <c r="D1615" s="4">
        <v>1000</v>
      </c>
      <c r="E1615" s="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ROUND(E1615/D1615*100,0)</f>
        <v>102</v>
      </c>
      <c r="P1615" s="14">
        <f t="shared" si="25"/>
        <v>39.04</v>
      </c>
      <c r="Q1615" s="7" t="s">
        <v>8322</v>
      </c>
      <c r="R1615" t="s">
        <v>8323</v>
      </c>
      <c r="S1615" s="6">
        <f>(((J1615/60)/60)/24)+DATE(1970,1,1)</f>
        <v>41082.069467592592</v>
      </c>
      <c r="T1615" s="6">
        <f>(((I1615/60)/60)/24)+DATE(1970,1,1)</f>
        <v>41112.069467592592</v>
      </c>
      <c r="U1615">
        <f>YEAR(S1615)</f>
        <v>2012</v>
      </c>
    </row>
    <row r="1616" spans="1:21" ht="48" x14ac:dyDescent="0.2">
      <c r="A1616">
        <v>1614</v>
      </c>
      <c r="B1616" s="2" t="s">
        <v>1615</v>
      </c>
      <c r="C1616" s="2" t="s">
        <v>5724</v>
      </c>
      <c r="D1616" s="4">
        <v>5000</v>
      </c>
      <c r="E1616" s="5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ROUND(E1616/D1616*100,0)</f>
        <v>103</v>
      </c>
      <c r="P1616" s="14">
        <f t="shared" si="25"/>
        <v>66.69</v>
      </c>
      <c r="Q1616" s="7" t="s">
        <v>8322</v>
      </c>
      <c r="R1616" t="s">
        <v>8323</v>
      </c>
      <c r="S1616" s="6">
        <f>(((J1616/60)/60)/24)+DATE(1970,1,1)</f>
        <v>41794.981122685182</v>
      </c>
      <c r="T1616" s="6">
        <f>(((I1616/60)/60)/24)+DATE(1970,1,1)</f>
        <v>41854.708333333336</v>
      </c>
      <c r="U1616">
        <f>YEAR(S1616)</f>
        <v>2014</v>
      </c>
    </row>
    <row r="1617" spans="1:21" ht="48" x14ac:dyDescent="0.2">
      <c r="A1617">
        <v>1615</v>
      </c>
      <c r="B1617" s="2" t="s">
        <v>1616</v>
      </c>
      <c r="C1617" s="2" t="s">
        <v>5725</v>
      </c>
      <c r="D1617" s="4">
        <v>8000</v>
      </c>
      <c r="E1617" s="5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ROUND(E1617/D1617*100,0)</f>
        <v>114</v>
      </c>
      <c r="P1617" s="14">
        <f t="shared" si="25"/>
        <v>67.13</v>
      </c>
      <c r="Q1617" s="7" t="s">
        <v>8322</v>
      </c>
      <c r="R1617" t="s">
        <v>8323</v>
      </c>
      <c r="S1617" s="6">
        <f>(((J1617/60)/60)/24)+DATE(1970,1,1)</f>
        <v>40845.050879629627</v>
      </c>
      <c r="T1617" s="6">
        <f>(((I1617/60)/60)/24)+DATE(1970,1,1)</f>
        <v>40890.092546296299</v>
      </c>
      <c r="U1617">
        <f>YEAR(S1617)</f>
        <v>2011</v>
      </c>
    </row>
    <row r="1618" spans="1:21" ht="48" x14ac:dyDescent="0.2">
      <c r="A1618">
        <v>1616</v>
      </c>
      <c r="B1618" s="2" t="s">
        <v>1617</v>
      </c>
      <c r="C1618" s="2" t="s">
        <v>5726</v>
      </c>
      <c r="D1618" s="4">
        <v>10000</v>
      </c>
      <c r="E1618" s="5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ROUND(E1618/D1618*100,0)</f>
        <v>104</v>
      </c>
      <c r="P1618" s="14">
        <f t="shared" si="25"/>
        <v>66.37</v>
      </c>
      <c r="Q1618" s="7" t="s">
        <v>8322</v>
      </c>
      <c r="R1618" t="s">
        <v>8323</v>
      </c>
      <c r="S1618" s="6">
        <f>(((J1618/60)/60)/24)+DATE(1970,1,1)</f>
        <v>41194.715520833335</v>
      </c>
      <c r="T1618" s="6">
        <f>(((I1618/60)/60)/24)+DATE(1970,1,1)</f>
        <v>41235.916666666664</v>
      </c>
      <c r="U1618">
        <f>YEAR(S1618)</f>
        <v>2012</v>
      </c>
    </row>
    <row r="1619" spans="1:21" ht="32" x14ac:dyDescent="0.2">
      <c r="A1619">
        <v>1617</v>
      </c>
      <c r="B1619" s="2" t="s">
        <v>1618</v>
      </c>
      <c r="C1619" s="2" t="s">
        <v>5727</v>
      </c>
      <c r="D1619" s="4">
        <v>7000</v>
      </c>
      <c r="E1619" s="5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ROUND(E1619/D1619*100,0)</f>
        <v>146</v>
      </c>
      <c r="P1619" s="14">
        <f t="shared" si="25"/>
        <v>64.62</v>
      </c>
      <c r="Q1619" s="7" t="s">
        <v>8322</v>
      </c>
      <c r="R1619" t="s">
        <v>8323</v>
      </c>
      <c r="S1619" s="6">
        <f>(((J1619/60)/60)/24)+DATE(1970,1,1)</f>
        <v>41546.664212962962</v>
      </c>
      <c r="T1619" s="6">
        <f>(((I1619/60)/60)/24)+DATE(1970,1,1)</f>
        <v>41579.791666666664</v>
      </c>
      <c r="U1619">
        <f>YEAR(S1619)</f>
        <v>2013</v>
      </c>
    </row>
    <row r="1620" spans="1:21" ht="32" x14ac:dyDescent="0.2">
      <c r="A1620">
        <v>1618</v>
      </c>
      <c r="B1620" s="2" t="s">
        <v>1619</v>
      </c>
      <c r="C1620" s="2" t="s">
        <v>5728</v>
      </c>
      <c r="D1620" s="4">
        <v>1500</v>
      </c>
      <c r="E1620" s="5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ROUND(E1620/D1620*100,0)</f>
        <v>105</v>
      </c>
      <c r="P1620" s="14">
        <f t="shared" si="25"/>
        <v>58.37</v>
      </c>
      <c r="Q1620" s="7" t="s">
        <v>8322</v>
      </c>
      <c r="R1620" t="s">
        <v>8323</v>
      </c>
      <c r="S1620" s="6">
        <f>(((J1620/60)/60)/24)+DATE(1970,1,1)</f>
        <v>41301.654340277775</v>
      </c>
      <c r="T1620" s="6">
        <f>(((I1620/60)/60)/24)+DATE(1970,1,1)</f>
        <v>41341.654340277775</v>
      </c>
      <c r="U1620">
        <f>YEAR(S1620)</f>
        <v>2013</v>
      </c>
    </row>
    <row r="1621" spans="1:21" ht="48" x14ac:dyDescent="0.2">
      <c r="A1621">
        <v>1619</v>
      </c>
      <c r="B1621" s="2" t="s">
        <v>1620</v>
      </c>
      <c r="C1621" s="2" t="s">
        <v>5729</v>
      </c>
      <c r="D1621" s="4">
        <v>1500</v>
      </c>
      <c r="E1621" s="5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ROUND(E1621/D1621*100,0)</f>
        <v>133</v>
      </c>
      <c r="P1621" s="14">
        <f t="shared" si="25"/>
        <v>86.96</v>
      </c>
      <c r="Q1621" s="7" t="s">
        <v>8322</v>
      </c>
      <c r="R1621" t="s">
        <v>8323</v>
      </c>
      <c r="S1621" s="6">
        <f>(((J1621/60)/60)/24)+DATE(1970,1,1)</f>
        <v>41876.18618055556</v>
      </c>
      <c r="T1621" s="6">
        <f>(((I1621/60)/60)/24)+DATE(1970,1,1)</f>
        <v>41897.18618055556</v>
      </c>
      <c r="U1621">
        <f>YEAR(S1621)</f>
        <v>2014</v>
      </c>
    </row>
    <row r="1622" spans="1:21" ht="32" x14ac:dyDescent="0.2">
      <c r="A1622">
        <v>1620</v>
      </c>
      <c r="B1622" s="2" t="s">
        <v>1621</v>
      </c>
      <c r="C1622" s="2" t="s">
        <v>5730</v>
      </c>
      <c r="D1622" s="4">
        <v>1000</v>
      </c>
      <c r="E1622" s="5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ROUND(E1622/D1622*100,0)</f>
        <v>113</v>
      </c>
      <c r="P1622" s="14">
        <f t="shared" si="25"/>
        <v>66.47</v>
      </c>
      <c r="Q1622" s="7" t="s">
        <v>8322</v>
      </c>
      <c r="R1622" t="s">
        <v>8323</v>
      </c>
      <c r="S1622" s="6">
        <f>(((J1622/60)/60)/24)+DATE(1970,1,1)</f>
        <v>41321.339583333334</v>
      </c>
      <c r="T1622" s="6">
        <f>(((I1622/60)/60)/24)+DATE(1970,1,1)</f>
        <v>41328.339583333334</v>
      </c>
      <c r="U1622">
        <f>YEAR(S1622)</f>
        <v>2013</v>
      </c>
    </row>
    <row r="1623" spans="1:21" ht="48" x14ac:dyDescent="0.2">
      <c r="A1623">
        <v>1621</v>
      </c>
      <c r="B1623" s="2" t="s">
        <v>1622</v>
      </c>
      <c r="C1623" s="2" t="s">
        <v>5731</v>
      </c>
      <c r="D1623" s="4">
        <v>5000</v>
      </c>
      <c r="E1623" s="5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ROUND(E1623/D1623*100,0)</f>
        <v>121</v>
      </c>
      <c r="P1623" s="14">
        <f t="shared" si="25"/>
        <v>163.78</v>
      </c>
      <c r="Q1623" s="7" t="s">
        <v>8322</v>
      </c>
      <c r="R1623" t="s">
        <v>8323</v>
      </c>
      <c r="S1623" s="6">
        <f>(((J1623/60)/60)/24)+DATE(1970,1,1)</f>
        <v>41003.60665509259</v>
      </c>
      <c r="T1623" s="6">
        <f>(((I1623/60)/60)/24)+DATE(1970,1,1)</f>
        <v>41057.165972222225</v>
      </c>
      <c r="U1623">
        <f>YEAR(S1623)</f>
        <v>2012</v>
      </c>
    </row>
    <row r="1624" spans="1:21" ht="48" x14ac:dyDescent="0.2">
      <c r="A1624">
        <v>1622</v>
      </c>
      <c r="B1624" s="2" t="s">
        <v>1623</v>
      </c>
      <c r="C1624" s="2" t="s">
        <v>5732</v>
      </c>
      <c r="D1624" s="4">
        <v>6900</v>
      </c>
      <c r="E1624" s="5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ROUND(E1624/D1624*100,0)</f>
        <v>102</v>
      </c>
      <c r="P1624" s="14">
        <f t="shared" si="25"/>
        <v>107.98</v>
      </c>
      <c r="Q1624" s="7" t="s">
        <v>8322</v>
      </c>
      <c r="R1624" t="s">
        <v>8323</v>
      </c>
      <c r="S1624" s="6">
        <f>(((J1624/60)/60)/24)+DATE(1970,1,1)</f>
        <v>41950.29483796296</v>
      </c>
      <c r="T1624" s="6">
        <f>(((I1624/60)/60)/24)+DATE(1970,1,1)</f>
        <v>41990.332638888889</v>
      </c>
      <c r="U1624">
        <f>YEAR(S1624)</f>
        <v>2014</v>
      </c>
    </row>
    <row r="1625" spans="1:21" ht="48" x14ac:dyDescent="0.2">
      <c r="A1625">
        <v>1623</v>
      </c>
      <c r="B1625" s="2" t="s">
        <v>1624</v>
      </c>
      <c r="C1625" s="2" t="s">
        <v>5733</v>
      </c>
      <c r="D1625" s="4">
        <v>750</v>
      </c>
      <c r="E1625" s="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ROUND(E1625/D1625*100,0)</f>
        <v>101</v>
      </c>
      <c r="P1625" s="14">
        <f t="shared" si="25"/>
        <v>42.11</v>
      </c>
      <c r="Q1625" s="7" t="s">
        <v>8322</v>
      </c>
      <c r="R1625" t="s">
        <v>8323</v>
      </c>
      <c r="S1625" s="6">
        <f>(((J1625/60)/60)/24)+DATE(1970,1,1)</f>
        <v>41453.688530092593</v>
      </c>
      <c r="T1625" s="6">
        <f>(((I1625/60)/60)/24)+DATE(1970,1,1)</f>
        <v>41513.688530092593</v>
      </c>
      <c r="U1625">
        <f>YEAR(S1625)</f>
        <v>2013</v>
      </c>
    </row>
    <row r="1626" spans="1:21" ht="32" x14ac:dyDescent="0.2">
      <c r="A1626">
        <v>1624</v>
      </c>
      <c r="B1626" s="2" t="s">
        <v>1625</v>
      </c>
      <c r="C1626" s="2" t="s">
        <v>5734</v>
      </c>
      <c r="D1626" s="4">
        <v>1000</v>
      </c>
      <c r="E1626" s="5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ROUND(E1626/D1626*100,0)</f>
        <v>118</v>
      </c>
      <c r="P1626" s="14">
        <f t="shared" si="25"/>
        <v>47.2</v>
      </c>
      <c r="Q1626" s="7" t="s">
        <v>8322</v>
      </c>
      <c r="R1626" t="s">
        <v>8323</v>
      </c>
      <c r="S1626" s="6">
        <f>(((J1626/60)/60)/24)+DATE(1970,1,1)</f>
        <v>41243.367303240739</v>
      </c>
      <c r="T1626" s="6">
        <f>(((I1626/60)/60)/24)+DATE(1970,1,1)</f>
        <v>41283.367303240739</v>
      </c>
      <c r="U1626">
        <f>YEAR(S1626)</f>
        <v>2012</v>
      </c>
    </row>
    <row r="1627" spans="1:21" ht="48" x14ac:dyDescent="0.2">
      <c r="A1627">
        <v>1625</v>
      </c>
      <c r="B1627" s="2" t="s">
        <v>1626</v>
      </c>
      <c r="C1627" s="2" t="s">
        <v>5735</v>
      </c>
      <c r="D1627" s="4">
        <v>7500</v>
      </c>
      <c r="E1627" s="5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ROUND(E1627/D1627*100,0)</f>
        <v>155</v>
      </c>
      <c r="P1627" s="14">
        <f t="shared" si="25"/>
        <v>112.02</v>
      </c>
      <c r="Q1627" s="7" t="s">
        <v>8322</v>
      </c>
      <c r="R1627" t="s">
        <v>8323</v>
      </c>
      <c r="S1627" s="6">
        <f>(((J1627/60)/60)/24)+DATE(1970,1,1)</f>
        <v>41135.699687500004</v>
      </c>
      <c r="T1627" s="6">
        <f>(((I1627/60)/60)/24)+DATE(1970,1,1)</f>
        <v>41163.699687500004</v>
      </c>
      <c r="U1627">
        <f>YEAR(S1627)</f>
        <v>2012</v>
      </c>
    </row>
    <row r="1628" spans="1:21" ht="48" x14ac:dyDescent="0.2">
      <c r="A1628">
        <v>1626</v>
      </c>
      <c r="B1628" s="2" t="s">
        <v>1627</v>
      </c>
      <c r="C1628" s="2" t="s">
        <v>5736</v>
      </c>
      <c r="D1628" s="4">
        <v>8000</v>
      </c>
      <c r="E1628" s="5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ROUND(E1628/D1628*100,0)</f>
        <v>101</v>
      </c>
      <c r="P1628" s="14">
        <f t="shared" si="25"/>
        <v>74.95</v>
      </c>
      <c r="Q1628" s="7" t="s">
        <v>8322</v>
      </c>
      <c r="R1628" t="s">
        <v>8323</v>
      </c>
      <c r="S1628" s="6">
        <f>(((J1628/60)/60)/24)+DATE(1970,1,1)</f>
        <v>41579.847997685189</v>
      </c>
      <c r="T1628" s="6">
        <f>(((I1628/60)/60)/24)+DATE(1970,1,1)</f>
        <v>41609.889664351853</v>
      </c>
      <c r="U1628">
        <f>YEAR(S1628)</f>
        <v>2013</v>
      </c>
    </row>
    <row r="1629" spans="1:21" ht="48" x14ac:dyDescent="0.2">
      <c r="A1629">
        <v>1627</v>
      </c>
      <c r="B1629" s="2" t="s">
        <v>1628</v>
      </c>
      <c r="C1629" s="2" t="s">
        <v>5737</v>
      </c>
      <c r="D1629" s="4">
        <v>2000</v>
      </c>
      <c r="E1629" s="5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ROUND(E1629/D1629*100,0)</f>
        <v>117</v>
      </c>
      <c r="P1629" s="14">
        <f t="shared" si="25"/>
        <v>61.58</v>
      </c>
      <c r="Q1629" s="7" t="s">
        <v>8322</v>
      </c>
      <c r="R1629" t="s">
        <v>8323</v>
      </c>
      <c r="S1629" s="6">
        <f>(((J1629/60)/60)/24)+DATE(1970,1,1)</f>
        <v>41205.707048611112</v>
      </c>
      <c r="T1629" s="6">
        <f>(((I1629/60)/60)/24)+DATE(1970,1,1)</f>
        <v>41239.207638888889</v>
      </c>
      <c r="U1629">
        <f>YEAR(S1629)</f>
        <v>2012</v>
      </c>
    </row>
    <row r="1630" spans="1:21" ht="32" x14ac:dyDescent="0.2">
      <c r="A1630">
        <v>1628</v>
      </c>
      <c r="B1630" s="2" t="s">
        <v>1629</v>
      </c>
      <c r="C1630" s="2" t="s">
        <v>5738</v>
      </c>
      <c r="D1630" s="4">
        <v>4000</v>
      </c>
      <c r="E1630" s="5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ROUND(E1630/D1630*100,0)</f>
        <v>101</v>
      </c>
      <c r="P1630" s="14">
        <f t="shared" si="25"/>
        <v>45.88</v>
      </c>
      <c r="Q1630" s="7" t="s">
        <v>8322</v>
      </c>
      <c r="R1630" t="s">
        <v>8323</v>
      </c>
      <c r="S1630" s="6">
        <f>(((J1630/60)/60)/24)+DATE(1970,1,1)</f>
        <v>41774.737060185187</v>
      </c>
      <c r="T1630" s="6">
        <f>(((I1630/60)/60)/24)+DATE(1970,1,1)</f>
        <v>41807.737060185187</v>
      </c>
      <c r="U1630">
        <f>YEAR(S1630)</f>
        <v>2014</v>
      </c>
    </row>
    <row r="1631" spans="1:21" ht="32" x14ac:dyDescent="0.2">
      <c r="A1631">
        <v>1629</v>
      </c>
      <c r="B1631" s="2" t="s">
        <v>1630</v>
      </c>
      <c r="C1631" s="2" t="s">
        <v>5739</v>
      </c>
      <c r="D1631" s="4">
        <v>6000</v>
      </c>
      <c r="E1631" s="5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ROUND(E1631/D1631*100,0)</f>
        <v>104</v>
      </c>
      <c r="P1631" s="14">
        <f t="shared" si="25"/>
        <v>75.849999999999994</v>
      </c>
      <c r="Q1631" s="7" t="s">
        <v>8322</v>
      </c>
      <c r="R1631" t="s">
        <v>8323</v>
      </c>
      <c r="S1631" s="6">
        <f>(((J1631/60)/60)/24)+DATE(1970,1,1)</f>
        <v>41645.867280092592</v>
      </c>
      <c r="T1631" s="6">
        <f>(((I1631/60)/60)/24)+DATE(1970,1,1)</f>
        <v>41690.867280092592</v>
      </c>
      <c r="U1631">
        <f>YEAR(S1631)</f>
        <v>2014</v>
      </c>
    </row>
    <row r="1632" spans="1:21" ht="48" x14ac:dyDescent="0.2">
      <c r="A1632">
        <v>1630</v>
      </c>
      <c r="B1632" s="2" t="s">
        <v>1631</v>
      </c>
      <c r="C1632" s="2" t="s">
        <v>5740</v>
      </c>
      <c r="D1632" s="4">
        <v>4000</v>
      </c>
      <c r="E1632" s="5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ROUND(E1632/D1632*100,0)</f>
        <v>265</v>
      </c>
      <c r="P1632" s="14">
        <f t="shared" si="25"/>
        <v>84.21</v>
      </c>
      <c r="Q1632" s="7" t="s">
        <v>8322</v>
      </c>
      <c r="R1632" t="s">
        <v>8323</v>
      </c>
      <c r="S1632" s="6">
        <f>(((J1632/60)/60)/24)+DATE(1970,1,1)</f>
        <v>40939.837673611109</v>
      </c>
      <c r="T1632" s="6">
        <f>(((I1632/60)/60)/24)+DATE(1970,1,1)</f>
        <v>40970.290972222225</v>
      </c>
      <c r="U1632">
        <f>YEAR(S1632)</f>
        <v>2012</v>
      </c>
    </row>
    <row r="1633" spans="1:21" ht="48" x14ac:dyDescent="0.2">
      <c r="A1633">
        <v>1631</v>
      </c>
      <c r="B1633" s="2" t="s">
        <v>1632</v>
      </c>
      <c r="C1633" s="2" t="s">
        <v>5741</v>
      </c>
      <c r="D1633" s="4">
        <v>10000</v>
      </c>
      <c r="E1633" s="5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ROUND(E1633/D1633*100,0)</f>
        <v>156</v>
      </c>
      <c r="P1633" s="14">
        <f t="shared" si="25"/>
        <v>117.23</v>
      </c>
      <c r="Q1633" s="7" t="s">
        <v>8322</v>
      </c>
      <c r="R1633" t="s">
        <v>8323</v>
      </c>
      <c r="S1633" s="6">
        <f>(((J1633/60)/60)/24)+DATE(1970,1,1)</f>
        <v>41164.859502314815</v>
      </c>
      <c r="T1633" s="6">
        <f>(((I1633/60)/60)/24)+DATE(1970,1,1)</f>
        <v>41194.859502314815</v>
      </c>
      <c r="U1633">
        <f>YEAR(S1633)</f>
        <v>2012</v>
      </c>
    </row>
    <row r="1634" spans="1:21" ht="48" x14ac:dyDescent="0.2">
      <c r="A1634">
        <v>1632</v>
      </c>
      <c r="B1634" s="2" t="s">
        <v>1633</v>
      </c>
      <c r="C1634" s="2" t="s">
        <v>5742</v>
      </c>
      <c r="D1634" s="4">
        <v>4000</v>
      </c>
      <c r="E1634" s="5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ROUND(E1634/D1634*100,0)</f>
        <v>102</v>
      </c>
      <c r="P1634" s="14">
        <f t="shared" si="25"/>
        <v>86.49</v>
      </c>
      <c r="Q1634" s="7" t="s">
        <v>8322</v>
      </c>
      <c r="R1634" t="s">
        <v>8323</v>
      </c>
      <c r="S1634" s="6">
        <f>(((J1634/60)/60)/24)+DATE(1970,1,1)</f>
        <v>40750.340902777774</v>
      </c>
      <c r="T1634" s="6">
        <f>(((I1634/60)/60)/24)+DATE(1970,1,1)</f>
        <v>40810.340902777774</v>
      </c>
      <c r="U1634">
        <f>YEAR(S1634)</f>
        <v>2011</v>
      </c>
    </row>
    <row r="1635" spans="1:21" ht="48" x14ac:dyDescent="0.2">
      <c r="A1635">
        <v>1633</v>
      </c>
      <c r="B1635" s="2" t="s">
        <v>1634</v>
      </c>
      <c r="C1635" s="2" t="s">
        <v>5743</v>
      </c>
      <c r="D1635" s="4">
        <v>10000</v>
      </c>
      <c r="E1635" s="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ROUND(E1635/D1635*100,0)</f>
        <v>100</v>
      </c>
      <c r="P1635" s="14">
        <f t="shared" si="25"/>
        <v>172.41</v>
      </c>
      <c r="Q1635" s="7" t="s">
        <v>8322</v>
      </c>
      <c r="R1635" t="s">
        <v>8323</v>
      </c>
      <c r="S1635" s="6">
        <f>(((J1635/60)/60)/24)+DATE(1970,1,1)</f>
        <v>40896.883750000001</v>
      </c>
      <c r="T1635" s="6">
        <f>(((I1635/60)/60)/24)+DATE(1970,1,1)</f>
        <v>40924.208333333336</v>
      </c>
      <c r="U1635">
        <f>YEAR(S1635)</f>
        <v>2011</v>
      </c>
    </row>
    <row r="1636" spans="1:21" ht="32" x14ac:dyDescent="0.2">
      <c r="A1636">
        <v>1634</v>
      </c>
      <c r="B1636" s="2" t="s">
        <v>1635</v>
      </c>
      <c r="C1636" s="2" t="s">
        <v>5744</v>
      </c>
      <c r="D1636" s="4">
        <v>2000</v>
      </c>
      <c r="E1636" s="5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ROUND(E1636/D1636*100,0)</f>
        <v>101</v>
      </c>
      <c r="P1636" s="14">
        <f t="shared" si="25"/>
        <v>62.81</v>
      </c>
      <c r="Q1636" s="7" t="s">
        <v>8322</v>
      </c>
      <c r="R1636" t="s">
        <v>8323</v>
      </c>
      <c r="S1636" s="6">
        <f>(((J1636/60)/60)/24)+DATE(1970,1,1)</f>
        <v>40658.189826388887</v>
      </c>
      <c r="T1636" s="6">
        <f>(((I1636/60)/60)/24)+DATE(1970,1,1)</f>
        <v>40696.249305555553</v>
      </c>
      <c r="U1636">
        <f>YEAR(S1636)</f>
        <v>2011</v>
      </c>
    </row>
    <row r="1637" spans="1:21" ht="48" x14ac:dyDescent="0.2">
      <c r="A1637">
        <v>1635</v>
      </c>
      <c r="B1637" s="2" t="s">
        <v>1636</v>
      </c>
      <c r="C1637" s="2" t="s">
        <v>5745</v>
      </c>
      <c r="D1637" s="4">
        <v>2000</v>
      </c>
      <c r="E1637" s="5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ROUND(E1637/D1637*100,0)</f>
        <v>125</v>
      </c>
      <c r="P1637" s="14">
        <f t="shared" si="25"/>
        <v>67.73</v>
      </c>
      <c r="Q1637" s="7" t="s">
        <v>8322</v>
      </c>
      <c r="R1637" t="s">
        <v>8323</v>
      </c>
      <c r="S1637" s="6">
        <f>(((J1637/60)/60)/24)+DATE(1970,1,1)</f>
        <v>42502.868761574078</v>
      </c>
      <c r="T1637" s="6">
        <f>(((I1637/60)/60)/24)+DATE(1970,1,1)</f>
        <v>42562.868761574078</v>
      </c>
      <c r="U1637">
        <f>YEAR(S1637)</f>
        <v>2016</v>
      </c>
    </row>
    <row r="1638" spans="1:21" ht="48" x14ac:dyDescent="0.2">
      <c r="A1638">
        <v>1636</v>
      </c>
      <c r="B1638" s="2" t="s">
        <v>1637</v>
      </c>
      <c r="C1638" s="2" t="s">
        <v>5746</v>
      </c>
      <c r="D1638" s="4">
        <v>4500</v>
      </c>
      <c r="E1638" s="5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ROUND(E1638/D1638*100,0)</f>
        <v>104</v>
      </c>
      <c r="P1638" s="14">
        <f t="shared" si="25"/>
        <v>53.56</v>
      </c>
      <c r="Q1638" s="7" t="s">
        <v>8322</v>
      </c>
      <c r="R1638" t="s">
        <v>8323</v>
      </c>
      <c r="S1638" s="6">
        <f>(((J1638/60)/60)/24)+DATE(1970,1,1)</f>
        <v>40663.08666666667</v>
      </c>
      <c r="T1638" s="6">
        <f>(((I1638/60)/60)/24)+DATE(1970,1,1)</f>
        <v>40706.166666666664</v>
      </c>
      <c r="U1638">
        <f>YEAR(S1638)</f>
        <v>2011</v>
      </c>
    </row>
    <row r="1639" spans="1:21" ht="48" x14ac:dyDescent="0.2">
      <c r="A1639">
        <v>1637</v>
      </c>
      <c r="B1639" s="2" t="s">
        <v>1638</v>
      </c>
      <c r="C1639" s="2" t="s">
        <v>5747</v>
      </c>
      <c r="D1639" s="4">
        <v>500</v>
      </c>
      <c r="E1639" s="5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ROUND(E1639/D1639*100,0)</f>
        <v>104</v>
      </c>
      <c r="P1639" s="14">
        <f t="shared" si="25"/>
        <v>34.6</v>
      </c>
      <c r="Q1639" s="7" t="s">
        <v>8322</v>
      </c>
      <c r="R1639" t="s">
        <v>8323</v>
      </c>
      <c r="S1639" s="6">
        <f>(((J1639/60)/60)/24)+DATE(1970,1,1)</f>
        <v>40122.751620370371</v>
      </c>
      <c r="T1639" s="6">
        <f>(((I1639/60)/60)/24)+DATE(1970,1,1)</f>
        <v>40178.98541666667</v>
      </c>
      <c r="U1639">
        <f>YEAR(S1639)</f>
        <v>2009</v>
      </c>
    </row>
    <row r="1640" spans="1:21" ht="32" x14ac:dyDescent="0.2">
      <c r="A1640">
        <v>1638</v>
      </c>
      <c r="B1640" s="2" t="s">
        <v>1639</v>
      </c>
      <c r="C1640" s="2" t="s">
        <v>5748</v>
      </c>
      <c r="D1640" s="4">
        <v>1000</v>
      </c>
      <c r="E1640" s="5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ROUND(E1640/D1640*100,0)</f>
        <v>105</v>
      </c>
      <c r="P1640" s="14">
        <f t="shared" si="25"/>
        <v>38.89</v>
      </c>
      <c r="Q1640" s="7" t="s">
        <v>8322</v>
      </c>
      <c r="R1640" t="s">
        <v>8323</v>
      </c>
      <c r="S1640" s="6">
        <f>(((J1640/60)/60)/24)+DATE(1970,1,1)</f>
        <v>41288.68712962963</v>
      </c>
      <c r="T1640" s="6">
        <f>(((I1640/60)/60)/24)+DATE(1970,1,1)</f>
        <v>41333.892361111109</v>
      </c>
      <c r="U1640">
        <f>YEAR(S1640)</f>
        <v>2013</v>
      </c>
    </row>
    <row r="1641" spans="1:21" ht="48" x14ac:dyDescent="0.2">
      <c r="A1641">
        <v>1639</v>
      </c>
      <c r="B1641" s="2" t="s">
        <v>1640</v>
      </c>
      <c r="C1641" s="2" t="s">
        <v>5749</v>
      </c>
      <c r="D1641" s="4">
        <v>1800</v>
      </c>
      <c r="E1641" s="5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ROUND(E1641/D1641*100,0)</f>
        <v>100</v>
      </c>
      <c r="P1641" s="14">
        <f t="shared" si="25"/>
        <v>94.74</v>
      </c>
      <c r="Q1641" s="7" t="s">
        <v>8322</v>
      </c>
      <c r="R1641" t="s">
        <v>8323</v>
      </c>
      <c r="S1641" s="6">
        <f>(((J1641/60)/60)/24)+DATE(1970,1,1)</f>
        <v>40941.652372685188</v>
      </c>
      <c r="T1641" s="6">
        <f>(((I1641/60)/60)/24)+DATE(1970,1,1)</f>
        <v>40971.652372685188</v>
      </c>
      <c r="U1641">
        <f>YEAR(S1641)</f>
        <v>2012</v>
      </c>
    </row>
    <row r="1642" spans="1:21" ht="48" x14ac:dyDescent="0.2">
      <c r="A1642">
        <v>1640</v>
      </c>
      <c r="B1642" s="2" t="s">
        <v>1641</v>
      </c>
      <c r="C1642" s="2" t="s">
        <v>5750</v>
      </c>
      <c r="D1642" s="4">
        <v>400</v>
      </c>
      <c r="E1642" s="5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ROUND(E1642/D1642*100,0)</f>
        <v>170</v>
      </c>
      <c r="P1642" s="14">
        <f t="shared" si="25"/>
        <v>39.97</v>
      </c>
      <c r="Q1642" s="7" t="s">
        <v>8322</v>
      </c>
      <c r="R1642" t="s">
        <v>8323</v>
      </c>
      <c r="S1642" s="6">
        <f>(((J1642/60)/60)/24)+DATE(1970,1,1)</f>
        <v>40379.23096064815</v>
      </c>
      <c r="T1642" s="6">
        <f>(((I1642/60)/60)/24)+DATE(1970,1,1)</f>
        <v>40393.082638888889</v>
      </c>
      <c r="U1642">
        <f>YEAR(S1642)</f>
        <v>2010</v>
      </c>
    </row>
    <row r="1643" spans="1:21" ht="32" x14ac:dyDescent="0.2">
      <c r="A1643">
        <v>1641</v>
      </c>
      <c r="B1643" s="2" t="s">
        <v>1642</v>
      </c>
      <c r="C1643" s="2" t="s">
        <v>5751</v>
      </c>
      <c r="D1643" s="4">
        <v>2500</v>
      </c>
      <c r="E1643" s="5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ROUND(E1643/D1643*100,0)</f>
        <v>101</v>
      </c>
      <c r="P1643" s="14">
        <f t="shared" si="25"/>
        <v>97.5</v>
      </c>
      <c r="Q1643" s="7" t="s">
        <v>8322</v>
      </c>
      <c r="R1643" t="s">
        <v>8343</v>
      </c>
      <c r="S1643" s="6">
        <f>(((J1643/60)/60)/24)+DATE(1970,1,1)</f>
        <v>41962.596574074079</v>
      </c>
      <c r="T1643" s="6">
        <f>(((I1643/60)/60)/24)+DATE(1970,1,1)</f>
        <v>41992.596574074079</v>
      </c>
      <c r="U1643">
        <f>YEAR(S1643)</f>
        <v>2014</v>
      </c>
    </row>
    <row r="1644" spans="1:21" ht="48" x14ac:dyDescent="0.2">
      <c r="A1644">
        <v>1642</v>
      </c>
      <c r="B1644" s="2" t="s">
        <v>1643</v>
      </c>
      <c r="C1644" s="2" t="s">
        <v>5752</v>
      </c>
      <c r="D1644" s="4">
        <v>1200</v>
      </c>
      <c r="E1644" s="5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ROUND(E1644/D1644*100,0)</f>
        <v>100</v>
      </c>
      <c r="P1644" s="14">
        <f t="shared" si="25"/>
        <v>42.86</v>
      </c>
      <c r="Q1644" s="7" t="s">
        <v>8322</v>
      </c>
      <c r="R1644" t="s">
        <v>8343</v>
      </c>
      <c r="S1644" s="6">
        <f>(((J1644/60)/60)/24)+DATE(1970,1,1)</f>
        <v>40688.024618055555</v>
      </c>
      <c r="T1644" s="6">
        <f>(((I1644/60)/60)/24)+DATE(1970,1,1)</f>
        <v>40708.024618055555</v>
      </c>
      <c r="U1644">
        <f>YEAR(S1644)</f>
        <v>2011</v>
      </c>
    </row>
    <row r="1645" spans="1:21" ht="32" x14ac:dyDescent="0.2">
      <c r="A1645">
        <v>1643</v>
      </c>
      <c r="B1645" s="2" t="s">
        <v>1644</v>
      </c>
      <c r="C1645" s="2" t="s">
        <v>5753</v>
      </c>
      <c r="D1645" s="4">
        <v>5000</v>
      </c>
      <c r="E1645" s="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ROUND(E1645/D1645*100,0)</f>
        <v>125</v>
      </c>
      <c r="P1645" s="14">
        <f t="shared" si="25"/>
        <v>168.51</v>
      </c>
      <c r="Q1645" s="7" t="s">
        <v>8322</v>
      </c>
      <c r="R1645" t="s">
        <v>8343</v>
      </c>
      <c r="S1645" s="6">
        <f>(((J1645/60)/60)/24)+DATE(1970,1,1)</f>
        <v>41146.824212962965</v>
      </c>
      <c r="T1645" s="6">
        <f>(((I1645/60)/60)/24)+DATE(1970,1,1)</f>
        <v>41176.824212962965</v>
      </c>
      <c r="U1645">
        <f>YEAR(S1645)</f>
        <v>2012</v>
      </c>
    </row>
    <row r="1646" spans="1:21" ht="48" x14ac:dyDescent="0.2">
      <c r="A1646">
        <v>1644</v>
      </c>
      <c r="B1646" s="2" t="s">
        <v>1645</v>
      </c>
      <c r="C1646" s="2" t="s">
        <v>5754</v>
      </c>
      <c r="D1646" s="4">
        <v>10000</v>
      </c>
      <c r="E1646" s="5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ROUND(E1646/D1646*100,0)</f>
        <v>110</v>
      </c>
      <c r="P1646" s="14">
        <f t="shared" si="25"/>
        <v>85.55</v>
      </c>
      <c r="Q1646" s="7" t="s">
        <v>8322</v>
      </c>
      <c r="R1646" t="s">
        <v>8343</v>
      </c>
      <c r="S1646" s="6">
        <f>(((J1646/60)/60)/24)+DATE(1970,1,1)</f>
        <v>41175.05972222222</v>
      </c>
      <c r="T1646" s="6">
        <f>(((I1646/60)/60)/24)+DATE(1970,1,1)</f>
        <v>41235.101388888892</v>
      </c>
      <c r="U1646">
        <f>YEAR(S1646)</f>
        <v>2012</v>
      </c>
    </row>
    <row r="1647" spans="1:21" ht="48" x14ac:dyDescent="0.2">
      <c r="A1647">
        <v>1645</v>
      </c>
      <c r="B1647" s="2" t="s">
        <v>1646</v>
      </c>
      <c r="C1647" s="2" t="s">
        <v>5755</v>
      </c>
      <c r="D1647" s="4">
        <v>5000</v>
      </c>
      <c r="E1647" s="5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ROUND(E1647/D1647*100,0)</f>
        <v>111</v>
      </c>
      <c r="P1647" s="14">
        <f t="shared" si="25"/>
        <v>554</v>
      </c>
      <c r="Q1647" s="7" t="s">
        <v>8322</v>
      </c>
      <c r="R1647" t="s">
        <v>8343</v>
      </c>
      <c r="S1647" s="6">
        <f>(((J1647/60)/60)/24)+DATE(1970,1,1)</f>
        <v>41521.617361111108</v>
      </c>
      <c r="T1647" s="6">
        <f>(((I1647/60)/60)/24)+DATE(1970,1,1)</f>
        <v>41535.617361111108</v>
      </c>
      <c r="U1647">
        <f>YEAR(S1647)</f>
        <v>2013</v>
      </c>
    </row>
    <row r="1648" spans="1:21" ht="48" x14ac:dyDescent="0.2">
      <c r="A1648">
        <v>1646</v>
      </c>
      <c r="B1648" s="2" t="s">
        <v>1647</v>
      </c>
      <c r="C1648" s="2" t="s">
        <v>5756</v>
      </c>
      <c r="D1648" s="4">
        <v>2000</v>
      </c>
      <c r="E1648" s="5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ROUND(E1648/D1648*100,0)</f>
        <v>110</v>
      </c>
      <c r="P1648" s="14">
        <f t="shared" si="25"/>
        <v>26.55</v>
      </c>
      <c r="Q1648" s="7" t="s">
        <v>8322</v>
      </c>
      <c r="R1648" t="s">
        <v>8343</v>
      </c>
      <c r="S1648" s="6">
        <f>(((J1648/60)/60)/24)+DATE(1970,1,1)</f>
        <v>41833.450266203705</v>
      </c>
      <c r="T1648" s="6">
        <f>(((I1648/60)/60)/24)+DATE(1970,1,1)</f>
        <v>41865.757638888892</v>
      </c>
      <c r="U1648">
        <f>YEAR(S1648)</f>
        <v>2014</v>
      </c>
    </row>
    <row r="1649" spans="1:21" ht="48" x14ac:dyDescent="0.2">
      <c r="A1649">
        <v>1647</v>
      </c>
      <c r="B1649" s="2" t="s">
        <v>1648</v>
      </c>
      <c r="C1649" s="2" t="s">
        <v>5757</v>
      </c>
      <c r="D1649" s="4">
        <v>5000</v>
      </c>
      <c r="E1649" s="5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ROUND(E1649/D1649*100,0)</f>
        <v>105</v>
      </c>
      <c r="P1649" s="14">
        <f t="shared" si="25"/>
        <v>113.83</v>
      </c>
      <c r="Q1649" s="7" t="s">
        <v>8322</v>
      </c>
      <c r="R1649" t="s">
        <v>8343</v>
      </c>
      <c r="S1649" s="6">
        <f>(((J1649/60)/60)/24)+DATE(1970,1,1)</f>
        <v>41039.409456018519</v>
      </c>
      <c r="T1649" s="6">
        <f>(((I1649/60)/60)/24)+DATE(1970,1,1)</f>
        <v>41069.409456018519</v>
      </c>
      <c r="U1649">
        <f>YEAR(S1649)</f>
        <v>2012</v>
      </c>
    </row>
    <row r="1650" spans="1:21" ht="48" x14ac:dyDescent="0.2">
      <c r="A1650">
        <v>1648</v>
      </c>
      <c r="B1650" s="2" t="s">
        <v>1649</v>
      </c>
      <c r="C1650" s="2" t="s">
        <v>5758</v>
      </c>
      <c r="D1650" s="4">
        <v>2300</v>
      </c>
      <c r="E1650" s="5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ROUND(E1650/D1650*100,0)</f>
        <v>125</v>
      </c>
      <c r="P1650" s="14">
        <f t="shared" si="25"/>
        <v>32.01</v>
      </c>
      <c r="Q1650" s="7" t="s">
        <v>8322</v>
      </c>
      <c r="R1650" t="s">
        <v>8343</v>
      </c>
      <c r="S1650" s="6">
        <f>(((J1650/60)/60)/24)+DATE(1970,1,1)</f>
        <v>40592.704652777778</v>
      </c>
      <c r="T1650" s="6">
        <f>(((I1650/60)/60)/24)+DATE(1970,1,1)</f>
        <v>40622.662986111114</v>
      </c>
      <c r="U1650">
        <f>YEAR(S1650)</f>
        <v>2011</v>
      </c>
    </row>
    <row r="1651" spans="1:21" ht="48" x14ac:dyDescent="0.2">
      <c r="A1651">
        <v>1649</v>
      </c>
      <c r="B1651" s="2" t="s">
        <v>1650</v>
      </c>
      <c r="C1651" s="2" t="s">
        <v>5759</v>
      </c>
      <c r="D1651" s="4">
        <v>3800</v>
      </c>
      <c r="E1651" s="5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ROUND(E1651/D1651*100,0)</f>
        <v>101</v>
      </c>
      <c r="P1651" s="14">
        <f t="shared" si="25"/>
        <v>47.19</v>
      </c>
      <c r="Q1651" s="7" t="s">
        <v>8322</v>
      </c>
      <c r="R1651" t="s">
        <v>8343</v>
      </c>
      <c r="S1651" s="6">
        <f>(((J1651/60)/60)/24)+DATE(1970,1,1)</f>
        <v>41737.684664351851</v>
      </c>
      <c r="T1651" s="6">
        <f>(((I1651/60)/60)/24)+DATE(1970,1,1)</f>
        <v>41782.684664351851</v>
      </c>
      <c r="U1651">
        <f>YEAR(S1651)</f>
        <v>2014</v>
      </c>
    </row>
    <row r="1652" spans="1:21" ht="32" x14ac:dyDescent="0.2">
      <c r="A1652">
        <v>1650</v>
      </c>
      <c r="B1652" s="2" t="s">
        <v>1651</v>
      </c>
      <c r="C1652" s="2" t="s">
        <v>5760</v>
      </c>
      <c r="D1652" s="4">
        <v>2000</v>
      </c>
      <c r="E1652" s="5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ROUND(E1652/D1652*100,0)</f>
        <v>142</v>
      </c>
      <c r="P1652" s="14">
        <f t="shared" si="25"/>
        <v>88.47</v>
      </c>
      <c r="Q1652" s="7" t="s">
        <v>8322</v>
      </c>
      <c r="R1652" t="s">
        <v>8343</v>
      </c>
      <c r="S1652" s="6">
        <f>(((J1652/60)/60)/24)+DATE(1970,1,1)</f>
        <v>41526.435613425929</v>
      </c>
      <c r="T1652" s="6">
        <f>(((I1652/60)/60)/24)+DATE(1970,1,1)</f>
        <v>41556.435613425929</v>
      </c>
      <c r="U1652">
        <f>YEAR(S1652)</f>
        <v>2013</v>
      </c>
    </row>
    <row r="1653" spans="1:21" ht="48" x14ac:dyDescent="0.2">
      <c r="A1653">
        <v>1651</v>
      </c>
      <c r="B1653" s="2" t="s">
        <v>1652</v>
      </c>
      <c r="C1653" s="2" t="s">
        <v>5761</v>
      </c>
      <c r="D1653" s="4">
        <v>2000</v>
      </c>
      <c r="E1653" s="5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ROUND(E1653/D1653*100,0)</f>
        <v>101</v>
      </c>
      <c r="P1653" s="14">
        <f t="shared" si="25"/>
        <v>100.75</v>
      </c>
      <c r="Q1653" s="7" t="s">
        <v>8322</v>
      </c>
      <c r="R1653" t="s">
        <v>8343</v>
      </c>
      <c r="S1653" s="6">
        <f>(((J1653/60)/60)/24)+DATE(1970,1,1)</f>
        <v>40625.900694444441</v>
      </c>
      <c r="T1653" s="6">
        <f>(((I1653/60)/60)/24)+DATE(1970,1,1)</f>
        <v>40659.290972222225</v>
      </c>
      <c r="U1653">
        <f>YEAR(S1653)</f>
        <v>2011</v>
      </c>
    </row>
    <row r="1654" spans="1:21" ht="48" x14ac:dyDescent="0.2">
      <c r="A1654">
        <v>1652</v>
      </c>
      <c r="B1654" s="2" t="s">
        <v>1653</v>
      </c>
      <c r="C1654" s="2" t="s">
        <v>5762</v>
      </c>
      <c r="D1654" s="4">
        <v>4500</v>
      </c>
      <c r="E1654" s="5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ROUND(E1654/D1654*100,0)</f>
        <v>101</v>
      </c>
      <c r="P1654" s="14">
        <f t="shared" si="25"/>
        <v>64.709999999999994</v>
      </c>
      <c r="Q1654" s="7" t="s">
        <v>8322</v>
      </c>
      <c r="R1654" t="s">
        <v>8343</v>
      </c>
      <c r="S1654" s="6">
        <f>(((J1654/60)/60)/24)+DATE(1970,1,1)</f>
        <v>41572.492974537039</v>
      </c>
      <c r="T1654" s="6">
        <f>(((I1654/60)/60)/24)+DATE(1970,1,1)</f>
        <v>41602.534641203703</v>
      </c>
      <c r="U1654">
        <f>YEAR(S1654)</f>
        <v>2013</v>
      </c>
    </row>
    <row r="1655" spans="1:21" ht="48" x14ac:dyDescent="0.2">
      <c r="A1655">
        <v>1653</v>
      </c>
      <c r="B1655" s="2" t="s">
        <v>1654</v>
      </c>
      <c r="C1655" s="2" t="s">
        <v>5763</v>
      </c>
      <c r="D1655" s="4">
        <v>5000</v>
      </c>
      <c r="E1655" s="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ROUND(E1655/D1655*100,0)</f>
        <v>174</v>
      </c>
      <c r="P1655" s="14">
        <f t="shared" si="25"/>
        <v>51.85</v>
      </c>
      <c r="Q1655" s="7" t="s">
        <v>8322</v>
      </c>
      <c r="R1655" t="s">
        <v>8343</v>
      </c>
      <c r="S1655" s="6">
        <f>(((J1655/60)/60)/24)+DATE(1970,1,1)</f>
        <v>40626.834444444445</v>
      </c>
      <c r="T1655" s="6">
        <f>(((I1655/60)/60)/24)+DATE(1970,1,1)</f>
        <v>40657.834444444445</v>
      </c>
      <c r="U1655">
        <f>YEAR(S1655)</f>
        <v>2011</v>
      </c>
    </row>
    <row r="1656" spans="1:21" ht="48" x14ac:dyDescent="0.2">
      <c r="A1656">
        <v>1654</v>
      </c>
      <c r="B1656" s="2" t="s">
        <v>1655</v>
      </c>
      <c r="C1656" s="2" t="s">
        <v>5764</v>
      </c>
      <c r="D1656" s="4">
        <v>1100</v>
      </c>
      <c r="E1656" s="5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ROUND(E1656/D1656*100,0)</f>
        <v>120</v>
      </c>
      <c r="P1656" s="14">
        <f t="shared" si="25"/>
        <v>38.79</v>
      </c>
      <c r="Q1656" s="7" t="s">
        <v>8322</v>
      </c>
      <c r="R1656" t="s">
        <v>8343</v>
      </c>
      <c r="S1656" s="6">
        <f>(((J1656/60)/60)/24)+DATE(1970,1,1)</f>
        <v>40987.890740740739</v>
      </c>
      <c r="T1656" s="6">
        <f>(((I1656/60)/60)/24)+DATE(1970,1,1)</f>
        <v>41017.890740740739</v>
      </c>
      <c r="U1656">
        <f>YEAR(S1656)</f>
        <v>2012</v>
      </c>
    </row>
    <row r="1657" spans="1:21" ht="32" x14ac:dyDescent="0.2">
      <c r="A1657">
        <v>1655</v>
      </c>
      <c r="B1657" s="2" t="s">
        <v>1656</v>
      </c>
      <c r="C1657" s="2" t="s">
        <v>5765</v>
      </c>
      <c r="D1657" s="4">
        <v>1500</v>
      </c>
      <c r="E1657" s="5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ROUND(E1657/D1657*100,0)</f>
        <v>143</v>
      </c>
      <c r="P1657" s="14">
        <f t="shared" si="25"/>
        <v>44.65</v>
      </c>
      <c r="Q1657" s="7" t="s">
        <v>8322</v>
      </c>
      <c r="R1657" t="s">
        <v>8343</v>
      </c>
      <c r="S1657" s="6">
        <f>(((J1657/60)/60)/24)+DATE(1970,1,1)</f>
        <v>40974.791898148149</v>
      </c>
      <c r="T1657" s="6">
        <f>(((I1657/60)/60)/24)+DATE(1970,1,1)</f>
        <v>41004.750231481477</v>
      </c>
      <c r="U1657">
        <f>YEAR(S1657)</f>
        <v>2012</v>
      </c>
    </row>
    <row r="1658" spans="1:21" ht="64" x14ac:dyDescent="0.2">
      <c r="A1658">
        <v>1656</v>
      </c>
      <c r="B1658" s="2" t="s">
        <v>1657</v>
      </c>
      <c r="C1658" s="2" t="s">
        <v>5766</v>
      </c>
      <c r="D1658" s="4">
        <v>7500</v>
      </c>
      <c r="E1658" s="5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ROUND(E1658/D1658*100,0)</f>
        <v>100</v>
      </c>
      <c r="P1658" s="14">
        <f t="shared" si="25"/>
        <v>156.77000000000001</v>
      </c>
      <c r="Q1658" s="7" t="s">
        <v>8322</v>
      </c>
      <c r="R1658" t="s">
        <v>8343</v>
      </c>
      <c r="S1658" s="6">
        <f>(((J1658/60)/60)/24)+DATE(1970,1,1)</f>
        <v>41226.928842592592</v>
      </c>
      <c r="T1658" s="6">
        <f>(((I1658/60)/60)/24)+DATE(1970,1,1)</f>
        <v>41256.928842592592</v>
      </c>
      <c r="U1658">
        <f>YEAR(S1658)</f>
        <v>2012</v>
      </c>
    </row>
    <row r="1659" spans="1:21" ht="48" x14ac:dyDescent="0.2">
      <c r="A1659">
        <v>1657</v>
      </c>
      <c r="B1659" s="2" t="s">
        <v>1658</v>
      </c>
      <c r="C1659" s="2" t="s">
        <v>5767</v>
      </c>
      <c r="D1659" s="4">
        <v>25000</v>
      </c>
      <c r="E1659" s="5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ROUND(E1659/D1659*100,0)</f>
        <v>105</v>
      </c>
      <c r="P1659" s="14">
        <f t="shared" si="25"/>
        <v>118.7</v>
      </c>
      <c r="Q1659" s="7" t="s">
        <v>8322</v>
      </c>
      <c r="R1659" t="s">
        <v>8343</v>
      </c>
      <c r="S1659" s="6">
        <f>(((J1659/60)/60)/24)+DATE(1970,1,1)</f>
        <v>41023.782037037039</v>
      </c>
      <c r="T1659" s="6">
        <f>(((I1659/60)/60)/24)+DATE(1970,1,1)</f>
        <v>41053.782037037039</v>
      </c>
      <c r="U1659">
        <f>YEAR(S1659)</f>
        <v>2012</v>
      </c>
    </row>
    <row r="1660" spans="1:21" ht="48" x14ac:dyDescent="0.2">
      <c r="A1660">
        <v>1658</v>
      </c>
      <c r="B1660" s="2" t="s">
        <v>1659</v>
      </c>
      <c r="C1660" s="2" t="s">
        <v>5768</v>
      </c>
      <c r="D1660" s="4">
        <v>6000</v>
      </c>
      <c r="E1660" s="5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ROUND(E1660/D1660*100,0)</f>
        <v>132</v>
      </c>
      <c r="P1660" s="14">
        <f t="shared" si="25"/>
        <v>74.150000000000006</v>
      </c>
      <c r="Q1660" s="7" t="s">
        <v>8322</v>
      </c>
      <c r="R1660" t="s">
        <v>8343</v>
      </c>
      <c r="S1660" s="6">
        <f>(((J1660/60)/60)/24)+DATE(1970,1,1)</f>
        <v>41223.22184027778</v>
      </c>
      <c r="T1660" s="6">
        <f>(((I1660/60)/60)/24)+DATE(1970,1,1)</f>
        <v>41261.597222222219</v>
      </c>
      <c r="U1660">
        <f>YEAR(S1660)</f>
        <v>2012</v>
      </c>
    </row>
    <row r="1661" spans="1:21" ht="48" x14ac:dyDescent="0.2">
      <c r="A1661">
        <v>1659</v>
      </c>
      <c r="B1661" s="2" t="s">
        <v>1660</v>
      </c>
      <c r="C1661" s="2" t="s">
        <v>5769</v>
      </c>
      <c r="D1661" s="4">
        <v>500</v>
      </c>
      <c r="E1661" s="5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ROUND(E1661/D1661*100,0)</f>
        <v>113</v>
      </c>
      <c r="P1661" s="14">
        <f t="shared" si="25"/>
        <v>12.53</v>
      </c>
      <c r="Q1661" s="7" t="s">
        <v>8322</v>
      </c>
      <c r="R1661" t="s">
        <v>8343</v>
      </c>
      <c r="S1661" s="6">
        <f>(((J1661/60)/60)/24)+DATE(1970,1,1)</f>
        <v>41596.913437499999</v>
      </c>
      <c r="T1661" s="6">
        <f>(((I1661/60)/60)/24)+DATE(1970,1,1)</f>
        <v>41625.5</v>
      </c>
      <c r="U1661">
        <f>YEAR(S1661)</f>
        <v>2013</v>
      </c>
    </row>
    <row r="1662" spans="1:21" ht="48" x14ac:dyDescent="0.2">
      <c r="A1662">
        <v>1660</v>
      </c>
      <c r="B1662" s="2" t="s">
        <v>1661</v>
      </c>
      <c r="C1662" s="2" t="s">
        <v>5770</v>
      </c>
      <c r="D1662" s="4">
        <v>80</v>
      </c>
      <c r="E1662" s="5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ROUND(E1662/D1662*100,0)</f>
        <v>1254</v>
      </c>
      <c r="P1662" s="14">
        <f t="shared" si="25"/>
        <v>27.86</v>
      </c>
      <c r="Q1662" s="7" t="s">
        <v>8322</v>
      </c>
      <c r="R1662" t="s">
        <v>8343</v>
      </c>
      <c r="S1662" s="6">
        <f>(((J1662/60)/60)/24)+DATE(1970,1,1)</f>
        <v>42459.693865740745</v>
      </c>
      <c r="T1662" s="6">
        <f>(((I1662/60)/60)/24)+DATE(1970,1,1)</f>
        <v>42490.915972222225</v>
      </c>
      <c r="U1662">
        <f>YEAR(S1662)</f>
        <v>2016</v>
      </c>
    </row>
    <row r="1663" spans="1:21" ht="64" x14ac:dyDescent="0.2">
      <c r="A1663">
        <v>1661</v>
      </c>
      <c r="B1663" s="2" t="s">
        <v>1662</v>
      </c>
      <c r="C1663" s="2" t="s">
        <v>5771</v>
      </c>
      <c r="D1663" s="4">
        <v>7900</v>
      </c>
      <c r="E1663" s="5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ROUND(E1663/D1663*100,0)</f>
        <v>103</v>
      </c>
      <c r="P1663" s="14">
        <f t="shared" si="25"/>
        <v>80.180000000000007</v>
      </c>
      <c r="Q1663" s="7" t="s">
        <v>8322</v>
      </c>
      <c r="R1663" t="s">
        <v>8343</v>
      </c>
      <c r="S1663" s="6">
        <f>(((J1663/60)/60)/24)+DATE(1970,1,1)</f>
        <v>42343.998043981483</v>
      </c>
      <c r="T1663" s="6">
        <f>(((I1663/60)/60)/24)+DATE(1970,1,1)</f>
        <v>42386.875</v>
      </c>
      <c r="U1663">
        <f>YEAR(S1663)</f>
        <v>2015</v>
      </c>
    </row>
    <row r="1664" spans="1:21" ht="48" x14ac:dyDescent="0.2">
      <c r="A1664">
        <v>1662</v>
      </c>
      <c r="B1664" s="2" t="s">
        <v>1663</v>
      </c>
      <c r="C1664" s="2" t="s">
        <v>5772</v>
      </c>
      <c r="D1664" s="4">
        <v>8000</v>
      </c>
      <c r="E1664" s="5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ROUND(E1664/D1664*100,0)</f>
        <v>103</v>
      </c>
      <c r="P1664" s="14">
        <f t="shared" si="25"/>
        <v>132.44</v>
      </c>
      <c r="Q1664" s="7" t="s">
        <v>8322</v>
      </c>
      <c r="R1664" t="s">
        <v>8343</v>
      </c>
      <c r="S1664" s="6">
        <f>(((J1664/60)/60)/24)+DATE(1970,1,1)</f>
        <v>40848.198333333334</v>
      </c>
      <c r="T1664" s="6">
        <f>(((I1664/60)/60)/24)+DATE(1970,1,1)</f>
        <v>40908.239999999998</v>
      </c>
      <c r="U1664">
        <f>YEAR(S1664)</f>
        <v>2011</v>
      </c>
    </row>
    <row r="1665" spans="1:21" ht="32" x14ac:dyDescent="0.2">
      <c r="A1665">
        <v>1663</v>
      </c>
      <c r="B1665" s="2" t="s">
        <v>1664</v>
      </c>
      <c r="C1665" s="2" t="s">
        <v>5773</v>
      </c>
      <c r="D1665" s="4">
        <v>1000</v>
      </c>
      <c r="E1665" s="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ROUND(E1665/D1665*100,0)</f>
        <v>108</v>
      </c>
      <c r="P1665" s="14">
        <f t="shared" si="25"/>
        <v>33.75</v>
      </c>
      <c r="Q1665" s="7" t="s">
        <v>8322</v>
      </c>
      <c r="R1665" t="s">
        <v>8343</v>
      </c>
      <c r="S1665" s="6">
        <f>(((J1665/60)/60)/24)+DATE(1970,1,1)</f>
        <v>42006.02207175926</v>
      </c>
      <c r="T1665" s="6">
        <f>(((I1665/60)/60)/24)+DATE(1970,1,1)</f>
        <v>42036.02207175926</v>
      </c>
      <c r="U1665">
        <f>YEAR(S1665)</f>
        <v>2015</v>
      </c>
    </row>
    <row r="1666" spans="1:21" ht="48" x14ac:dyDescent="0.2">
      <c r="A1666">
        <v>1664</v>
      </c>
      <c r="B1666" s="2" t="s">
        <v>1665</v>
      </c>
      <c r="C1666" s="2" t="s">
        <v>5774</v>
      </c>
      <c r="D1666" s="4">
        <v>2500</v>
      </c>
      <c r="E1666" s="5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ROUND(E1666/D1666*100,0)</f>
        <v>122</v>
      </c>
      <c r="P1666" s="14">
        <f t="shared" si="25"/>
        <v>34.380000000000003</v>
      </c>
      <c r="Q1666" s="7" t="s">
        <v>8322</v>
      </c>
      <c r="R1666" t="s">
        <v>8343</v>
      </c>
      <c r="S1666" s="6">
        <f>(((J1666/60)/60)/24)+DATE(1970,1,1)</f>
        <v>40939.761782407404</v>
      </c>
      <c r="T1666" s="6">
        <f>(((I1666/60)/60)/24)+DATE(1970,1,1)</f>
        <v>40984.165972222225</v>
      </c>
      <c r="U1666">
        <f>YEAR(S1666)</f>
        <v>2012</v>
      </c>
    </row>
    <row r="1667" spans="1:21" ht="48" x14ac:dyDescent="0.2">
      <c r="A1667">
        <v>1665</v>
      </c>
      <c r="B1667" s="2" t="s">
        <v>1666</v>
      </c>
      <c r="C1667" s="2" t="s">
        <v>5775</v>
      </c>
      <c r="D1667" s="4">
        <v>3500</v>
      </c>
      <c r="E1667" s="5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ROUND(E1667/D1667*100,0)</f>
        <v>119</v>
      </c>
      <c r="P1667" s="14">
        <f t="shared" ref="P1667:P1730" si="26">IFERROR(ROUND(E1667/L1667,2),0)</f>
        <v>44.96</v>
      </c>
      <c r="Q1667" s="7" t="s">
        <v>8322</v>
      </c>
      <c r="R1667" t="s">
        <v>8343</v>
      </c>
      <c r="S1667" s="6">
        <f>(((J1667/60)/60)/24)+DATE(1970,1,1)</f>
        <v>40564.649456018517</v>
      </c>
      <c r="T1667" s="6">
        <f>(((I1667/60)/60)/24)+DATE(1970,1,1)</f>
        <v>40596.125</v>
      </c>
      <c r="U1667">
        <f>YEAR(S1667)</f>
        <v>2011</v>
      </c>
    </row>
    <row r="1668" spans="1:21" ht="48" x14ac:dyDescent="0.2">
      <c r="A1668">
        <v>1666</v>
      </c>
      <c r="B1668" s="2" t="s">
        <v>1667</v>
      </c>
      <c r="C1668" s="2" t="s">
        <v>5776</v>
      </c>
      <c r="D1668" s="4">
        <v>2500</v>
      </c>
      <c r="E1668" s="5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ROUND(E1668/D1668*100,0)</f>
        <v>161</v>
      </c>
      <c r="P1668" s="14">
        <f t="shared" si="26"/>
        <v>41.04</v>
      </c>
      <c r="Q1668" s="7" t="s">
        <v>8322</v>
      </c>
      <c r="R1668" t="s">
        <v>8343</v>
      </c>
      <c r="S1668" s="6">
        <f>(((J1668/60)/60)/24)+DATE(1970,1,1)</f>
        <v>41331.253159722226</v>
      </c>
      <c r="T1668" s="6">
        <f>(((I1668/60)/60)/24)+DATE(1970,1,1)</f>
        <v>41361.211493055554</v>
      </c>
      <c r="U1668">
        <f>YEAR(S1668)</f>
        <v>2013</v>
      </c>
    </row>
    <row r="1669" spans="1:21" ht="48" x14ac:dyDescent="0.2">
      <c r="A1669">
        <v>1667</v>
      </c>
      <c r="B1669" s="2" t="s">
        <v>1668</v>
      </c>
      <c r="C1669" s="2" t="s">
        <v>5777</v>
      </c>
      <c r="D1669" s="4">
        <v>3400</v>
      </c>
      <c r="E1669" s="5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ROUND(E1669/D1669*100,0)</f>
        <v>127</v>
      </c>
      <c r="P1669" s="14">
        <f t="shared" si="26"/>
        <v>52.6</v>
      </c>
      <c r="Q1669" s="7" t="s">
        <v>8322</v>
      </c>
      <c r="R1669" t="s">
        <v>8343</v>
      </c>
      <c r="S1669" s="6">
        <f>(((J1669/60)/60)/24)+DATE(1970,1,1)</f>
        <v>41682.0705787037</v>
      </c>
      <c r="T1669" s="6">
        <f>(((I1669/60)/60)/24)+DATE(1970,1,1)</f>
        <v>41709.290972222225</v>
      </c>
      <c r="U1669">
        <f>YEAR(S1669)</f>
        <v>2014</v>
      </c>
    </row>
    <row r="1670" spans="1:21" ht="48" x14ac:dyDescent="0.2">
      <c r="A1670">
        <v>1668</v>
      </c>
      <c r="B1670" s="2" t="s">
        <v>1669</v>
      </c>
      <c r="C1670" s="2" t="s">
        <v>5778</v>
      </c>
      <c r="D1670" s="4">
        <v>8000</v>
      </c>
      <c r="E1670" s="5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ROUND(E1670/D1670*100,0)</f>
        <v>103</v>
      </c>
      <c r="P1670" s="14">
        <f t="shared" si="26"/>
        <v>70.78</v>
      </c>
      <c r="Q1670" s="7" t="s">
        <v>8322</v>
      </c>
      <c r="R1670" t="s">
        <v>8343</v>
      </c>
      <c r="S1670" s="6">
        <f>(((J1670/60)/60)/24)+DATE(1970,1,1)</f>
        <v>40845.14975694444</v>
      </c>
      <c r="T1670" s="6">
        <f>(((I1670/60)/60)/24)+DATE(1970,1,1)</f>
        <v>40875.191423611112</v>
      </c>
      <c r="U1670">
        <f>YEAR(S1670)</f>
        <v>2011</v>
      </c>
    </row>
    <row r="1671" spans="1:21" ht="48" x14ac:dyDescent="0.2">
      <c r="A1671">
        <v>1669</v>
      </c>
      <c r="B1671" s="2" t="s">
        <v>1670</v>
      </c>
      <c r="C1671" s="2" t="s">
        <v>5779</v>
      </c>
      <c r="D1671" s="4">
        <v>2000</v>
      </c>
      <c r="E1671" s="5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ROUND(E1671/D1671*100,0)</f>
        <v>140</v>
      </c>
      <c r="P1671" s="14">
        <f t="shared" si="26"/>
        <v>53.75</v>
      </c>
      <c r="Q1671" s="7" t="s">
        <v>8322</v>
      </c>
      <c r="R1671" t="s">
        <v>8343</v>
      </c>
      <c r="S1671" s="6">
        <f>(((J1671/60)/60)/24)+DATE(1970,1,1)</f>
        <v>42461.885138888887</v>
      </c>
      <c r="T1671" s="6">
        <f>(((I1671/60)/60)/24)+DATE(1970,1,1)</f>
        <v>42521.885138888887</v>
      </c>
      <c r="U1671">
        <f>YEAR(S1671)</f>
        <v>2016</v>
      </c>
    </row>
    <row r="1672" spans="1:21" ht="64" x14ac:dyDescent="0.2">
      <c r="A1672">
        <v>1670</v>
      </c>
      <c r="B1672" s="2" t="s">
        <v>1671</v>
      </c>
      <c r="C1672" s="2" t="s">
        <v>5780</v>
      </c>
      <c r="D1672" s="4">
        <v>1000</v>
      </c>
      <c r="E1672" s="5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ROUND(E1672/D1672*100,0)</f>
        <v>103</v>
      </c>
      <c r="P1672" s="14">
        <f t="shared" si="26"/>
        <v>44.61</v>
      </c>
      <c r="Q1672" s="7" t="s">
        <v>8322</v>
      </c>
      <c r="R1672" t="s">
        <v>8343</v>
      </c>
      <c r="S1672" s="6">
        <f>(((J1672/60)/60)/24)+DATE(1970,1,1)</f>
        <v>40313.930543981485</v>
      </c>
      <c r="T1672" s="6">
        <f>(((I1672/60)/60)/24)+DATE(1970,1,1)</f>
        <v>40364.166666666664</v>
      </c>
      <c r="U1672">
        <f>YEAR(S1672)</f>
        <v>2010</v>
      </c>
    </row>
    <row r="1673" spans="1:21" ht="32" x14ac:dyDescent="0.2">
      <c r="A1673">
        <v>1671</v>
      </c>
      <c r="B1673" s="2" t="s">
        <v>1672</v>
      </c>
      <c r="C1673" s="2" t="s">
        <v>5781</v>
      </c>
      <c r="D1673" s="4">
        <v>2000</v>
      </c>
      <c r="E1673" s="5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ROUND(E1673/D1673*100,0)</f>
        <v>101</v>
      </c>
      <c r="P1673" s="14">
        <f t="shared" si="26"/>
        <v>26.15</v>
      </c>
      <c r="Q1673" s="7" t="s">
        <v>8322</v>
      </c>
      <c r="R1673" t="s">
        <v>8343</v>
      </c>
      <c r="S1673" s="6">
        <f>(((J1673/60)/60)/24)+DATE(1970,1,1)</f>
        <v>42553.54414351852</v>
      </c>
      <c r="T1673" s="6">
        <f>(((I1673/60)/60)/24)+DATE(1970,1,1)</f>
        <v>42583.54414351852</v>
      </c>
      <c r="U1673">
        <f>YEAR(S1673)</f>
        <v>2016</v>
      </c>
    </row>
    <row r="1674" spans="1:21" ht="32" x14ac:dyDescent="0.2">
      <c r="A1674">
        <v>1672</v>
      </c>
      <c r="B1674" s="2" t="s">
        <v>1673</v>
      </c>
      <c r="C1674" s="2" t="s">
        <v>5782</v>
      </c>
      <c r="D1674" s="4">
        <v>1700</v>
      </c>
      <c r="E1674" s="5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ROUND(E1674/D1674*100,0)</f>
        <v>113</v>
      </c>
      <c r="P1674" s="14">
        <f t="shared" si="26"/>
        <v>39.18</v>
      </c>
      <c r="Q1674" s="7" t="s">
        <v>8322</v>
      </c>
      <c r="R1674" t="s">
        <v>8343</v>
      </c>
      <c r="S1674" s="6">
        <f>(((J1674/60)/60)/24)+DATE(1970,1,1)</f>
        <v>41034.656597222223</v>
      </c>
      <c r="T1674" s="6">
        <f>(((I1674/60)/60)/24)+DATE(1970,1,1)</f>
        <v>41064.656597222223</v>
      </c>
      <c r="U1674">
        <f>YEAR(S1674)</f>
        <v>2012</v>
      </c>
    </row>
    <row r="1675" spans="1:21" ht="48" x14ac:dyDescent="0.2">
      <c r="A1675">
        <v>1673</v>
      </c>
      <c r="B1675" s="2" t="s">
        <v>1674</v>
      </c>
      <c r="C1675" s="2" t="s">
        <v>5783</v>
      </c>
      <c r="D1675" s="4">
        <v>2100</v>
      </c>
      <c r="E1675" s="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ROUND(E1675/D1675*100,0)</f>
        <v>128</v>
      </c>
      <c r="P1675" s="14">
        <f t="shared" si="26"/>
        <v>45.59</v>
      </c>
      <c r="Q1675" s="7" t="s">
        <v>8322</v>
      </c>
      <c r="R1675" t="s">
        <v>8343</v>
      </c>
      <c r="S1675" s="6">
        <f>(((J1675/60)/60)/24)+DATE(1970,1,1)</f>
        <v>42039.878379629634</v>
      </c>
      <c r="T1675" s="6">
        <f>(((I1675/60)/60)/24)+DATE(1970,1,1)</f>
        <v>42069.878379629634</v>
      </c>
      <c r="U1675">
        <f>YEAR(S1675)</f>
        <v>2015</v>
      </c>
    </row>
    <row r="1676" spans="1:21" ht="48" x14ac:dyDescent="0.2">
      <c r="A1676">
        <v>1674</v>
      </c>
      <c r="B1676" s="2" t="s">
        <v>1675</v>
      </c>
      <c r="C1676" s="2" t="s">
        <v>5784</v>
      </c>
      <c r="D1676" s="4">
        <v>5000</v>
      </c>
      <c r="E1676" s="5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ROUND(E1676/D1676*100,0)</f>
        <v>202</v>
      </c>
      <c r="P1676" s="14">
        <f t="shared" si="26"/>
        <v>89.25</v>
      </c>
      <c r="Q1676" s="7" t="s">
        <v>8322</v>
      </c>
      <c r="R1676" t="s">
        <v>8343</v>
      </c>
      <c r="S1676" s="6">
        <f>(((J1676/60)/60)/24)+DATE(1970,1,1)</f>
        <v>42569.605393518519</v>
      </c>
      <c r="T1676" s="6">
        <f>(((I1676/60)/60)/24)+DATE(1970,1,1)</f>
        <v>42600.290972222225</v>
      </c>
      <c r="U1676">
        <f>YEAR(S1676)</f>
        <v>2016</v>
      </c>
    </row>
    <row r="1677" spans="1:21" ht="32" x14ac:dyDescent="0.2">
      <c r="A1677">
        <v>1675</v>
      </c>
      <c r="B1677" s="2" t="s">
        <v>1676</v>
      </c>
      <c r="C1677" s="2" t="s">
        <v>5785</v>
      </c>
      <c r="D1677" s="4">
        <v>1000</v>
      </c>
      <c r="E1677" s="5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ROUND(E1677/D1677*100,0)</f>
        <v>137</v>
      </c>
      <c r="P1677" s="14">
        <f t="shared" si="26"/>
        <v>40.42</v>
      </c>
      <c r="Q1677" s="7" t="s">
        <v>8322</v>
      </c>
      <c r="R1677" t="s">
        <v>8343</v>
      </c>
      <c r="S1677" s="6">
        <f>(((J1677/60)/60)/24)+DATE(1970,1,1)</f>
        <v>40802.733101851853</v>
      </c>
      <c r="T1677" s="6">
        <f>(((I1677/60)/60)/24)+DATE(1970,1,1)</f>
        <v>40832.918749999997</v>
      </c>
      <c r="U1677">
        <f>YEAR(S1677)</f>
        <v>2011</v>
      </c>
    </row>
    <row r="1678" spans="1:21" ht="32" x14ac:dyDescent="0.2">
      <c r="A1678">
        <v>1676</v>
      </c>
      <c r="B1678" s="2" t="s">
        <v>1677</v>
      </c>
      <c r="C1678" s="2" t="s">
        <v>5786</v>
      </c>
      <c r="D1678" s="4">
        <v>3000</v>
      </c>
      <c r="E1678" s="5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ROUND(E1678/D1678*100,0)</f>
        <v>115</v>
      </c>
      <c r="P1678" s="14">
        <f t="shared" si="26"/>
        <v>82.38</v>
      </c>
      <c r="Q1678" s="7" t="s">
        <v>8322</v>
      </c>
      <c r="R1678" t="s">
        <v>8343</v>
      </c>
      <c r="S1678" s="6">
        <f>(((J1678/60)/60)/24)+DATE(1970,1,1)</f>
        <v>40973.72623842593</v>
      </c>
      <c r="T1678" s="6">
        <f>(((I1678/60)/60)/24)+DATE(1970,1,1)</f>
        <v>41020.165972222225</v>
      </c>
      <c r="U1678">
        <f>YEAR(S1678)</f>
        <v>2012</v>
      </c>
    </row>
    <row r="1679" spans="1:21" ht="48" x14ac:dyDescent="0.2">
      <c r="A1679">
        <v>1677</v>
      </c>
      <c r="B1679" s="2" t="s">
        <v>1678</v>
      </c>
      <c r="C1679" s="2" t="s">
        <v>5787</v>
      </c>
      <c r="D1679" s="4">
        <v>6000</v>
      </c>
      <c r="E1679" s="5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ROUND(E1679/D1679*100,0)</f>
        <v>112</v>
      </c>
      <c r="P1679" s="14">
        <f t="shared" si="26"/>
        <v>159.52000000000001</v>
      </c>
      <c r="Q1679" s="7" t="s">
        <v>8322</v>
      </c>
      <c r="R1679" t="s">
        <v>8343</v>
      </c>
      <c r="S1679" s="6">
        <f>(((J1679/60)/60)/24)+DATE(1970,1,1)</f>
        <v>42416.407129629632</v>
      </c>
      <c r="T1679" s="6">
        <f>(((I1679/60)/60)/24)+DATE(1970,1,1)</f>
        <v>42476.249305555553</v>
      </c>
      <c r="U1679">
        <f>YEAR(S1679)</f>
        <v>2016</v>
      </c>
    </row>
    <row r="1680" spans="1:21" ht="32" x14ac:dyDescent="0.2">
      <c r="A1680">
        <v>1678</v>
      </c>
      <c r="B1680" s="2" t="s">
        <v>1679</v>
      </c>
      <c r="C1680" s="2" t="s">
        <v>5788</v>
      </c>
      <c r="D1680" s="4">
        <v>1500</v>
      </c>
      <c r="E1680" s="5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ROUND(E1680/D1680*100,0)</f>
        <v>118</v>
      </c>
      <c r="P1680" s="14">
        <f t="shared" si="26"/>
        <v>36.24</v>
      </c>
      <c r="Q1680" s="7" t="s">
        <v>8322</v>
      </c>
      <c r="R1680" t="s">
        <v>8343</v>
      </c>
      <c r="S1680" s="6">
        <f>(((J1680/60)/60)/24)+DATE(1970,1,1)</f>
        <v>41662.854988425926</v>
      </c>
      <c r="T1680" s="6">
        <f>(((I1680/60)/60)/24)+DATE(1970,1,1)</f>
        <v>41676.854988425926</v>
      </c>
      <c r="U1680">
        <f>YEAR(S1680)</f>
        <v>2014</v>
      </c>
    </row>
    <row r="1681" spans="1:21" ht="64" x14ac:dyDescent="0.2">
      <c r="A1681">
        <v>1679</v>
      </c>
      <c r="B1681" s="2" t="s">
        <v>1680</v>
      </c>
      <c r="C1681" s="2" t="s">
        <v>5789</v>
      </c>
      <c r="D1681" s="4">
        <v>2000</v>
      </c>
      <c r="E1681" s="5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ROUND(E1681/D1681*100,0)</f>
        <v>175</v>
      </c>
      <c r="P1681" s="14">
        <f t="shared" si="26"/>
        <v>62.5</v>
      </c>
      <c r="Q1681" s="7" t="s">
        <v>8322</v>
      </c>
      <c r="R1681" t="s">
        <v>8343</v>
      </c>
      <c r="S1681" s="6">
        <f>(((J1681/60)/60)/24)+DATE(1970,1,1)</f>
        <v>40723.068807870368</v>
      </c>
      <c r="T1681" s="6">
        <f>(((I1681/60)/60)/24)+DATE(1970,1,1)</f>
        <v>40746.068807870368</v>
      </c>
      <c r="U1681">
        <f>YEAR(S1681)</f>
        <v>2011</v>
      </c>
    </row>
    <row r="1682" spans="1:21" ht="32" x14ac:dyDescent="0.2">
      <c r="A1682">
        <v>1680</v>
      </c>
      <c r="B1682" s="2" t="s">
        <v>1681</v>
      </c>
      <c r="C1682" s="2" t="s">
        <v>5790</v>
      </c>
      <c r="D1682" s="4">
        <v>1000</v>
      </c>
      <c r="E1682" s="5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ROUND(E1682/D1682*100,0)</f>
        <v>118</v>
      </c>
      <c r="P1682" s="14">
        <f t="shared" si="26"/>
        <v>47</v>
      </c>
      <c r="Q1682" s="7" t="s">
        <v>8322</v>
      </c>
      <c r="R1682" t="s">
        <v>8343</v>
      </c>
      <c r="S1682" s="6">
        <f>(((J1682/60)/60)/24)+DATE(1970,1,1)</f>
        <v>41802.757719907408</v>
      </c>
      <c r="T1682" s="6">
        <f>(((I1682/60)/60)/24)+DATE(1970,1,1)</f>
        <v>41832.757719907408</v>
      </c>
      <c r="U1682">
        <f>YEAR(S1682)</f>
        <v>2014</v>
      </c>
    </row>
    <row r="1683" spans="1:21" ht="48" x14ac:dyDescent="0.2">
      <c r="A1683">
        <v>1681</v>
      </c>
      <c r="B1683" s="2" t="s">
        <v>1682</v>
      </c>
      <c r="C1683" s="2" t="s">
        <v>5791</v>
      </c>
      <c r="D1683" s="4">
        <v>65000</v>
      </c>
      <c r="E1683" s="5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ROUND(E1683/D1683*100,0)</f>
        <v>101</v>
      </c>
      <c r="P1683" s="14">
        <f t="shared" si="26"/>
        <v>74.58</v>
      </c>
      <c r="Q1683" s="7" t="s">
        <v>8322</v>
      </c>
      <c r="R1683" t="s">
        <v>8344</v>
      </c>
      <c r="S1683" s="6">
        <f>(((J1683/60)/60)/24)+DATE(1970,1,1)</f>
        <v>42774.121342592596</v>
      </c>
      <c r="T1683" s="6">
        <f>(((I1683/60)/60)/24)+DATE(1970,1,1)</f>
        <v>42823.083333333328</v>
      </c>
      <c r="U1683">
        <f>YEAR(S1683)</f>
        <v>2017</v>
      </c>
    </row>
    <row r="1684" spans="1:21" ht="32" x14ac:dyDescent="0.2">
      <c r="A1684">
        <v>1682</v>
      </c>
      <c r="B1684" s="2" t="s">
        <v>1683</v>
      </c>
      <c r="C1684" s="2" t="s">
        <v>5792</v>
      </c>
      <c r="D1684" s="4">
        <v>6000</v>
      </c>
      <c r="E1684" s="5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ROUND(E1684/D1684*100,0)</f>
        <v>0</v>
      </c>
      <c r="P1684" s="14">
        <f t="shared" si="26"/>
        <v>0</v>
      </c>
      <c r="Q1684" s="7" t="s">
        <v>8322</v>
      </c>
      <c r="R1684" t="s">
        <v>8344</v>
      </c>
      <c r="S1684" s="6">
        <f>(((J1684/60)/60)/24)+DATE(1970,1,1)</f>
        <v>42779.21365740741</v>
      </c>
      <c r="T1684" s="6">
        <f>(((I1684/60)/60)/24)+DATE(1970,1,1)</f>
        <v>42839.171990740739</v>
      </c>
      <c r="U1684">
        <f>YEAR(S1684)</f>
        <v>2017</v>
      </c>
    </row>
    <row r="1685" spans="1:21" ht="48" x14ac:dyDescent="0.2">
      <c r="A1685">
        <v>1683</v>
      </c>
      <c r="B1685" s="2" t="s">
        <v>1684</v>
      </c>
      <c r="C1685" s="2" t="s">
        <v>5793</v>
      </c>
      <c r="D1685" s="4">
        <v>3500</v>
      </c>
      <c r="E1685" s="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ROUND(E1685/D1685*100,0)</f>
        <v>22</v>
      </c>
      <c r="P1685" s="14">
        <f t="shared" si="26"/>
        <v>76</v>
      </c>
      <c r="Q1685" s="7" t="s">
        <v>8322</v>
      </c>
      <c r="R1685" t="s">
        <v>8344</v>
      </c>
      <c r="S1685" s="6">
        <f>(((J1685/60)/60)/24)+DATE(1970,1,1)</f>
        <v>42808.781689814816</v>
      </c>
      <c r="T1685" s="6">
        <f>(((I1685/60)/60)/24)+DATE(1970,1,1)</f>
        <v>42832.781689814816</v>
      </c>
      <c r="U1685">
        <f>YEAR(S1685)</f>
        <v>2017</v>
      </c>
    </row>
    <row r="1686" spans="1:21" ht="32" x14ac:dyDescent="0.2">
      <c r="A1686">
        <v>1684</v>
      </c>
      <c r="B1686" s="2" t="s">
        <v>1685</v>
      </c>
      <c r="C1686" s="2" t="s">
        <v>5794</v>
      </c>
      <c r="D1686" s="4">
        <v>8000</v>
      </c>
      <c r="E1686" s="5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ROUND(E1686/D1686*100,0)</f>
        <v>109</v>
      </c>
      <c r="P1686" s="14">
        <f t="shared" si="26"/>
        <v>86.44</v>
      </c>
      <c r="Q1686" s="7" t="s">
        <v>8322</v>
      </c>
      <c r="R1686" t="s">
        <v>8344</v>
      </c>
      <c r="S1686" s="6">
        <f>(((J1686/60)/60)/24)+DATE(1970,1,1)</f>
        <v>42783.815289351856</v>
      </c>
      <c r="T1686" s="6">
        <f>(((I1686/60)/60)/24)+DATE(1970,1,1)</f>
        <v>42811.773622685185</v>
      </c>
      <c r="U1686">
        <f>YEAR(S1686)</f>
        <v>2017</v>
      </c>
    </row>
    <row r="1687" spans="1:21" ht="48" x14ac:dyDescent="0.2">
      <c r="A1687">
        <v>1685</v>
      </c>
      <c r="B1687" s="2" t="s">
        <v>1686</v>
      </c>
      <c r="C1687" s="2" t="s">
        <v>5795</v>
      </c>
      <c r="D1687" s="4">
        <v>350</v>
      </c>
      <c r="E1687" s="5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ROUND(E1687/D1687*100,0)</f>
        <v>103</v>
      </c>
      <c r="P1687" s="14">
        <f t="shared" si="26"/>
        <v>24</v>
      </c>
      <c r="Q1687" s="7" t="s">
        <v>8322</v>
      </c>
      <c r="R1687" t="s">
        <v>8344</v>
      </c>
      <c r="S1687" s="6">
        <f>(((J1687/60)/60)/24)+DATE(1970,1,1)</f>
        <v>42788.2502662037</v>
      </c>
      <c r="T1687" s="6">
        <f>(((I1687/60)/60)/24)+DATE(1970,1,1)</f>
        <v>42818.208599537036</v>
      </c>
      <c r="U1687">
        <f>YEAR(S1687)</f>
        <v>2017</v>
      </c>
    </row>
    <row r="1688" spans="1:21" ht="48" x14ac:dyDescent="0.2">
      <c r="A1688">
        <v>1686</v>
      </c>
      <c r="B1688" s="2" t="s">
        <v>1687</v>
      </c>
      <c r="C1688" s="2" t="s">
        <v>5796</v>
      </c>
      <c r="D1688" s="4">
        <v>5000</v>
      </c>
      <c r="E1688" s="5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ROUND(E1688/D1688*100,0)</f>
        <v>0</v>
      </c>
      <c r="P1688" s="14">
        <f t="shared" si="26"/>
        <v>18</v>
      </c>
      <c r="Q1688" s="7" t="s">
        <v>8322</v>
      </c>
      <c r="R1688" t="s">
        <v>8344</v>
      </c>
      <c r="S1688" s="6">
        <f>(((J1688/60)/60)/24)+DATE(1970,1,1)</f>
        <v>42792.843969907408</v>
      </c>
      <c r="T1688" s="6">
        <f>(((I1688/60)/60)/24)+DATE(1970,1,1)</f>
        <v>42852.802303240736</v>
      </c>
      <c r="U1688">
        <f>YEAR(S1688)</f>
        <v>2017</v>
      </c>
    </row>
    <row r="1689" spans="1:21" ht="48" x14ac:dyDescent="0.2">
      <c r="A1689">
        <v>1687</v>
      </c>
      <c r="B1689" s="2" t="s">
        <v>1688</v>
      </c>
      <c r="C1689" s="2" t="s">
        <v>5797</v>
      </c>
      <c r="D1689" s="4">
        <v>10000</v>
      </c>
      <c r="E1689" s="5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ROUND(E1689/D1689*100,0)</f>
        <v>31</v>
      </c>
      <c r="P1689" s="14">
        <f t="shared" si="26"/>
        <v>80.13</v>
      </c>
      <c r="Q1689" s="7" t="s">
        <v>8322</v>
      </c>
      <c r="R1689" t="s">
        <v>8344</v>
      </c>
      <c r="S1689" s="6">
        <f>(((J1689/60)/60)/24)+DATE(1970,1,1)</f>
        <v>42802.046817129631</v>
      </c>
      <c r="T1689" s="6">
        <f>(((I1689/60)/60)/24)+DATE(1970,1,1)</f>
        <v>42835.84375</v>
      </c>
      <c r="U1689">
        <f>YEAR(S1689)</f>
        <v>2017</v>
      </c>
    </row>
    <row r="1690" spans="1:21" ht="64" x14ac:dyDescent="0.2">
      <c r="A1690">
        <v>1688</v>
      </c>
      <c r="B1690" s="2" t="s">
        <v>1689</v>
      </c>
      <c r="C1690" s="2" t="s">
        <v>5798</v>
      </c>
      <c r="D1690" s="4">
        <v>4000</v>
      </c>
      <c r="E1690" s="5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ROUND(E1690/D1690*100,0)</f>
        <v>44</v>
      </c>
      <c r="P1690" s="14">
        <f t="shared" si="26"/>
        <v>253.14</v>
      </c>
      <c r="Q1690" s="7" t="s">
        <v>8322</v>
      </c>
      <c r="R1690" t="s">
        <v>8344</v>
      </c>
      <c r="S1690" s="6">
        <f>(((J1690/60)/60)/24)+DATE(1970,1,1)</f>
        <v>42804.534652777773</v>
      </c>
      <c r="T1690" s="6">
        <f>(((I1690/60)/60)/24)+DATE(1970,1,1)</f>
        <v>42834.492986111116</v>
      </c>
      <c r="U1690">
        <f>YEAR(S1690)</f>
        <v>2017</v>
      </c>
    </row>
    <row r="1691" spans="1:21" ht="16" x14ac:dyDescent="0.2">
      <c r="A1691">
        <v>1689</v>
      </c>
      <c r="B1691" s="2" t="s">
        <v>1690</v>
      </c>
      <c r="C1691" s="2" t="s">
        <v>5799</v>
      </c>
      <c r="D1691" s="4">
        <v>2400</v>
      </c>
      <c r="E1691" s="5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ROUND(E1691/D1691*100,0)</f>
        <v>100</v>
      </c>
      <c r="P1691" s="14">
        <f t="shared" si="26"/>
        <v>171.43</v>
      </c>
      <c r="Q1691" s="7" t="s">
        <v>8322</v>
      </c>
      <c r="R1691" t="s">
        <v>8344</v>
      </c>
      <c r="S1691" s="6">
        <f>(((J1691/60)/60)/24)+DATE(1970,1,1)</f>
        <v>42780.942476851851</v>
      </c>
      <c r="T1691" s="6">
        <f>(((I1691/60)/60)/24)+DATE(1970,1,1)</f>
        <v>42810.900810185187</v>
      </c>
      <c r="U1691">
        <f>YEAR(S1691)</f>
        <v>2017</v>
      </c>
    </row>
    <row r="1692" spans="1:21" ht="48" x14ac:dyDescent="0.2">
      <c r="A1692">
        <v>1690</v>
      </c>
      <c r="B1692" s="2" t="s">
        <v>1691</v>
      </c>
      <c r="C1692" s="2" t="s">
        <v>5800</v>
      </c>
      <c r="D1692" s="4">
        <v>2500</v>
      </c>
      <c r="E1692" s="5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ROUND(E1692/D1692*100,0)</f>
        <v>25</v>
      </c>
      <c r="P1692" s="14">
        <f t="shared" si="26"/>
        <v>57.73</v>
      </c>
      <c r="Q1692" s="7" t="s">
        <v>8322</v>
      </c>
      <c r="R1692" t="s">
        <v>8344</v>
      </c>
      <c r="S1692" s="6">
        <f>(((J1692/60)/60)/24)+DATE(1970,1,1)</f>
        <v>42801.43104166667</v>
      </c>
      <c r="T1692" s="6">
        <f>(((I1692/60)/60)/24)+DATE(1970,1,1)</f>
        <v>42831.389374999999</v>
      </c>
      <c r="U1692">
        <f>YEAR(S1692)</f>
        <v>2017</v>
      </c>
    </row>
    <row r="1693" spans="1:21" ht="48" x14ac:dyDescent="0.2">
      <c r="A1693">
        <v>1691</v>
      </c>
      <c r="B1693" s="2" t="s">
        <v>1692</v>
      </c>
      <c r="C1693" s="2" t="s">
        <v>5801</v>
      </c>
      <c r="D1693" s="4">
        <v>30000</v>
      </c>
      <c r="E1693" s="5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ROUND(E1693/D1693*100,0)</f>
        <v>33</v>
      </c>
      <c r="P1693" s="14">
        <f t="shared" si="26"/>
        <v>264.26</v>
      </c>
      <c r="Q1693" s="7" t="s">
        <v>8322</v>
      </c>
      <c r="R1693" t="s">
        <v>8344</v>
      </c>
      <c r="S1693" s="6">
        <f>(((J1693/60)/60)/24)+DATE(1970,1,1)</f>
        <v>42795.701481481476</v>
      </c>
      <c r="T1693" s="6">
        <f>(((I1693/60)/60)/24)+DATE(1970,1,1)</f>
        <v>42828.041666666672</v>
      </c>
      <c r="U1693">
        <f>YEAR(S1693)</f>
        <v>2017</v>
      </c>
    </row>
    <row r="1694" spans="1:21" ht="48" x14ac:dyDescent="0.2">
      <c r="A1694">
        <v>1692</v>
      </c>
      <c r="B1694" s="2" t="s">
        <v>1693</v>
      </c>
      <c r="C1694" s="2" t="s">
        <v>5802</v>
      </c>
      <c r="D1694" s="4">
        <v>5000</v>
      </c>
      <c r="E1694" s="5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ROUND(E1694/D1694*100,0)</f>
        <v>48</v>
      </c>
      <c r="P1694" s="14">
        <f t="shared" si="26"/>
        <v>159.33000000000001</v>
      </c>
      <c r="Q1694" s="7" t="s">
        <v>8322</v>
      </c>
      <c r="R1694" t="s">
        <v>8344</v>
      </c>
      <c r="S1694" s="6">
        <f>(((J1694/60)/60)/24)+DATE(1970,1,1)</f>
        <v>42788.151238425926</v>
      </c>
      <c r="T1694" s="6">
        <f>(((I1694/60)/60)/24)+DATE(1970,1,1)</f>
        <v>42820.999305555553</v>
      </c>
      <c r="U1694">
        <f>YEAR(S1694)</f>
        <v>2017</v>
      </c>
    </row>
    <row r="1695" spans="1:21" ht="48" x14ac:dyDescent="0.2">
      <c r="A1695">
        <v>1693</v>
      </c>
      <c r="B1695" s="2" t="s">
        <v>1694</v>
      </c>
      <c r="C1695" s="2" t="s">
        <v>5803</v>
      </c>
      <c r="D1695" s="4">
        <v>3000</v>
      </c>
      <c r="E1695" s="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ROUND(E1695/D1695*100,0)</f>
        <v>9</v>
      </c>
      <c r="P1695" s="14">
        <f t="shared" si="26"/>
        <v>35</v>
      </c>
      <c r="Q1695" s="7" t="s">
        <v>8322</v>
      </c>
      <c r="R1695" t="s">
        <v>8344</v>
      </c>
      <c r="S1695" s="6">
        <f>(((J1695/60)/60)/24)+DATE(1970,1,1)</f>
        <v>42803.920277777783</v>
      </c>
      <c r="T1695" s="6">
        <f>(((I1695/60)/60)/24)+DATE(1970,1,1)</f>
        <v>42834.833333333328</v>
      </c>
      <c r="U1695">
        <f>YEAR(S1695)</f>
        <v>2017</v>
      </c>
    </row>
    <row r="1696" spans="1:21" ht="48" x14ac:dyDescent="0.2">
      <c r="A1696">
        <v>1694</v>
      </c>
      <c r="B1696" s="2" t="s">
        <v>1695</v>
      </c>
      <c r="C1696" s="2" t="s">
        <v>5804</v>
      </c>
      <c r="D1696" s="4">
        <v>10000</v>
      </c>
      <c r="E1696" s="5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ROUND(E1696/D1696*100,0)</f>
        <v>0</v>
      </c>
      <c r="P1696" s="14">
        <f t="shared" si="26"/>
        <v>5</v>
      </c>
      <c r="Q1696" s="7" t="s">
        <v>8322</v>
      </c>
      <c r="R1696" t="s">
        <v>8344</v>
      </c>
      <c r="S1696" s="6">
        <f>(((J1696/60)/60)/24)+DATE(1970,1,1)</f>
        <v>42791.669837962967</v>
      </c>
      <c r="T1696" s="6">
        <f>(((I1696/60)/60)/24)+DATE(1970,1,1)</f>
        <v>42821.191666666666</v>
      </c>
      <c r="U1696">
        <f>YEAR(S1696)</f>
        <v>2017</v>
      </c>
    </row>
    <row r="1697" spans="1:21" ht="48" x14ac:dyDescent="0.2">
      <c r="A1697">
        <v>1695</v>
      </c>
      <c r="B1697" s="2" t="s">
        <v>1696</v>
      </c>
      <c r="C1697" s="2" t="s">
        <v>5805</v>
      </c>
      <c r="D1697" s="4">
        <v>12000</v>
      </c>
      <c r="E1697" s="5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ROUND(E1697/D1697*100,0)</f>
        <v>12</v>
      </c>
      <c r="P1697" s="14">
        <f t="shared" si="26"/>
        <v>61.09</v>
      </c>
      <c r="Q1697" s="7" t="s">
        <v>8322</v>
      </c>
      <c r="R1697" t="s">
        <v>8344</v>
      </c>
      <c r="S1697" s="6">
        <f>(((J1697/60)/60)/24)+DATE(1970,1,1)</f>
        <v>42801.031412037039</v>
      </c>
      <c r="T1697" s="6">
        <f>(((I1697/60)/60)/24)+DATE(1970,1,1)</f>
        <v>42835.041666666672</v>
      </c>
      <c r="U1697">
        <f>YEAR(S1697)</f>
        <v>2017</v>
      </c>
    </row>
    <row r="1698" spans="1:21" ht="48" x14ac:dyDescent="0.2">
      <c r="A1698">
        <v>1696</v>
      </c>
      <c r="B1698" s="2" t="s">
        <v>1697</v>
      </c>
      <c r="C1698" s="2" t="s">
        <v>5806</v>
      </c>
      <c r="D1698" s="4">
        <v>300000</v>
      </c>
      <c r="E1698" s="5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ROUND(E1698/D1698*100,0)</f>
        <v>0</v>
      </c>
      <c r="P1698" s="14">
        <f t="shared" si="26"/>
        <v>0</v>
      </c>
      <c r="Q1698" s="7" t="s">
        <v>8322</v>
      </c>
      <c r="R1698" t="s">
        <v>8344</v>
      </c>
      <c r="S1698" s="6">
        <f>(((J1698/60)/60)/24)+DATE(1970,1,1)</f>
        <v>42796.069571759261</v>
      </c>
      <c r="T1698" s="6">
        <f>(((I1698/60)/60)/24)+DATE(1970,1,1)</f>
        <v>42826.027905092589</v>
      </c>
      <c r="U1698">
        <f>YEAR(S1698)</f>
        <v>2017</v>
      </c>
    </row>
    <row r="1699" spans="1:21" ht="48" x14ac:dyDescent="0.2">
      <c r="A1699">
        <v>1697</v>
      </c>
      <c r="B1699" s="2" t="s">
        <v>1698</v>
      </c>
      <c r="C1699" s="2" t="s">
        <v>5807</v>
      </c>
      <c r="D1699" s="4">
        <v>12500</v>
      </c>
      <c r="E1699" s="5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ROUND(E1699/D1699*100,0)</f>
        <v>20</v>
      </c>
      <c r="P1699" s="14">
        <f t="shared" si="26"/>
        <v>114.82</v>
      </c>
      <c r="Q1699" s="7" t="s">
        <v>8322</v>
      </c>
      <c r="R1699" t="s">
        <v>8344</v>
      </c>
      <c r="S1699" s="6">
        <f>(((J1699/60)/60)/24)+DATE(1970,1,1)</f>
        <v>42805.032962962956</v>
      </c>
      <c r="T1699" s="6">
        <f>(((I1699/60)/60)/24)+DATE(1970,1,1)</f>
        <v>42834.991296296299</v>
      </c>
      <c r="U1699">
        <f>YEAR(S1699)</f>
        <v>2017</v>
      </c>
    </row>
    <row r="1700" spans="1:21" ht="80" x14ac:dyDescent="0.2">
      <c r="A1700">
        <v>1698</v>
      </c>
      <c r="B1700" s="2" t="s">
        <v>1699</v>
      </c>
      <c r="C1700" s="2" t="s">
        <v>5808</v>
      </c>
      <c r="D1700" s="4">
        <v>125000</v>
      </c>
      <c r="E1700" s="5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ROUND(E1700/D1700*100,0)</f>
        <v>0</v>
      </c>
      <c r="P1700" s="14">
        <f t="shared" si="26"/>
        <v>0</v>
      </c>
      <c r="Q1700" s="7" t="s">
        <v>8322</v>
      </c>
      <c r="R1700" t="s">
        <v>8344</v>
      </c>
      <c r="S1700" s="6">
        <f>(((J1700/60)/60)/24)+DATE(1970,1,1)</f>
        <v>42796.207870370374</v>
      </c>
      <c r="T1700" s="6">
        <f>(((I1700/60)/60)/24)+DATE(1970,1,1)</f>
        <v>42820.147916666669</v>
      </c>
      <c r="U1700">
        <f>YEAR(S1700)</f>
        <v>2017</v>
      </c>
    </row>
    <row r="1701" spans="1:21" ht="48" x14ac:dyDescent="0.2">
      <c r="A1701">
        <v>1699</v>
      </c>
      <c r="B1701" s="2" t="s">
        <v>1700</v>
      </c>
      <c r="C1701" s="2" t="s">
        <v>5809</v>
      </c>
      <c r="D1701" s="4">
        <v>5105</v>
      </c>
      <c r="E1701" s="5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ROUND(E1701/D1701*100,0)</f>
        <v>4</v>
      </c>
      <c r="P1701" s="14">
        <f t="shared" si="26"/>
        <v>54</v>
      </c>
      <c r="Q1701" s="7" t="s">
        <v>8322</v>
      </c>
      <c r="R1701" t="s">
        <v>8344</v>
      </c>
      <c r="S1701" s="6">
        <f>(((J1701/60)/60)/24)+DATE(1970,1,1)</f>
        <v>42806.863946759258</v>
      </c>
      <c r="T1701" s="6">
        <f>(((I1701/60)/60)/24)+DATE(1970,1,1)</f>
        <v>42836.863946759258</v>
      </c>
      <c r="U1701">
        <f>YEAR(S1701)</f>
        <v>2017</v>
      </c>
    </row>
    <row r="1702" spans="1:21" ht="48" x14ac:dyDescent="0.2">
      <c r="A1702">
        <v>1700</v>
      </c>
      <c r="B1702" s="2" t="s">
        <v>1701</v>
      </c>
      <c r="C1702" s="2" t="s">
        <v>5810</v>
      </c>
      <c r="D1702" s="4">
        <v>20000</v>
      </c>
      <c r="E1702" s="5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ROUND(E1702/D1702*100,0)</f>
        <v>26</v>
      </c>
      <c r="P1702" s="14">
        <f t="shared" si="26"/>
        <v>65.97</v>
      </c>
      <c r="Q1702" s="7" t="s">
        <v>8322</v>
      </c>
      <c r="R1702" t="s">
        <v>8344</v>
      </c>
      <c r="S1702" s="6">
        <f>(((J1702/60)/60)/24)+DATE(1970,1,1)</f>
        <v>42796.071643518517</v>
      </c>
      <c r="T1702" s="6">
        <f>(((I1702/60)/60)/24)+DATE(1970,1,1)</f>
        <v>42826.166666666672</v>
      </c>
      <c r="U1702">
        <f>YEAR(S1702)</f>
        <v>2017</v>
      </c>
    </row>
    <row r="1703" spans="1:21" ht="48" x14ac:dyDescent="0.2">
      <c r="A1703">
        <v>1701</v>
      </c>
      <c r="B1703" s="2" t="s">
        <v>1702</v>
      </c>
      <c r="C1703" s="2" t="s">
        <v>5811</v>
      </c>
      <c r="D1703" s="4">
        <v>5050</v>
      </c>
      <c r="E1703" s="5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ROUND(E1703/D1703*100,0)</f>
        <v>0</v>
      </c>
      <c r="P1703" s="14">
        <f t="shared" si="26"/>
        <v>5</v>
      </c>
      <c r="Q1703" s="7" t="s">
        <v>8322</v>
      </c>
      <c r="R1703" t="s">
        <v>8344</v>
      </c>
      <c r="S1703" s="6">
        <f>(((J1703/60)/60)/24)+DATE(1970,1,1)</f>
        <v>41989.664409722223</v>
      </c>
      <c r="T1703" s="6">
        <f>(((I1703/60)/60)/24)+DATE(1970,1,1)</f>
        <v>42019.664409722223</v>
      </c>
      <c r="U1703">
        <f>YEAR(S1703)</f>
        <v>2014</v>
      </c>
    </row>
    <row r="1704" spans="1:21" ht="16" x14ac:dyDescent="0.2">
      <c r="A1704">
        <v>1702</v>
      </c>
      <c r="B1704" s="2" t="s">
        <v>1703</v>
      </c>
      <c r="C1704" s="2" t="s">
        <v>5812</v>
      </c>
      <c r="D1704" s="4">
        <v>16500</v>
      </c>
      <c r="E1704" s="5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ROUND(E1704/D1704*100,0)</f>
        <v>0</v>
      </c>
      <c r="P1704" s="14">
        <f t="shared" si="26"/>
        <v>1</v>
      </c>
      <c r="Q1704" s="7" t="s">
        <v>8322</v>
      </c>
      <c r="R1704" t="s">
        <v>8344</v>
      </c>
      <c r="S1704" s="6">
        <f>(((J1704/60)/60)/24)+DATE(1970,1,1)</f>
        <v>42063.869791666672</v>
      </c>
      <c r="T1704" s="6">
        <f>(((I1704/60)/60)/24)+DATE(1970,1,1)</f>
        <v>42093.828125</v>
      </c>
      <c r="U1704">
        <f>YEAR(S1704)</f>
        <v>2015</v>
      </c>
    </row>
    <row r="1705" spans="1:21" ht="48" x14ac:dyDescent="0.2">
      <c r="A1705">
        <v>1703</v>
      </c>
      <c r="B1705" s="2" t="s">
        <v>1704</v>
      </c>
      <c r="C1705" s="2" t="s">
        <v>5813</v>
      </c>
      <c r="D1705" s="4">
        <v>5000</v>
      </c>
      <c r="E1705" s="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ROUND(E1705/D1705*100,0)</f>
        <v>1</v>
      </c>
      <c r="P1705" s="14">
        <f t="shared" si="26"/>
        <v>25.5</v>
      </c>
      <c r="Q1705" s="7" t="s">
        <v>8322</v>
      </c>
      <c r="R1705" t="s">
        <v>8344</v>
      </c>
      <c r="S1705" s="6">
        <f>(((J1705/60)/60)/24)+DATE(1970,1,1)</f>
        <v>42187.281678240746</v>
      </c>
      <c r="T1705" s="6">
        <f>(((I1705/60)/60)/24)+DATE(1970,1,1)</f>
        <v>42247.281678240746</v>
      </c>
      <c r="U1705">
        <f>YEAR(S1705)</f>
        <v>2015</v>
      </c>
    </row>
    <row r="1706" spans="1:21" ht="32" x14ac:dyDescent="0.2">
      <c r="A1706">
        <v>1704</v>
      </c>
      <c r="B1706" s="2" t="s">
        <v>1705</v>
      </c>
      <c r="C1706" s="2" t="s">
        <v>5814</v>
      </c>
      <c r="D1706" s="4">
        <v>2000</v>
      </c>
      <c r="E1706" s="5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ROUND(E1706/D1706*100,0)</f>
        <v>65</v>
      </c>
      <c r="P1706" s="14">
        <f t="shared" si="26"/>
        <v>118.36</v>
      </c>
      <c r="Q1706" s="7" t="s">
        <v>8322</v>
      </c>
      <c r="R1706" t="s">
        <v>8344</v>
      </c>
      <c r="S1706" s="6">
        <f>(((J1706/60)/60)/24)+DATE(1970,1,1)</f>
        <v>42021.139733796299</v>
      </c>
      <c r="T1706" s="6">
        <f>(((I1706/60)/60)/24)+DATE(1970,1,1)</f>
        <v>42051.139733796299</v>
      </c>
      <c r="U1706">
        <f>YEAR(S1706)</f>
        <v>2015</v>
      </c>
    </row>
    <row r="1707" spans="1:21" ht="48" x14ac:dyDescent="0.2">
      <c r="A1707">
        <v>1705</v>
      </c>
      <c r="B1707" s="2" t="s">
        <v>1706</v>
      </c>
      <c r="C1707" s="2" t="s">
        <v>5815</v>
      </c>
      <c r="D1707" s="4">
        <v>2000</v>
      </c>
      <c r="E1707" s="5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ROUND(E1707/D1707*100,0)</f>
        <v>0</v>
      </c>
      <c r="P1707" s="14">
        <f t="shared" si="26"/>
        <v>0</v>
      </c>
      <c r="Q1707" s="7" t="s">
        <v>8322</v>
      </c>
      <c r="R1707" t="s">
        <v>8344</v>
      </c>
      <c r="S1707" s="6">
        <f>(((J1707/60)/60)/24)+DATE(1970,1,1)</f>
        <v>42245.016736111109</v>
      </c>
      <c r="T1707" s="6">
        <f>(((I1707/60)/60)/24)+DATE(1970,1,1)</f>
        <v>42256.666666666672</v>
      </c>
      <c r="U1707">
        <f>YEAR(S1707)</f>
        <v>2015</v>
      </c>
    </row>
    <row r="1708" spans="1:21" ht="48" x14ac:dyDescent="0.2">
      <c r="A1708">
        <v>1706</v>
      </c>
      <c r="B1708" s="2" t="s">
        <v>1707</v>
      </c>
      <c r="C1708" s="2" t="s">
        <v>5816</v>
      </c>
      <c r="D1708" s="4">
        <v>5500</v>
      </c>
      <c r="E1708" s="5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ROUND(E1708/D1708*100,0)</f>
        <v>0</v>
      </c>
      <c r="P1708" s="14">
        <f t="shared" si="26"/>
        <v>0</v>
      </c>
      <c r="Q1708" s="7" t="s">
        <v>8322</v>
      </c>
      <c r="R1708" t="s">
        <v>8344</v>
      </c>
      <c r="S1708" s="6">
        <f>(((J1708/60)/60)/24)+DATE(1970,1,1)</f>
        <v>42179.306388888886</v>
      </c>
      <c r="T1708" s="6">
        <f>(((I1708/60)/60)/24)+DATE(1970,1,1)</f>
        <v>42239.306388888886</v>
      </c>
      <c r="U1708">
        <f>YEAR(S1708)</f>
        <v>2015</v>
      </c>
    </row>
    <row r="1709" spans="1:21" ht="48" x14ac:dyDescent="0.2">
      <c r="A1709">
        <v>1707</v>
      </c>
      <c r="B1709" s="2" t="s">
        <v>1708</v>
      </c>
      <c r="C1709" s="2" t="s">
        <v>5817</v>
      </c>
      <c r="D1709" s="4">
        <v>5000</v>
      </c>
      <c r="E1709" s="5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ROUND(E1709/D1709*100,0)</f>
        <v>10</v>
      </c>
      <c r="P1709" s="14">
        <f t="shared" si="26"/>
        <v>54.11</v>
      </c>
      <c r="Q1709" s="7" t="s">
        <v>8322</v>
      </c>
      <c r="R1709" t="s">
        <v>8344</v>
      </c>
      <c r="S1709" s="6">
        <f>(((J1709/60)/60)/24)+DATE(1970,1,1)</f>
        <v>42427.721006944441</v>
      </c>
      <c r="T1709" s="6">
        <f>(((I1709/60)/60)/24)+DATE(1970,1,1)</f>
        <v>42457.679340277777</v>
      </c>
      <c r="U1709">
        <f>YEAR(S1709)</f>
        <v>2016</v>
      </c>
    </row>
    <row r="1710" spans="1:21" ht="48" x14ac:dyDescent="0.2">
      <c r="A1710">
        <v>1708</v>
      </c>
      <c r="B1710" s="2" t="s">
        <v>1709</v>
      </c>
      <c r="C1710" s="2" t="s">
        <v>5818</v>
      </c>
      <c r="D1710" s="4">
        <v>7000</v>
      </c>
      <c r="E1710" s="5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ROUND(E1710/D1710*100,0)</f>
        <v>0</v>
      </c>
      <c r="P1710" s="14">
        <f t="shared" si="26"/>
        <v>0</v>
      </c>
      <c r="Q1710" s="7" t="s">
        <v>8322</v>
      </c>
      <c r="R1710" t="s">
        <v>8344</v>
      </c>
      <c r="S1710" s="6">
        <f>(((J1710/60)/60)/24)+DATE(1970,1,1)</f>
        <v>42451.866967592592</v>
      </c>
      <c r="T1710" s="6">
        <f>(((I1710/60)/60)/24)+DATE(1970,1,1)</f>
        <v>42491.866967592592</v>
      </c>
      <c r="U1710">
        <f>YEAR(S1710)</f>
        <v>2016</v>
      </c>
    </row>
    <row r="1711" spans="1:21" ht="48" x14ac:dyDescent="0.2">
      <c r="A1711">
        <v>1709</v>
      </c>
      <c r="B1711" s="2" t="s">
        <v>1710</v>
      </c>
      <c r="C1711" s="2" t="s">
        <v>5819</v>
      </c>
      <c r="D1711" s="4">
        <v>1750</v>
      </c>
      <c r="E1711" s="5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ROUND(E1711/D1711*100,0)</f>
        <v>5</v>
      </c>
      <c r="P1711" s="14">
        <f t="shared" si="26"/>
        <v>21.25</v>
      </c>
      <c r="Q1711" s="7" t="s">
        <v>8322</v>
      </c>
      <c r="R1711" t="s">
        <v>8344</v>
      </c>
      <c r="S1711" s="6">
        <f>(((J1711/60)/60)/24)+DATE(1970,1,1)</f>
        <v>41841.56381944444</v>
      </c>
      <c r="T1711" s="6">
        <f>(((I1711/60)/60)/24)+DATE(1970,1,1)</f>
        <v>41882.818749999999</v>
      </c>
      <c r="U1711">
        <f>YEAR(S1711)</f>
        <v>2014</v>
      </c>
    </row>
    <row r="1712" spans="1:21" ht="32" x14ac:dyDescent="0.2">
      <c r="A1712">
        <v>1710</v>
      </c>
      <c r="B1712" s="2" t="s">
        <v>1711</v>
      </c>
      <c r="C1712" s="2" t="s">
        <v>5820</v>
      </c>
      <c r="D1712" s="4">
        <v>5000</v>
      </c>
      <c r="E1712" s="5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ROUND(E1712/D1712*100,0)</f>
        <v>1</v>
      </c>
      <c r="P1712" s="14">
        <f t="shared" si="26"/>
        <v>34</v>
      </c>
      <c r="Q1712" s="7" t="s">
        <v>8322</v>
      </c>
      <c r="R1712" t="s">
        <v>8344</v>
      </c>
      <c r="S1712" s="6">
        <f>(((J1712/60)/60)/24)+DATE(1970,1,1)</f>
        <v>42341.59129629629</v>
      </c>
      <c r="T1712" s="6">
        <f>(((I1712/60)/60)/24)+DATE(1970,1,1)</f>
        <v>42387.541666666672</v>
      </c>
      <c r="U1712">
        <f>YEAR(S1712)</f>
        <v>2015</v>
      </c>
    </row>
    <row r="1713" spans="1:21" ht="48" x14ac:dyDescent="0.2">
      <c r="A1713">
        <v>1711</v>
      </c>
      <c r="B1713" s="2" t="s">
        <v>1712</v>
      </c>
      <c r="C1713" s="2" t="s">
        <v>5821</v>
      </c>
      <c r="D1713" s="4">
        <v>10000</v>
      </c>
      <c r="E1713" s="5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ROUND(E1713/D1713*100,0)</f>
        <v>11</v>
      </c>
      <c r="P1713" s="14">
        <f t="shared" si="26"/>
        <v>525</v>
      </c>
      <c r="Q1713" s="7" t="s">
        <v>8322</v>
      </c>
      <c r="R1713" t="s">
        <v>8344</v>
      </c>
      <c r="S1713" s="6">
        <f>(((J1713/60)/60)/24)+DATE(1970,1,1)</f>
        <v>41852.646226851852</v>
      </c>
      <c r="T1713" s="6">
        <f>(((I1713/60)/60)/24)+DATE(1970,1,1)</f>
        <v>41883.646226851852</v>
      </c>
      <c r="U1713">
        <f>YEAR(S1713)</f>
        <v>2014</v>
      </c>
    </row>
    <row r="1714" spans="1:21" ht="48" x14ac:dyDescent="0.2">
      <c r="A1714">
        <v>1712</v>
      </c>
      <c r="B1714" s="2" t="s">
        <v>1713</v>
      </c>
      <c r="C1714" s="2" t="s">
        <v>5822</v>
      </c>
      <c r="D1714" s="4">
        <v>5000</v>
      </c>
      <c r="E1714" s="5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ROUND(E1714/D1714*100,0)</f>
        <v>0</v>
      </c>
      <c r="P1714" s="14">
        <f t="shared" si="26"/>
        <v>0</v>
      </c>
      <c r="Q1714" s="7" t="s">
        <v>8322</v>
      </c>
      <c r="R1714" t="s">
        <v>8344</v>
      </c>
      <c r="S1714" s="6">
        <f>(((J1714/60)/60)/24)+DATE(1970,1,1)</f>
        <v>42125.913807870369</v>
      </c>
      <c r="T1714" s="6">
        <f>(((I1714/60)/60)/24)+DATE(1970,1,1)</f>
        <v>42185.913807870369</v>
      </c>
      <c r="U1714">
        <f>YEAR(S1714)</f>
        <v>2015</v>
      </c>
    </row>
    <row r="1715" spans="1:21" ht="48" x14ac:dyDescent="0.2">
      <c r="A1715">
        <v>1713</v>
      </c>
      <c r="B1715" s="2" t="s">
        <v>1714</v>
      </c>
      <c r="C1715" s="2" t="s">
        <v>5823</v>
      </c>
      <c r="D1715" s="4">
        <v>3000</v>
      </c>
      <c r="E1715" s="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ROUND(E1715/D1715*100,0)</f>
        <v>2</v>
      </c>
      <c r="P1715" s="14">
        <f t="shared" si="26"/>
        <v>50</v>
      </c>
      <c r="Q1715" s="7" t="s">
        <v>8322</v>
      </c>
      <c r="R1715" t="s">
        <v>8344</v>
      </c>
      <c r="S1715" s="6">
        <f>(((J1715/60)/60)/24)+DATE(1970,1,1)</f>
        <v>41887.801064814819</v>
      </c>
      <c r="T1715" s="6">
        <f>(((I1715/60)/60)/24)+DATE(1970,1,1)</f>
        <v>41917.801064814819</v>
      </c>
      <c r="U1715">
        <f>YEAR(S1715)</f>
        <v>2014</v>
      </c>
    </row>
    <row r="1716" spans="1:21" ht="48" x14ac:dyDescent="0.2">
      <c r="A1716">
        <v>1714</v>
      </c>
      <c r="B1716" s="2" t="s">
        <v>1715</v>
      </c>
      <c r="C1716" s="2" t="s">
        <v>5824</v>
      </c>
      <c r="D1716" s="4">
        <v>25000</v>
      </c>
      <c r="E1716" s="5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ROUND(E1716/D1716*100,0)</f>
        <v>8</v>
      </c>
      <c r="P1716" s="14">
        <f t="shared" si="26"/>
        <v>115.71</v>
      </c>
      <c r="Q1716" s="7" t="s">
        <v>8322</v>
      </c>
      <c r="R1716" t="s">
        <v>8344</v>
      </c>
      <c r="S1716" s="6">
        <f>(((J1716/60)/60)/24)+DATE(1970,1,1)</f>
        <v>42095.918530092589</v>
      </c>
      <c r="T1716" s="6">
        <f>(((I1716/60)/60)/24)+DATE(1970,1,1)</f>
        <v>42125.918530092589</v>
      </c>
      <c r="U1716">
        <f>YEAR(S1716)</f>
        <v>2015</v>
      </c>
    </row>
    <row r="1717" spans="1:21" ht="48" x14ac:dyDescent="0.2">
      <c r="A1717">
        <v>1715</v>
      </c>
      <c r="B1717" s="2" t="s">
        <v>1716</v>
      </c>
      <c r="C1717" s="2" t="s">
        <v>5825</v>
      </c>
      <c r="D1717" s="4">
        <v>5000</v>
      </c>
      <c r="E1717" s="5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ROUND(E1717/D1717*100,0)</f>
        <v>0</v>
      </c>
      <c r="P1717" s="14">
        <f t="shared" si="26"/>
        <v>5.5</v>
      </c>
      <c r="Q1717" s="7" t="s">
        <v>8322</v>
      </c>
      <c r="R1717" t="s">
        <v>8344</v>
      </c>
      <c r="S1717" s="6">
        <f>(((J1717/60)/60)/24)+DATE(1970,1,1)</f>
        <v>42064.217418981483</v>
      </c>
      <c r="T1717" s="6">
        <f>(((I1717/60)/60)/24)+DATE(1970,1,1)</f>
        <v>42094.140277777777</v>
      </c>
      <c r="U1717">
        <f>YEAR(S1717)</f>
        <v>2015</v>
      </c>
    </row>
    <row r="1718" spans="1:21" ht="48" x14ac:dyDescent="0.2">
      <c r="A1718">
        <v>1716</v>
      </c>
      <c r="B1718" s="2" t="s">
        <v>1717</v>
      </c>
      <c r="C1718" s="2" t="s">
        <v>5826</v>
      </c>
      <c r="D1718" s="4">
        <v>2000</v>
      </c>
      <c r="E1718" s="5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ROUND(E1718/D1718*100,0)</f>
        <v>8</v>
      </c>
      <c r="P1718" s="14">
        <f t="shared" si="26"/>
        <v>50</v>
      </c>
      <c r="Q1718" s="7" t="s">
        <v>8322</v>
      </c>
      <c r="R1718" t="s">
        <v>8344</v>
      </c>
      <c r="S1718" s="6">
        <f>(((J1718/60)/60)/24)+DATE(1970,1,1)</f>
        <v>42673.577534722222</v>
      </c>
      <c r="T1718" s="6">
        <f>(((I1718/60)/60)/24)+DATE(1970,1,1)</f>
        <v>42713.619201388887</v>
      </c>
      <c r="U1718">
        <f>YEAR(S1718)</f>
        <v>2016</v>
      </c>
    </row>
    <row r="1719" spans="1:21" ht="48" x14ac:dyDescent="0.2">
      <c r="A1719">
        <v>1717</v>
      </c>
      <c r="B1719" s="2" t="s">
        <v>1718</v>
      </c>
      <c r="C1719" s="2" t="s">
        <v>5827</v>
      </c>
      <c r="D1719" s="4">
        <v>3265</v>
      </c>
      <c r="E1719" s="5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ROUND(E1719/D1719*100,0)</f>
        <v>43</v>
      </c>
      <c r="P1719" s="14">
        <f t="shared" si="26"/>
        <v>34.020000000000003</v>
      </c>
      <c r="Q1719" s="7" t="s">
        <v>8322</v>
      </c>
      <c r="R1719" t="s">
        <v>8344</v>
      </c>
      <c r="S1719" s="6">
        <f>(((J1719/60)/60)/24)+DATE(1970,1,1)</f>
        <v>42460.98192129629</v>
      </c>
      <c r="T1719" s="6">
        <f>(((I1719/60)/60)/24)+DATE(1970,1,1)</f>
        <v>42481.166666666672</v>
      </c>
      <c r="U1719">
        <f>YEAR(S1719)</f>
        <v>2016</v>
      </c>
    </row>
    <row r="1720" spans="1:21" ht="16" x14ac:dyDescent="0.2">
      <c r="A1720">
        <v>1718</v>
      </c>
      <c r="B1720" s="2" t="s">
        <v>1719</v>
      </c>
      <c r="C1720" s="2" t="s">
        <v>5828</v>
      </c>
      <c r="D1720" s="4">
        <v>35000</v>
      </c>
      <c r="E1720" s="5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ROUND(E1720/D1720*100,0)</f>
        <v>0</v>
      </c>
      <c r="P1720" s="14">
        <f t="shared" si="26"/>
        <v>37.5</v>
      </c>
      <c r="Q1720" s="7" t="s">
        <v>8322</v>
      </c>
      <c r="R1720" t="s">
        <v>8344</v>
      </c>
      <c r="S1720" s="6">
        <f>(((J1720/60)/60)/24)+DATE(1970,1,1)</f>
        <v>42460.610520833332</v>
      </c>
      <c r="T1720" s="6">
        <f>(((I1720/60)/60)/24)+DATE(1970,1,1)</f>
        <v>42504.207638888889</v>
      </c>
      <c r="U1720">
        <f>YEAR(S1720)</f>
        <v>2016</v>
      </c>
    </row>
    <row r="1721" spans="1:21" ht="48" x14ac:dyDescent="0.2">
      <c r="A1721">
        <v>1719</v>
      </c>
      <c r="B1721" s="2" t="s">
        <v>1720</v>
      </c>
      <c r="C1721" s="2" t="s">
        <v>5829</v>
      </c>
      <c r="D1721" s="4">
        <v>4000</v>
      </c>
      <c r="E1721" s="5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ROUND(E1721/D1721*100,0)</f>
        <v>1</v>
      </c>
      <c r="P1721" s="14">
        <f t="shared" si="26"/>
        <v>11.67</v>
      </c>
      <c r="Q1721" s="7" t="s">
        <v>8322</v>
      </c>
      <c r="R1721" t="s">
        <v>8344</v>
      </c>
      <c r="S1721" s="6">
        <f>(((J1721/60)/60)/24)+DATE(1970,1,1)</f>
        <v>41869.534618055557</v>
      </c>
      <c r="T1721" s="6">
        <f>(((I1721/60)/60)/24)+DATE(1970,1,1)</f>
        <v>41899.534618055557</v>
      </c>
      <c r="U1721">
        <f>YEAR(S1721)</f>
        <v>2014</v>
      </c>
    </row>
    <row r="1722" spans="1:21" ht="48" x14ac:dyDescent="0.2">
      <c r="A1722">
        <v>1720</v>
      </c>
      <c r="B1722" s="2" t="s">
        <v>1721</v>
      </c>
      <c r="C1722" s="2" t="s">
        <v>5830</v>
      </c>
      <c r="D1722" s="4">
        <v>4000</v>
      </c>
      <c r="E1722" s="5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ROUND(E1722/D1722*100,0)</f>
        <v>6</v>
      </c>
      <c r="P1722" s="14">
        <f t="shared" si="26"/>
        <v>28.13</v>
      </c>
      <c r="Q1722" s="7" t="s">
        <v>8322</v>
      </c>
      <c r="R1722" t="s">
        <v>8344</v>
      </c>
      <c r="S1722" s="6">
        <f>(((J1722/60)/60)/24)+DATE(1970,1,1)</f>
        <v>41922.783229166671</v>
      </c>
      <c r="T1722" s="6">
        <f>(((I1722/60)/60)/24)+DATE(1970,1,1)</f>
        <v>41952.824895833335</v>
      </c>
      <c r="U1722">
        <f>YEAR(S1722)</f>
        <v>2014</v>
      </c>
    </row>
    <row r="1723" spans="1:21" ht="48" x14ac:dyDescent="0.2">
      <c r="A1723">
        <v>1721</v>
      </c>
      <c r="B1723" s="2" t="s">
        <v>1722</v>
      </c>
      <c r="C1723" s="2" t="s">
        <v>5831</v>
      </c>
      <c r="D1723" s="4">
        <v>5000</v>
      </c>
      <c r="E1723" s="5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ROUND(E1723/D1723*100,0)</f>
        <v>0</v>
      </c>
      <c r="P1723" s="14">
        <f t="shared" si="26"/>
        <v>0</v>
      </c>
      <c r="Q1723" s="7" t="s">
        <v>8322</v>
      </c>
      <c r="R1723" t="s">
        <v>8344</v>
      </c>
      <c r="S1723" s="6">
        <f>(((J1723/60)/60)/24)+DATE(1970,1,1)</f>
        <v>42319.461377314816</v>
      </c>
      <c r="T1723" s="6">
        <f>(((I1723/60)/60)/24)+DATE(1970,1,1)</f>
        <v>42349.461377314816</v>
      </c>
      <c r="U1723">
        <f>YEAR(S1723)</f>
        <v>2015</v>
      </c>
    </row>
    <row r="1724" spans="1:21" ht="48" x14ac:dyDescent="0.2">
      <c r="A1724">
        <v>1722</v>
      </c>
      <c r="B1724" s="2" t="s">
        <v>1723</v>
      </c>
      <c r="C1724" s="2" t="s">
        <v>5832</v>
      </c>
      <c r="D1724" s="4">
        <v>2880</v>
      </c>
      <c r="E1724" s="5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ROUND(E1724/D1724*100,0)</f>
        <v>0</v>
      </c>
      <c r="P1724" s="14">
        <f t="shared" si="26"/>
        <v>1</v>
      </c>
      <c r="Q1724" s="7" t="s">
        <v>8322</v>
      </c>
      <c r="R1724" t="s">
        <v>8344</v>
      </c>
      <c r="S1724" s="6">
        <f>(((J1724/60)/60)/24)+DATE(1970,1,1)</f>
        <v>42425.960983796293</v>
      </c>
      <c r="T1724" s="6">
        <f>(((I1724/60)/60)/24)+DATE(1970,1,1)</f>
        <v>42463.006944444445</v>
      </c>
      <c r="U1724">
        <f>YEAR(S1724)</f>
        <v>2016</v>
      </c>
    </row>
    <row r="1725" spans="1:21" ht="48" x14ac:dyDescent="0.2">
      <c r="A1725">
        <v>1723</v>
      </c>
      <c r="B1725" s="2" t="s">
        <v>1724</v>
      </c>
      <c r="C1725" s="2" t="s">
        <v>5833</v>
      </c>
      <c r="D1725" s="4">
        <v>10000</v>
      </c>
      <c r="E1725" s="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ROUND(E1725/D1725*100,0)</f>
        <v>7</v>
      </c>
      <c r="P1725" s="14">
        <f t="shared" si="26"/>
        <v>216.67</v>
      </c>
      <c r="Q1725" s="7" t="s">
        <v>8322</v>
      </c>
      <c r="R1725" t="s">
        <v>8344</v>
      </c>
      <c r="S1725" s="6">
        <f>(((J1725/60)/60)/24)+DATE(1970,1,1)</f>
        <v>42129.82540509259</v>
      </c>
      <c r="T1725" s="6">
        <f>(((I1725/60)/60)/24)+DATE(1970,1,1)</f>
        <v>42186.25</v>
      </c>
      <c r="U1725">
        <f>YEAR(S1725)</f>
        <v>2015</v>
      </c>
    </row>
    <row r="1726" spans="1:21" ht="48" x14ac:dyDescent="0.2">
      <c r="A1726">
        <v>1724</v>
      </c>
      <c r="B1726" s="2" t="s">
        <v>1725</v>
      </c>
      <c r="C1726" s="2" t="s">
        <v>5834</v>
      </c>
      <c r="D1726" s="4">
        <v>6000</v>
      </c>
      <c r="E1726" s="5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ROUND(E1726/D1726*100,0)</f>
        <v>1</v>
      </c>
      <c r="P1726" s="14">
        <f t="shared" si="26"/>
        <v>8.75</v>
      </c>
      <c r="Q1726" s="7" t="s">
        <v>8322</v>
      </c>
      <c r="R1726" t="s">
        <v>8344</v>
      </c>
      <c r="S1726" s="6">
        <f>(((J1726/60)/60)/24)+DATE(1970,1,1)</f>
        <v>41912.932430555556</v>
      </c>
      <c r="T1726" s="6">
        <f>(((I1726/60)/60)/24)+DATE(1970,1,1)</f>
        <v>41942.932430555556</v>
      </c>
      <c r="U1726">
        <f>YEAR(S1726)</f>
        <v>2014</v>
      </c>
    </row>
    <row r="1727" spans="1:21" ht="48" x14ac:dyDescent="0.2">
      <c r="A1727">
        <v>1725</v>
      </c>
      <c r="B1727" s="2" t="s">
        <v>1726</v>
      </c>
      <c r="C1727" s="2" t="s">
        <v>5835</v>
      </c>
      <c r="D1727" s="4">
        <v>5500</v>
      </c>
      <c r="E1727" s="5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ROUND(E1727/D1727*100,0)</f>
        <v>10</v>
      </c>
      <c r="P1727" s="14">
        <f t="shared" si="26"/>
        <v>62.22</v>
      </c>
      <c r="Q1727" s="7" t="s">
        <v>8322</v>
      </c>
      <c r="R1727" t="s">
        <v>8344</v>
      </c>
      <c r="S1727" s="6">
        <f>(((J1727/60)/60)/24)+DATE(1970,1,1)</f>
        <v>41845.968159722222</v>
      </c>
      <c r="T1727" s="6">
        <f>(((I1727/60)/60)/24)+DATE(1970,1,1)</f>
        <v>41875.968159722222</v>
      </c>
      <c r="U1727">
        <f>YEAR(S1727)</f>
        <v>2014</v>
      </c>
    </row>
    <row r="1728" spans="1:21" ht="32" x14ac:dyDescent="0.2">
      <c r="A1728">
        <v>1726</v>
      </c>
      <c r="B1728" s="2" t="s">
        <v>1727</v>
      </c>
      <c r="C1728" s="2" t="s">
        <v>5836</v>
      </c>
      <c r="D1728" s="4">
        <v>6500</v>
      </c>
      <c r="E1728" s="5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ROUND(E1728/D1728*100,0)</f>
        <v>34</v>
      </c>
      <c r="P1728" s="14">
        <f t="shared" si="26"/>
        <v>137.25</v>
      </c>
      <c r="Q1728" s="7" t="s">
        <v>8322</v>
      </c>
      <c r="R1728" t="s">
        <v>8344</v>
      </c>
      <c r="S1728" s="6">
        <f>(((J1728/60)/60)/24)+DATE(1970,1,1)</f>
        <v>41788.919722222221</v>
      </c>
      <c r="T1728" s="6">
        <f>(((I1728/60)/60)/24)+DATE(1970,1,1)</f>
        <v>41817.919722222221</v>
      </c>
      <c r="U1728">
        <f>YEAR(S1728)</f>
        <v>2014</v>
      </c>
    </row>
    <row r="1729" spans="1:21" ht="48" x14ac:dyDescent="0.2">
      <c r="A1729">
        <v>1727</v>
      </c>
      <c r="B1729" s="2" t="s">
        <v>1728</v>
      </c>
      <c r="C1729" s="2" t="s">
        <v>5837</v>
      </c>
      <c r="D1729" s="4">
        <v>3000</v>
      </c>
      <c r="E1729" s="5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ROUND(E1729/D1729*100,0)</f>
        <v>0</v>
      </c>
      <c r="P1729" s="14">
        <f t="shared" si="26"/>
        <v>1</v>
      </c>
      <c r="Q1729" s="7" t="s">
        <v>8322</v>
      </c>
      <c r="R1729" t="s">
        <v>8344</v>
      </c>
      <c r="S1729" s="6">
        <f>(((J1729/60)/60)/24)+DATE(1970,1,1)</f>
        <v>42044.927974537044</v>
      </c>
      <c r="T1729" s="6">
        <f>(((I1729/60)/60)/24)+DATE(1970,1,1)</f>
        <v>42099.458333333328</v>
      </c>
      <c r="U1729">
        <f>YEAR(S1729)</f>
        <v>2015</v>
      </c>
    </row>
    <row r="1730" spans="1:21" ht="48" x14ac:dyDescent="0.2">
      <c r="A1730">
        <v>1728</v>
      </c>
      <c r="B1730" s="2" t="s">
        <v>1729</v>
      </c>
      <c r="C1730" s="2" t="s">
        <v>5838</v>
      </c>
      <c r="D1730" s="4">
        <v>1250</v>
      </c>
      <c r="E1730" s="5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ROUND(E1730/D1730*100,0)</f>
        <v>68</v>
      </c>
      <c r="P1730" s="14">
        <f t="shared" si="26"/>
        <v>122.14</v>
      </c>
      <c r="Q1730" s="7" t="s">
        <v>8322</v>
      </c>
      <c r="R1730" t="s">
        <v>8344</v>
      </c>
      <c r="S1730" s="6">
        <f>(((J1730/60)/60)/24)+DATE(1970,1,1)</f>
        <v>42268.625856481478</v>
      </c>
      <c r="T1730" s="6">
        <f>(((I1730/60)/60)/24)+DATE(1970,1,1)</f>
        <v>42298.625856481478</v>
      </c>
      <c r="U1730">
        <f>YEAR(S1730)</f>
        <v>2015</v>
      </c>
    </row>
    <row r="1731" spans="1:21" ht="48" x14ac:dyDescent="0.2">
      <c r="A1731">
        <v>1729</v>
      </c>
      <c r="B1731" s="2" t="s">
        <v>1730</v>
      </c>
      <c r="C1731" s="2" t="s">
        <v>5839</v>
      </c>
      <c r="D1731" s="4">
        <v>10000</v>
      </c>
      <c r="E1731" s="5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ROUND(E1731/D1731*100,0)</f>
        <v>0</v>
      </c>
      <c r="P1731" s="14">
        <f t="shared" ref="P1731:P1794" si="27">IFERROR(ROUND(E1731/L1731,2),0)</f>
        <v>0</v>
      </c>
      <c r="Q1731" s="7" t="s">
        <v>8322</v>
      </c>
      <c r="R1731" t="s">
        <v>8344</v>
      </c>
      <c r="S1731" s="6">
        <f>(((J1731/60)/60)/24)+DATE(1970,1,1)</f>
        <v>42471.052152777775</v>
      </c>
      <c r="T1731" s="6">
        <f>(((I1731/60)/60)/24)+DATE(1970,1,1)</f>
        <v>42531.052152777775</v>
      </c>
      <c r="U1731">
        <f>YEAR(S1731)</f>
        <v>2016</v>
      </c>
    </row>
    <row r="1732" spans="1:21" ht="48" x14ac:dyDescent="0.2">
      <c r="A1732">
        <v>1730</v>
      </c>
      <c r="B1732" s="2" t="s">
        <v>1731</v>
      </c>
      <c r="C1732" s="2" t="s">
        <v>5840</v>
      </c>
      <c r="D1732" s="4">
        <v>3000</v>
      </c>
      <c r="E1732" s="5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ROUND(E1732/D1732*100,0)</f>
        <v>0</v>
      </c>
      <c r="P1732" s="14">
        <f t="shared" si="27"/>
        <v>0</v>
      </c>
      <c r="Q1732" s="7" t="s">
        <v>8322</v>
      </c>
      <c r="R1732" t="s">
        <v>8344</v>
      </c>
      <c r="S1732" s="6">
        <f>(((J1732/60)/60)/24)+DATE(1970,1,1)</f>
        <v>42272.087766203709</v>
      </c>
      <c r="T1732" s="6">
        <f>(((I1732/60)/60)/24)+DATE(1970,1,1)</f>
        <v>42302.087766203709</v>
      </c>
      <c r="U1732">
        <f>YEAR(S1732)</f>
        <v>2015</v>
      </c>
    </row>
    <row r="1733" spans="1:21" ht="32" x14ac:dyDescent="0.2">
      <c r="A1733">
        <v>1731</v>
      </c>
      <c r="B1733" s="2" t="s">
        <v>1732</v>
      </c>
      <c r="C1733" s="2" t="s">
        <v>5841</v>
      </c>
      <c r="D1733" s="4">
        <v>1000</v>
      </c>
      <c r="E1733" s="5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ROUND(E1733/D1733*100,0)</f>
        <v>0</v>
      </c>
      <c r="P1733" s="14">
        <f t="shared" si="27"/>
        <v>0</v>
      </c>
      <c r="Q1733" s="7" t="s">
        <v>8322</v>
      </c>
      <c r="R1733" t="s">
        <v>8344</v>
      </c>
      <c r="S1733" s="6">
        <f>(((J1733/60)/60)/24)+DATE(1970,1,1)</f>
        <v>42152.906851851847</v>
      </c>
      <c r="T1733" s="6">
        <f>(((I1733/60)/60)/24)+DATE(1970,1,1)</f>
        <v>42166.625</v>
      </c>
      <c r="U1733">
        <f>YEAR(S1733)</f>
        <v>2015</v>
      </c>
    </row>
    <row r="1734" spans="1:21" ht="48" x14ac:dyDescent="0.2">
      <c r="A1734">
        <v>1732</v>
      </c>
      <c r="B1734" s="2" t="s">
        <v>1733</v>
      </c>
      <c r="C1734" s="2" t="s">
        <v>5842</v>
      </c>
      <c r="D1734" s="4">
        <v>4000</v>
      </c>
      <c r="E1734" s="5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ROUND(E1734/D1734*100,0)</f>
        <v>0</v>
      </c>
      <c r="P1734" s="14">
        <f t="shared" si="27"/>
        <v>0</v>
      </c>
      <c r="Q1734" s="7" t="s">
        <v>8322</v>
      </c>
      <c r="R1734" t="s">
        <v>8344</v>
      </c>
      <c r="S1734" s="6">
        <f>(((J1734/60)/60)/24)+DATE(1970,1,1)</f>
        <v>42325.683807870373</v>
      </c>
      <c r="T1734" s="6">
        <f>(((I1734/60)/60)/24)+DATE(1970,1,1)</f>
        <v>42385.208333333328</v>
      </c>
      <c r="U1734">
        <f>YEAR(S1734)</f>
        <v>2015</v>
      </c>
    </row>
    <row r="1735" spans="1:21" ht="48" x14ac:dyDescent="0.2">
      <c r="A1735">
        <v>1733</v>
      </c>
      <c r="B1735" s="2" t="s">
        <v>1734</v>
      </c>
      <c r="C1735" s="2" t="s">
        <v>5843</v>
      </c>
      <c r="D1735" s="4">
        <v>10000</v>
      </c>
      <c r="E1735" s="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ROUND(E1735/D1735*100,0)</f>
        <v>0</v>
      </c>
      <c r="P1735" s="14">
        <f t="shared" si="27"/>
        <v>0</v>
      </c>
      <c r="Q1735" s="7" t="s">
        <v>8322</v>
      </c>
      <c r="R1735" t="s">
        <v>8344</v>
      </c>
      <c r="S1735" s="6">
        <f>(((J1735/60)/60)/24)+DATE(1970,1,1)</f>
        <v>42614.675625000003</v>
      </c>
      <c r="T1735" s="6">
        <f>(((I1735/60)/60)/24)+DATE(1970,1,1)</f>
        <v>42626.895833333328</v>
      </c>
      <c r="U1735">
        <f>YEAR(S1735)</f>
        <v>2016</v>
      </c>
    </row>
    <row r="1736" spans="1:21" ht="48" x14ac:dyDescent="0.2">
      <c r="A1736">
        <v>1734</v>
      </c>
      <c r="B1736" s="2" t="s">
        <v>1735</v>
      </c>
      <c r="C1736" s="2" t="s">
        <v>5844</v>
      </c>
      <c r="D1736" s="4">
        <v>4500</v>
      </c>
      <c r="E1736" s="5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ROUND(E1736/D1736*100,0)</f>
        <v>0</v>
      </c>
      <c r="P1736" s="14">
        <f t="shared" si="27"/>
        <v>1</v>
      </c>
      <c r="Q1736" s="7" t="s">
        <v>8322</v>
      </c>
      <c r="R1736" t="s">
        <v>8344</v>
      </c>
      <c r="S1736" s="6">
        <f>(((J1736/60)/60)/24)+DATE(1970,1,1)</f>
        <v>42102.036527777775</v>
      </c>
      <c r="T1736" s="6">
        <f>(((I1736/60)/60)/24)+DATE(1970,1,1)</f>
        <v>42132.036527777775</v>
      </c>
      <c r="U1736">
        <f>YEAR(S1736)</f>
        <v>2015</v>
      </c>
    </row>
    <row r="1737" spans="1:21" ht="48" x14ac:dyDescent="0.2">
      <c r="A1737">
        <v>1735</v>
      </c>
      <c r="B1737" s="2" t="s">
        <v>1736</v>
      </c>
      <c r="C1737" s="2" t="s">
        <v>5845</v>
      </c>
      <c r="D1737" s="4">
        <v>1000</v>
      </c>
      <c r="E1737" s="5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ROUND(E1737/D1737*100,0)</f>
        <v>11</v>
      </c>
      <c r="P1737" s="14">
        <f t="shared" si="27"/>
        <v>55</v>
      </c>
      <c r="Q1737" s="7" t="s">
        <v>8322</v>
      </c>
      <c r="R1737" t="s">
        <v>8344</v>
      </c>
      <c r="S1737" s="6">
        <f>(((J1737/60)/60)/24)+DATE(1970,1,1)</f>
        <v>42559.814178240747</v>
      </c>
      <c r="T1737" s="6">
        <f>(((I1737/60)/60)/24)+DATE(1970,1,1)</f>
        <v>42589.814178240747</v>
      </c>
      <c r="U1737">
        <f>YEAR(S1737)</f>
        <v>2016</v>
      </c>
    </row>
    <row r="1738" spans="1:21" ht="32" x14ac:dyDescent="0.2">
      <c r="A1738">
        <v>1736</v>
      </c>
      <c r="B1738" s="2" t="s">
        <v>1737</v>
      </c>
      <c r="C1738" s="2" t="s">
        <v>5846</v>
      </c>
      <c r="D1738" s="4">
        <v>3000</v>
      </c>
      <c r="E1738" s="5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ROUND(E1738/D1738*100,0)</f>
        <v>1</v>
      </c>
      <c r="P1738" s="14">
        <f t="shared" si="27"/>
        <v>22</v>
      </c>
      <c r="Q1738" s="7" t="s">
        <v>8322</v>
      </c>
      <c r="R1738" t="s">
        <v>8344</v>
      </c>
      <c r="S1738" s="6">
        <f>(((J1738/60)/60)/24)+DATE(1970,1,1)</f>
        <v>42286.861493055556</v>
      </c>
      <c r="T1738" s="6">
        <f>(((I1738/60)/60)/24)+DATE(1970,1,1)</f>
        <v>42316.90315972222</v>
      </c>
      <c r="U1738">
        <f>YEAR(S1738)</f>
        <v>2015</v>
      </c>
    </row>
    <row r="1739" spans="1:21" ht="48" x14ac:dyDescent="0.2">
      <c r="A1739">
        <v>1737</v>
      </c>
      <c r="B1739" s="2" t="s">
        <v>1738</v>
      </c>
      <c r="C1739" s="2" t="s">
        <v>5847</v>
      </c>
      <c r="D1739" s="4">
        <v>4000</v>
      </c>
      <c r="E1739" s="5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ROUND(E1739/D1739*100,0)</f>
        <v>21</v>
      </c>
      <c r="P1739" s="14">
        <f t="shared" si="27"/>
        <v>56.67</v>
      </c>
      <c r="Q1739" s="7" t="s">
        <v>8322</v>
      </c>
      <c r="R1739" t="s">
        <v>8344</v>
      </c>
      <c r="S1739" s="6">
        <f>(((J1739/60)/60)/24)+DATE(1970,1,1)</f>
        <v>42175.948981481488</v>
      </c>
      <c r="T1739" s="6">
        <f>(((I1739/60)/60)/24)+DATE(1970,1,1)</f>
        <v>42205.948981481488</v>
      </c>
      <c r="U1739">
        <f>YEAR(S1739)</f>
        <v>2015</v>
      </c>
    </row>
    <row r="1740" spans="1:21" ht="32" x14ac:dyDescent="0.2">
      <c r="A1740">
        <v>1738</v>
      </c>
      <c r="B1740" s="2" t="s">
        <v>1739</v>
      </c>
      <c r="C1740" s="2" t="s">
        <v>5848</v>
      </c>
      <c r="D1740" s="4">
        <v>5000</v>
      </c>
      <c r="E1740" s="5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ROUND(E1740/D1740*100,0)</f>
        <v>0</v>
      </c>
      <c r="P1740" s="14">
        <f t="shared" si="27"/>
        <v>20</v>
      </c>
      <c r="Q1740" s="7" t="s">
        <v>8322</v>
      </c>
      <c r="R1740" t="s">
        <v>8344</v>
      </c>
      <c r="S1740" s="6">
        <f>(((J1740/60)/60)/24)+DATE(1970,1,1)</f>
        <v>41884.874328703707</v>
      </c>
      <c r="T1740" s="6">
        <f>(((I1740/60)/60)/24)+DATE(1970,1,1)</f>
        <v>41914.874328703707</v>
      </c>
      <c r="U1740">
        <f>YEAR(S1740)</f>
        <v>2014</v>
      </c>
    </row>
    <row r="1741" spans="1:21" ht="48" x14ac:dyDescent="0.2">
      <c r="A1741">
        <v>1739</v>
      </c>
      <c r="B1741" s="2" t="s">
        <v>1740</v>
      </c>
      <c r="C1741" s="2" t="s">
        <v>5849</v>
      </c>
      <c r="D1741" s="4">
        <v>1000</v>
      </c>
      <c r="E1741" s="5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ROUND(E1741/D1741*100,0)</f>
        <v>0</v>
      </c>
      <c r="P1741" s="14">
        <f t="shared" si="27"/>
        <v>1</v>
      </c>
      <c r="Q1741" s="7" t="s">
        <v>8322</v>
      </c>
      <c r="R1741" t="s">
        <v>8344</v>
      </c>
      <c r="S1741" s="6">
        <f>(((J1741/60)/60)/24)+DATE(1970,1,1)</f>
        <v>42435.874212962968</v>
      </c>
      <c r="T1741" s="6">
        <f>(((I1741/60)/60)/24)+DATE(1970,1,1)</f>
        <v>42494.832546296297</v>
      </c>
      <c r="U1741">
        <f>YEAR(S1741)</f>
        <v>2016</v>
      </c>
    </row>
    <row r="1742" spans="1:21" ht="48" x14ac:dyDescent="0.2">
      <c r="A1742">
        <v>1740</v>
      </c>
      <c r="B1742" s="2" t="s">
        <v>1741</v>
      </c>
      <c r="C1742" s="2" t="s">
        <v>5850</v>
      </c>
      <c r="D1742" s="4">
        <v>3000</v>
      </c>
      <c r="E1742" s="5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ROUND(E1742/D1742*100,0)</f>
        <v>0</v>
      </c>
      <c r="P1742" s="14">
        <f t="shared" si="27"/>
        <v>0</v>
      </c>
      <c r="Q1742" s="7" t="s">
        <v>8322</v>
      </c>
      <c r="R1742" t="s">
        <v>8344</v>
      </c>
      <c r="S1742" s="6">
        <f>(((J1742/60)/60)/24)+DATE(1970,1,1)</f>
        <v>42171.817384259266</v>
      </c>
      <c r="T1742" s="6">
        <f>(((I1742/60)/60)/24)+DATE(1970,1,1)</f>
        <v>42201.817384259266</v>
      </c>
      <c r="U1742">
        <f>YEAR(S1742)</f>
        <v>2015</v>
      </c>
    </row>
    <row r="1743" spans="1:21" ht="32" x14ac:dyDescent="0.2">
      <c r="A1743">
        <v>1741</v>
      </c>
      <c r="B1743" s="2" t="s">
        <v>1742</v>
      </c>
      <c r="C1743" s="2" t="s">
        <v>5851</v>
      </c>
      <c r="D1743" s="4">
        <v>1200</v>
      </c>
      <c r="E1743" s="5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ROUND(E1743/D1743*100,0)</f>
        <v>111</v>
      </c>
      <c r="P1743" s="14">
        <f t="shared" si="27"/>
        <v>25.58</v>
      </c>
      <c r="Q1743" s="7" t="s">
        <v>8335</v>
      </c>
      <c r="R1743" t="s">
        <v>8336</v>
      </c>
      <c r="S1743" s="6">
        <f>(((J1743/60)/60)/24)+DATE(1970,1,1)</f>
        <v>42120.628136574072</v>
      </c>
      <c r="T1743" s="6">
        <f>(((I1743/60)/60)/24)+DATE(1970,1,1)</f>
        <v>42165.628136574072</v>
      </c>
      <c r="U1743">
        <f>YEAR(S1743)</f>
        <v>2015</v>
      </c>
    </row>
    <row r="1744" spans="1:21" ht="48" x14ac:dyDescent="0.2">
      <c r="A1744">
        <v>1742</v>
      </c>
      <c r="B1744" s="2" t="s">
        <v>1743</v>
      </c>
      <c r="C1744" s="2" t="s">
        <v>5852</v>
      </c>
      <c r="D1744" s="4">
        <v>2000</v>
      </c>
      <c r="E1744" s="5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ROUND(E1744/D1744*100,0)</f>
        <v>109</v>
      </c>
      <c r="P1744" s="14">
        <f t="shared" si="27"/>
        <v>63.97</v>
      </c>
      <c r="Q1744" s="7" t="s">
        <v>8335</v>
      </c>
      <c r="R1744" t="s">
        <v>8336</v>
      </c>
      <c r="S1744" s="6">
        <f>(((J1744/60)/60)/24)+DATE(1970,1,1)</f>
        <v>42710.876967592587</v>
      </c>
      <c r="T1744" s="6">
        <f>(((I1744/60)/60)/24)+DATE(1970,1,1)</f>
        <v>42742.875</v>
      </c>
      <c r="U1744">
        <f>YEAR(S1744)</f>
        <v>2016</v>
      </c>
    </row>
    <row r="1745" spans="1:21" ht="48" x14ac:dyDescent="0.2">
      <c r="A1745">
        <v>1743</v>
      </c>
      <c r="B1745" s="2" t="s">
        <v>1744</v>
      </c>
      <c r="C1745" s="2" t="s">
        <v>5853</v>
      </c>
      <c r="D1745" s="4">
        <v>6000</v>
      </c>
      <c r="E1745" s="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ROUND(E1745/D1745*100,0)</f>
        <v>100</v>
      </c>
      <c r="P1745" s="14">
        <f t="shared" si="27"/>
        <v>89.93</v>
      </c>
      <c r="Q1745" s="7" t="s">
        <v>8335</v>
      </c>
      <c r="R1745" t="s">
        <v>8336</v>
      </c>
      <c r="S1745" s="6">
        <f>(((J1745/60)/60)/24)+DATE(1970,1,1)</f>
        <v>42586.925636574073</v>
      </c>
      <c r="T1745" s="6">
        <f>(((I1745/60)/60)/24)+DATE(1970,1,1)</f>
        <v>42609.165972222225</v>
      </c>
      <c r="U1745">
        <f>YEAR(S1745)</f>
        <v>2016</v>
      </c>
    </row>
    <row r="1746" spans="1:21" ht="48" x14ac:dyDescent="0.2">
      <c r="A1746">
        <v>1744</v>
      </c>
      <c r="B1746" s="2" t="s">
        <v>1745</v>
      </c>
      <c r="C1746" s="2" t="s">
        <v>5854</v>
      </c>
      <c r="D1746" s="4">
        <v>5500</v>
      </c>
      <c r="E1746" s="5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ROUND(E1746/D1746*100,0)</f>
        <v>118</v>
      </c>
      <c r="P1746" s="14">
        <f t="shared" si="27"/>
        <v>93.07</v>
      </c>
      <c r="Q1746" s="7" t="s">
        <v>8335</v>
      </c>
      <c r="R1746" t="s">
        <v>8336</v>
      </c>
      <c r="S1746" s="6">
        <f>(((J1746/60)/60)/24)+DATE(1970,1,1)</f>
        <v>42026.605057870373</v>
      </c>
      <c r="T1746" s="6">
        <f>(((I1746/60)/60)/24)+DATE(1970,1,1)</f>
        <v>42071.563391203701</v>
      </c>
      <c r="U1746">
        <f>YEAR(S1746)</f>
        <v>2015</v>
      </c>
    </row>
    <row r="1747" spans="1:21" ht="48" x14ac:dyDescent="0.2">
      <c r="A1747">
        <v>1745</v>
      </c>
      <c r="B1747" s="2" t="s">
        <v>1746</v>
      </c>
      <c r="C1747" s="2" t="s">
        <v>5855</v>
      </c>
      <c r="D1747" s="4">
        <v>7000</v>
      </c>
      <c r="E1747" s="5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ROUND(E1747/D1747*100,0)</f>
        <v>114</v>
      </c>
      <c r="P1747" s="14">
        <f t="shared" si="27"/>
        <v>89.67</v>
      </c>
      <c r="Q1747" s="7" t="s">
        <v>8335</v>
      </c>
      <c r="R1747" t="s">
        <v>8336</v>
      </c>
      <c r="S1747" s="6">
        <f>(((J1747/60)/60)/24)+DATE(1970,1,1)</f>
        <v>42690.259699074071</v>
      </c>
      <c r="T1747" s="6">
        <f>(((I1747/60)/60)/24)+DATE(1970,1,1)</f>
        <v>42726.083333333328</v>
      </c>
      <c r="U1747">
        <f>YEAR(S1747)</f>
        <v>2016</v>
      </c>
    </row>
    <row r="1748" spans="1:21" ht="48" x14ac:dyDescent="0.2">
      <c r="A1748">
        <v>1746</v>
      </c>
      <c r="B1748" s="2" t="s">
        <v>1747</v>
      </c>
      <c r="C1748" s="2" t="s">
        <v>5856</v>
      </c>
      <c r="D1748" s="4">
        <v>15000</v>
      </c>
      <c r="E1748" s="5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ROUND(E1748/D1748*100,0)</f>
        <v>148</v>
      </c>
      <c r="P1748" s="14">
        <f t="shared" si="27"/>
        <v>207.62</v>
      </c>
      <c r="Q1748" s="7" t="s">
        <v>8335</v>
      </c>
      <c r="R1748" t="s">
        <v>8336</v>
      </c>
      <c r="S1748" s="6">
        <f>(((J1748/60)/60)/24)+DATE(1970,1,1)</f>
        <v>42668.176701388889</v>
      </c>
      <c r="T1748" s="6">
        <f>(((I1748/60)/60)/24)+DATE(1970,1,1)</f>
        <v>42698.083333333328</v>
      </c>
      <c r="U1748">
        <f>YEAR(S1748)</f>
        <v>2016</v>
      </c>
    </row>
    <row r="1749" spans="1:21" ht="48" x14ac:dyDescent="0.2">
      <c r="A1749">
        <v>1747</v>
      </c>
      <c r="B1749" s="2" t="s">
        <v>1748</v>
      </c>
      <c r="C1749" s="2" t="s">
        <v>5857</v>
      </c>
      <c r="D1749" s="4">
        <v>9000</v>
      </c>
      <c r="E1749" s="5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ROUND(E1749/D1749*100,0)</f>
        <v>105</v>
      </c>
      <c r="P1749" s="14">
        <f t="shared" si="27"/>
        <v>59.41</v>
      </c>
      <c r="Q1749" s="7" t="s">
        <v>8335</v>
      </c>
      <c r="R1749" t="s">
        <v>8336</v>
      </c>
      <c r="S1749" s="6">
        <f>(((J1749/60)/60)/24)+DATE(1970,1,1)</f>
        <v>42292.435532407413</v>
      </c>
      <c r="T1749" s="6">
        <f>(((I1749/60)/60)/24)+DATE(1970,1,1)</f>
        <v>42321.625</v>
      </c>
      <c r="U1749">
        <f>YEAR(S1749)</f>
        <v>2015</v>
      </c>
    </row>
    <row r="1750" spans="1:21" ht="32" x14ac:dyDescent="0.2">
      <c r="A1750">
        <v>1748</v>
      </c>
      <c r="B1750" s="2" t="s">
        <v>1749</v>
      </c>
      <c r="C1750" s="2" t="s">
        <v>5858</v>
      </c>
      <c r="D1750" s="4">
        <v>50000</v>
      </c>
      <c r="E1750" s="5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ROUND(E1750/D1750*100,0)</f>
        <v>130</v>
      </c>
      <c r="P1750" s="14">
        <f t="shared" si="27"/>
        <v>358.97</v>
      </c>
      <c r="Q1750" s="7" t="s">
        <v>8335</v>
      </c>
      <c r="R1750" t="s">
        <v>8336</v>
      </c>
      <c r="S1750" s="6">
        <f>(((J1750/60)/60)/24)+DATE(1970,1,1)</f>
        <v>42219.950729166667</v>
      </c>
      <c r="T1750" s="6">
        <f>(((I1750/60)/60)/24)+DATE(1970,1,1)</f>
        <v>42249.950729166667</v>
      </c>
      <c r="U1750">
        <f>YEAR(S1750)</f>
        <v>2015</v>
      </c>
    </row>
    <row r="1751" spans="1:21" ht="32" x14ac:dyDescent="0.2">
      <c r="A1751">
        <v>1749</v>
      </c>
      <c r="B1751" s="2" t="s">
        <v>1750</v>
      </c>
      <c r="C1751" s="2" t="s">
        <v>5859</v>
      </c>
      <c r="D1751" s="4">
        <v>10050</v>
      </c>
      <c r="E1751" s="5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ROUND(E1751/D1751*100,0)</f>
        <v>123</v>
      </c>
      <c r="P1751" s="14">
        <f t="shared" si="27"/>
        <v>94.74</v>
      </c>
      <c r="Q1751" s="7" t="s">
        <v>8335</v>
      </c>
      <c r="R1751" t="s">
        <v>8336</v>
      </c>
      <c r="S1751" s="6">
        <f>(((J1751/60)/60)/24)+DATE(1970,1,1)</f>
        <v>42758.975937499999</v>
      </c>
      <c r="T1751" s="6">
        <f>(((I1751/60)/60)/24)+DATE(1970,1,1)</f>
        <v>42795.791666666672</v>
      </c>
      <c r="U1751">
        <f>YEAR(S1751)</f>
        <v>2017</v>
      </c>
    </row>
    <row r="1752" spans="1:21" ht="48" x14ac:dyDescent="0.2">
      <c r="A1752">
        <v>1750</v>
      </c>
      <c r="B1752" s="2" t="s">
        <v>1751</v>
      </c>
      <c r="C1752" s="2" t="s">
        <v>5860</v>
      </c>
      <c r="D1752" s="4">
        <v>5000</v>
      </c>
      <c r="E1752" s="5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ROUND(E1752/D1752*100,0)</f>
        <v>202</v>
      </c>
      <c r="P1752" s="14">
        <f t="shared" si="27"/>
        <v>80.650000000000006</v>
      </c>
      <c r="Q1752" s="7" t="s">
        <v>8335</v>
      </c>
      <c r="R1752" t="s">
        <v>8336</v>
      </c>
      <c r="S1752" s="6">
        <f>(((J1752/60)/60)/24)+DATE(1970,1,1)</f>
        <v>42454.836851851855</v>
      </c>
      <c r="T1752" s="6">
        <f>(((I1752/60)/60)/24)+DATE(1970,1,1)</f>
        <v>42479.836851851855</v>
      </c>
      <c r="U1752">
        <f>YEAR(S1752)</f>
        <v>2016</v>
      </c>
    </row>
    <row r="1753" spans="1:21" ht="32" x14ac:dyDescent="0.2">
      <c r="A1753">
        <v>1751</v>
      </c>
      <c r="B1753" s="2" t="s">
        <v>1752</v>
      </c>
      <c r="C1753" s="2" t="s">
        <v>5861</v>
      </c>
      <c r="D1753" s="4">
        <v>10000</v>
      </c>
      <c r="E1753" s="5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ROUND(E1753/D1753*100,0)</f>
        <v>103</v>
      </c>
      <c r="P1753" s="14">
        <f t="shared" si="27"/>
        <v>168.69</v>
      </c>
      <c r="Q1753" s="7" t="s">
        <v>8335</v>
      </c>
      <c r="R1753" t="s">
        <v>8336</v>
      </c>
      <c r="S1753" s="6">
        <f>(((J1753/60)/60)/24)+DATE(1970,1,1)</f>
        <v>42052.7815162037</v>
      </c>
      <c r="T1753" s="6">
        <f>(((I1753/60)/60)/24)+DATE(1970,1,1)</f>
        <v>42082.739849537036</v>
      </c>
      <c r="U1753">
        <f>YEAR(S1753)</f>
        <v>2015</v>
      </c>
    </row>
    <row r="1754" spans="1:21" ht="32" x14ac:dyDescent="0.2">
      <c r="A1754">
        <v>1752</v>
      </c>
      <c r="B1754" s="2" t="s">
        <v>1753</v>
      </c>
      <c r="C1754" s="2" t="s">
        <v>5862</v>
      </c>
      <c r="D1754" s="4">
        <v>1200</v>
      </c>
      <c r="E1754" s="5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ROUND(E1754/D1754*100,0)</f>
        <v>260</v>
      </c>
      <c r="P1754" s="14">
        <f t="shared" si="27"/>
        <v>34.69</v>
      </c>
      <c r="Q1754" s="7" t="s">
        <v>8335</v>
      </c>
      <c r="R1754" t="s">
        <v>8336</v>
      </c>
      <c r="S1754" s="6">
        <f>(((J1754/60)/60)/24)+DATE(1970,1,1)</f>
        <v>42627.253263888888</v>
      </c>
      <c r="T1754" s="6">
        <f>(((I1754/60)/60)/24)+DATE(1970,1,1)</f>
        <v>42657.253263888888</v>
      </c>
      <c r="U1754">
        <f>YEAR(S1754)</f>
        <v>2016</v>
      </c>
    </row>
    <row r="1755" spans="1:21" ht="48" x14ac:dyDescent="0.2">
      <c r="A1755">
        <v>1753</v>
      </c>
      <c r="B1755" s="2" t="s">
        <v>1754</v>
      </c>
      <c r="C1755" s="2" t="s">
        <v>5863</v>
      </c>
      <c r="D1755" s="4">
        <v>15000</v>
      </c>
      <c r="E1755" s="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ROUND(E1755/D1755*100,0)</f>
        <v>108</v>
      </c>
      <c r="P1755" s="14">
        <f t="shared" si="27"/>
        <v>462.86</v>
      </c>
      <c r="Q1755" s="7" t="s">
        <v>8335</v>
      </c>
      <c r="R1755" t="s">
        <v>8336</v>
      </c>
      <c r="S1755" s="6">
        <f>(((J1755/60)/60)/24)+DATE(1970,1,1)</f>
        <v>42420.74962962963</v>
      </c>
      <c r="T1755" s="6">
        <f>(((I1755/60)/60)/24)+DATE(1970,1,1)</f>
        <v>42450.707962962959</v>
      </c>
      <c r="U1755">
        <f>YEAR(S1755)</f>
        <v>2016</v>
      </c>
    </row>
    <row r="1756" spans="1:21" ht="48" x14ac:dyDescent="0.2">
      <c r="A1756">
        <v>1754</v>
      </c>
      <c r="B1756" s="2" t="s">
        <v>1755</v>
      </c>
      <c r="C1756" s="2" t="s">
        <v>5864</v>
      </c>
      <c r="D1756" s="4">
        <v>8500</v>
      </c>
      <c r="E1756" s="5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ROUND(E1756/D1756*100,0)</f>
        <v>111</v>
      </c>
      <c r="P1756" s="14">
        <f t="shared" si="27"/>
        <v>104.39</v>
      </c>
      <c r="Q1756" s="7" t="s">
        <v>8335</v>
      </c>
      <c r="R1756" t="s">
        <v>8336</v>
      </c>
      <c r="S1756" s="6">
        <f>(((J1756/60)/60)/24)+DATE(1970,1,1)</f>
        <v>42067.876770833333</v>
      </c>
      <c r="T1756" s="6">
        <f>(((I1756/60)/60)/24)+DATE(1970,1,1)</f>
        <v>42097.835104166668</v>
      </c>
      <c r="U1756">
        <f>YEAR(S1756)</f>
        <v>2015</v>
      </c>
    </row>
    <row r="1757" spans="1:21" ht="48" x14ac:dyDescent="0.2">
      <c r="A1757">
        <v>1755</v>
      </c>
      <c r="B1757" s="2" t="s">
        <v>1756</v>
      </c>
      <c r="C1757" s="2" t="s">
        <v>5865</v>
      </c>
      <c r="D1757" s="4">
        <v>25</v>
      </c>
      <c r="E1757" s="5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ROUND(E1757/D1757*100,0)</f>
        <v>120</v>
      </c>
      <c r="P1757" s="14">
        <f t="shared" si="27"/>
        <v>7.5</v>
      </c>
      <c r="Q1757" s="7" t="s">
        <v>8335</v>
      </c>
      <c r="R1757" t="s">
        <v>8336</v>
      </c>
      <c r="S1757" s="6">
        <f>(((J1757/60)/60)/24)+DATE(1970,1,1)</f>
        <v>42252.788900462961</v>
      </c>
      <c r="T1757" s="6">
        <f>(((I1757/60)/60)/24)+DATE(1970,1,1)</f>
        <v>42282.788900462961</v>
      </c>
      <c r="U1757">
        <f>YEAR(S1757)</f>
        <v>2015</v>
      </c>
    </row>
    <row r="1758" spans="1:21" ht="48" x14ac:dyDescent="0.2">
      <c r="A1758">
        <v>1756</v>
      </c>
      <c r="B1758" s="2" t="s">
        <v>1757</v>
      </c>
      <c r="C1758" s="2" t="s">
        <v>5866</v>
      </c>
      <c r="D1758" s="4">
        <v>5500</v>
      </c>
      <c r="E1758" s="5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ROUND(E1758/D1758*100,0)</f>
        <v>103</v>
      </c>
      <c r="P1758" s="14">
        <f t="shared" si="27"/>
        <v>47.13</v>
      </c>
      <c r="Q1758" s="7" t="s">
        <v>8335</v>
      </c>
      <c r="R1758" t="s">
        <v>8336</v>
      </c>
      <c r="S1758" s="6">
        <f>(((J1758/60)/60)/24)+DATE(1970,1,1)</f>
        <v>42571.167465277773</v>
      </c>
      <c r="T1758" s="6">
        <f>(((I1758/60)/60)/24)+DATE(1970,1,1)</f>
        <v>42611.167465277773</v>
      </c>
      <c r="U1758">
        <f>YEAR(S1758)</f>
        <v>2016</v>
      </c>
    </row>
    <row r="1759" spans="1:21" ht="32" x14ac:dyDescent="0.2">
      <c r="A1759">
        <v>1757</v>
      </c>
      <c r="B1759" s="2" t="s">
        <v>1758</v>
      </c>
      <c r="C1759" s="2" t="s">
        <v>5867</v>
      </c>
      <c r="D1759" s="4">
        <v>5000</v>
      </c>
      <c r="E1759" s="5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ROUND(E1759/D1759*100,0)</f>
        <v>116</v>
      </c>
      <c r="P1759" s="14">
        <f t="shared" si="27"/>
        <v>414.29</v>
      </c>
      <c r="Q1759" s="7" t="s">
        <v>8335</v>
      </c>
      <c r="R1759" t="s">
        <v>8336</v>
      </c>
      <c r="S1759" s="6">
        <f>(((J1759/60)/60)/24)+DATE(1970,1,1)</f>
        <v>42733.827349537038</v>
      </c>
      <c r="T1759" s="6">
        <f>(((I1759/60)/60)/24)+DATE(1970,1,1)</f>
        <v>42763.811805555553</v>
      </c>
      <c r="U1759">
        <f>YEAR(S1759)</f>
        <v>2016</v>
      </c>
    </row>
    <row r="1760" spans="1:21" ht="48" x14ac:dyDescent="0.2">
      <c r="A1760">
        <v>1758</v>
      </c>
      <c r="B1760" s="2" t="s">
        <v>1759</v>
      </c>
      <c r="C1760" s="2" t="s">
        <v>5868</v>
      </c>
      <c r="D1760" s="4">
        <v>1000</v>
      </c>
      <c r="E1760" s="5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ROUND(E1760/D1760*100,0)</f>
        <v>115</v>
      </c>
      <c r="P1760" s="14">
        <f t="shared" si="27"/>
        <v>42.48</v>
      </c>
      <c r="Q1760" s="7" t="s">
        <v>8335</v>
      </c>
      <c r="R1760" t="s">
        <v>8336</v>
      </c>
      <c r="S1760" s="6">
        <f>(((J1760/60)/60)/24)+DATE(1970,1,1)</f>
        <v>42505.955925925926</v>
      </c>
      <c r="T1760" s="6">
        <f>(((I1760/60)/60)/24)+DATE(1970,1,1)</f>
        <v>42565.955925925926</v>
      </c>
      <c r="U1760">
        <f>YEAR(S1760)</f>
        <v>2016</v>
      </c>
    </row>
    <row r="1761" spans="1:21" ht="32" x14ac:dyDescent="0.2">
      <c r="A1761">
        <v>1759</v>
      </c>
      <c r="B1761" s="2" t="s">
        <v>1760</v>
      </c>
      <c r="C1761" s="2" t="s">
        <v>5869</v>
      </c>
      <c r="D1761" s="4">
        <v>5000</v>
      </c>
      <c r="E1761" s="5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ROUND(E1761/D1761*100,0)</f>
        <v>107</v>
      </c>
      <c r="P1761" s="14">
        <f t="shared" si="27"/>
        <v>108.78</v>
      </c>
      <c r="Q1761" s="7" t="s">
        <v>8335</v>
      </c>
      <c r="R1761" t="s">
        <v>8336</v>
      </c>
      <c r="S1761" s="6">
        <f>(((J1761/60)/60)/24)+DATE(1970,1,1)</f>
        <v>42068.829039351855</v>
      </c>
      <c r="T1761" s="6">
        <f>(((I1761/60)/60)/24)+DATE(1970,1,1)</f>
        <v>42088.787372685183</v>
      </c>
      <c r="U1761">
        <f>YEAR(S1761)</f>
        <v>2015</v>
      </c>
    </row>
    <row r="1762" spans="1:21" ht="48" x14ac:dyDescent="0.2">
      <c r="A1762">
        <v>1760</v>
      </c>
      <c r="B1762" s="2" t="s">
        <v>1761</v>
      </c>
      <c r="C1762" s="2" t="s">
        <v>5870</v>
      </c>
      <c r="D1762" s="4">
        <v>5000</v>
      </c>
      <c r="E1762" s="5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ROUND(E1762/D1762*100,0)</f>
        <v>165</v>
      </c>
      <c r="P1762" s="14">
        <f t="shared" si="27"/>
        <v>81.099999999999994</v>
      </c>
      <c r="Q1762" s="7" t="s">
        <v>8335</v>
      </c>
      <c r="R1762" t="s">
        <v>8336</v>
      </c>
      <c r="S1762" s="6">
        <f>(((J1762/60)/60)/24)+DATE(1970,1,1)</f>
        <v>42405.67260416667</v>
      </c>
      <c r="T1762" s="6">
        <f>(((I1762/60)/60)/24)+DATE(1970,1,1)</f>
        <v>42425.67260416667</v>
      </c>
      <c r="U1762">
        <f>YEAR(S1762)</f>
        <v>2016</v>
      </c>
    </row>
    <row r="1763" spans="1:21" ht="32" x14ac:dyDescent="0.2">
      <c r="A1763">
        <v>1761</v>
      </c>
      <c r="B1763" s="2" t="s">
        <v>1762</v>
      </c>
      <c r="C1763" s="2" t="s">
        <v>5871</v>
      </c>
      <c r="D1763" s="4">
        <v>100</v>
      </c>
      <c r="E1763" s="5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ROUND(E1763/D1763*100,0)</f>
        <v>155</v>
      </c>
      <c r="P1763" s="14">
        <f t="shared" si="27"/>
        <v>51.67</v>
      </c>
      <c r="Q1763" s="7" t="s">
        <v>8335</v>
      </c>
      <c r="R1763" t="s">
        <v>8336</v>
      </c>
      <c r="S1763" s="6">
        <f>(((J1763/60)/60)/24)+DATE(1970,1,1)</f>
        <v>42209.567824074074</v>
      </c>
      <c r="T1763" s="6">
        <f>(((I1763/60)/60)/24)+DATE(1970,1,1)</f>
        <v>42259.567824074074</v>
      </c>
      <c r="U1763">
        <f>YEAR(S1763)</f>
        <v>2015</v>
      </c>
    </row>
    <row r="1764" spans="1:21" ht="16" x14ac:dyDescent="0.2">
      <c r="A1764">
        <v>1762</v>
      </c>
      <c r="B1764" s="2" t="s">
        <v>1763</v>
      </c>
      <c r="C1764" s="2" t="s">
        <v>5872</v>
      </c>
      <c r="D1764" s="4">
        <v>100</v>
      </c>
      <c r="E1764" s="5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ROUND(E1764/D1764*100,0)</f>
        <v>885</v>
      </c>
      <c r="P1764" s="14">
        <f t="shared" si="27"/>
        <v>35.4</v>
      </c>
      <c r="Q1764" s="7" t="s">
        <v>8335</v>
      </c>
      <c r="R1764" t="s">
        <v>8336</v>
      </c>
      <c r="S1764" s="6">
        <f>(((J1764/60)/60)/24)+DATE(1970,1,1)</f>
        <v>42410.982002314813</v>
      </c>
      <c r="T1764" s="6">
        <f>(((I1764/60)/60)/24)+DATE(1970,1,1)</f>
        <v>42440.982002314813</v>
      </c>
      <c r="U1764">
        <f>YEAR(S1764)</f>
        <v>2016</v>
      </c>
    </row>
    <row r="1765" spans="1:21" ht="48" x14ac:dyDescent="0.2">
      <c r="A1765">
        <v>1763</v>
      </c>
      <c r="B1765" s="2" t="s">
        <v>1764</v>
      </c>
      <c r="C1765" s="2" t="s">
        <v>5873</v>
      </c>
      <c r="D1765" s="4">
        <v>12000</v>
      </c>
      <c r="E1765" s="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ROUND(E1765/D1765*100,0)</f>
        <v>102</v>
      </c>
      <c r="P1765" s="14">
        <f t="shared" si="27"/>
        <v>103.64</v>
      </c>
      <c r="Q1765" s="7" t="s">
        <v>8335</v>
      </c>
      <c r="R1765" t="s">
        <v>8336</v>
      </c>
      <c r="S1765" s="6">
        <f>(((J1765/60)/60)/24)+DATE(1970,1,1)</f>
        <v>42636.868518518517</v>
      </c>
      <c r="T1765" s="6">
        <f>(((I1765/60)/60)/24)+DATE(1970,1,1)</f>
        <v>42666.868518518517</v>
      </c>
      <c r="U1765">
        <f>YEAR(S1765)</f>
        <v>2016</v>
      </c>
    </row>
    <row r="1766" spans="1:21" ht="48" x14ac:dyDescent="0.2">
      <c r="A1766">
        <v>1764</v>
      </c>
      <c r="B1766" s="2" t="s">
        <v>1765</v>
      </c>
      <c r="C1766" s="2" t="s">
        <v>5874</v>
      </c>
      <c r="D1766" s="4">
        <v>11000</v>
      </c>
      <c r="E1766" s="5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ROUND(E1766/D1766*100,0)</f>
        <v>20</v>
      </c>
      <c r="P1766" s="14">
        <f t="shared" si="27"/>
        <v>55.28</v>
      </c>
      <c r="Q1766" s="7" t="s">
        <v>8335</v>
      </c>
      <c r="R1766" t="s">
        <v>8336</v>
      </c>
      <c r="S1766" s="6">
        <f>(((J1766/60)/60)/24)+DATE(1970,1,1)</f>
        <v>41825.485868055555</v>
      </c>
      <c r="T1766" s="6">
        <f>(((I1766/60)/60)/24)+DATE(1970,1,1)</f>
        <v>41854.485868055555</v>
      </c>
      <c r="U1766">
        <f>YEAR(S1766)</f>
        <v>2014</v>
      </c>
    </row>
    <row r="1767" spans="1:21" ht="48" x14ac:dyDescent="0.2">
      <c r="A1767">
        <v>1765</v>
      </c>
      <c r="B1767" s="2" t="s">
        <v>1766</v>
      </c>
      <c r="C1767" s="2" t="s">
        <v>5875</v>
      </c>
      <c r="D1767" s="4">
        <v>12500</v>
      </c>
      <c r="E1767" s="5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ROUND(E1767/D1767*100,0)</f>
        <v>59</v>
      </c>
      <c r="P1767" s="14">
        <f t="shared" si="27"/>
        <v>72.17</v>
      </c>
      <c r="Q1767" s="7" t="s">
        <v>8335</v>
      </c>
      <c r="R1767" t="s">
        <v>8336</v>
      </c>
      <c r="S1767" s="6">
        <f>(((J1767/60)/60)/24)+DATE(1970,1,1)</f>
        <v>41834.980462962965</v>
      </c>
      <c r="T1767" s="6">
        <f>(((I1767/60)/60)/24)+DATE(1970,1,1)</f>
        <v>41864.980462962965</v>
      </c>
      <c r="U1767">
        <f>YEAR(S1767)</f>
        <v>2014</v>
      </c>
    </row>
    <row r="1768" spans="1:21" ht="32" x14ac:dyDescent="0.2">
      <c r="A1768">
        <v>1766</v>
      </c>
      <c r="B1768" s="2" t="s">
        <v>1767</v>
      </c>
      <c r="C1768" s="2" t="s">
        <v>5876</v>
      </c>
      <c r="D1768" s="4">
        <v>1500</v>
      </c>
      <c r="E1768" s="5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ROUND(E1768/D1768*100,0)</f>
        <v>0</v>
      </c>
      <c r="P1768" s="14">
        <f t="shared" si="27"/>
        <v>0</v>
      </c>
      <c r="Q1768" s="7" t="s">
        <v>8335</v>
      </c>
      <c r="R1768" t="s">
        <v>8336</v>
      </c>
      <c r="S1768" s="6">
        <f>(((J1768/60)/60)/24)+DATE(1970,1,1)</f>
        <v>41855.859814814816</v>
      </c>
      <c r="T1768" s="6">
        <f>(((I1768/60)/60)/24)+DATE(1970,1,1)</f>
        <v>41876.859814814816</v>
      </c>
      <c r="U1768">
        <f>YEAR(S1768)</f>
        <v>2014</v>
      </c>
    </row>
    <row r="1769" spans="1:21" ht="32" x14ac:dyDescent="0.2">
      <c r="A1769">
        <v>1767</v>
      </c>
      <c r="B1769" s="2" t="s">
        <v>1768</v>
      </c>
      <c r="C1769" s="2" t="s">
        <v>5877</v>
      </c>
      <c r="D1769" s="4">
        <v>5000</v>
      </c>
      <c r="E1769" s="5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ROUND(E1769/D1769*100,0)</f>
        <v>46</v>
      </c>
      <c r="P1769" s="14">
        <f t="shared" si="27"/>
        <v>58.62</v>
      </c>
      <c r="Q1769" s="7" t="s">
        <v>8335</v>
      </c>
      <c r="R1769" t="s">
        <v>8336</v>
      </c>
      <c r="S1769" s="6">
        <f>(((J1769/60)/60)/24)+DATE(1970,1,1)</f>
        <v>41824.658379629633</v>
      </c>
      <c r="T1769" s="6">
        <f>(((I1769/60)/60)/24)+DATE(1970,1,1)</f>
        <v>41854.658379629633</v>
      </c>
      <c r="U1769">
        <f>YEAR(S1769)</f>
        <v>2014</v>
      </c>
    </row>
    <row r="1770" spans="1:21" ht="48" x14ac:dyDescent="0.2">
      <c r="A1770">
        <v>1768</v>
      </c>
      <c r="B1770" s="2" t="s">
        <v>1769</v>
      </c>
      <c r="C1770" s="2" t="s">
        <v>5878</v>
      </c>
      <c r="D1770" s="4">
        <v>5000</v>
      </c>
      <c r="E1770" s="5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ROUND(E1770/D1770*100,0)</f>
        <v>4</v>
      </c>
      <c r="P1770" s="14">
        <f t="shared" si="27"/>
        <v>12.47</v>
      </c>
      <c r="Q1770" s="7" t="s">
        <v>8335</v>
      </c>
      <c r="R1770" t="s">
        <v>8336</v>
      </c>
      <c r="S1770" s="6">
        <f>(((J1770/60)/60)/24)+DATE(1970,1,1)</f>
        <v>41849.560694444444</v>
      </c>
      <c r="T1770" s="6">
        <f>(((I1770/60)/60)/24)+DATE(1970,1,1)</f>
        <v>41909.560694444444</v>
      </c>
      <c r="U1770">
        <f>YEAR(S1770)</f>
        <v>2014</v>
      </c>
    </row>
    <row r="1771" spans="1:21" ht="48" x14ac:dyDescent="0.2">
      <c r="A1771">
        <v>1769</v>
      </c>
      <c r="B1771" s="2" t="s">
        <v>1770</v>
      </c>
      <c r="C1771" s="2" t="s">
        <v>5879</v>
      </c>
      <c r="D1771" s="4">
        <v>40000</v>
      </c>
      <c r="E1771" s="5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ROUND(E1771/D1771*100,0)</f>
        <v>3</v>
      </c>
      <c r="P1771" s="14">
        <f t="shared" si="27"/>
        <v>49.14</v>
      </c>
      <c r="Q1771" s="7" t="s">
        <v>8335</v>
      </c>
      <c r="R1771" t="s">
        <v>8336</v>
      </c>
      <c r="S1771" s="6">
        <f>(((J1771/60)/60)/24)+DATE(1970,1,1)</f>
        <v>41987.818969907406</v>
      </c>
      <c r="T1771" s="6">
        <f>(((I1771/60)/60)/24)+DATE(1970,1,1)</f>
        <v>42017.818969907406</v>
      </c>
      <c r="U1771">
        <f>YEAR(S1771)</f>
        <v>2014</v>
      </c>
    </row>
    <row r="1772" spans="1:21" ht="48" x14ac:dyDescent="0.2">
      <c r="A1772">
        <v>1770</v>
      </c>
      <c r="B1772" s="2" t="s">
        <v>1771</v>
      </c>
      <c r="C1772" s="2" t="s">
        <v>5880</v>
      </c>
      <c r="D1772" s="4">
        <v>24500</v>
      </c>
      <c r="E1772" s="5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ROUND(E1772/D1772*100,0)</f>
        <v>57</v>
      </c>
      <c r="P1772" s="14">
        <f t="shared" si="27"/>
        <v>150.5</v>
      </c>
      <c r="Q1772" s="7" t="s">
        <v>8335</v>
      </c>
      <c r="R1772" t="s">
        <v>8336</v>
      </c>
      <c r="S1772" s="6">
        <f>(((J1772/60)/60)/24)+DATE(1970,1,1)</f>
        <v>41891.780023148152</v>
      </c>
      <c r="T1772" s="6">
        <f>(((I1772/60)/60)/24)+DATE(1970,1,1)</f>
        <v>41926.780023148152</v>
      </c>
      <c r="U1772">
        <f>YEAR(S1772)</f>
        <v>2014</v>
      </c>
    </row>
    <row r="1773" spans="1:21" ht="48" x14ac:dyDescent="0.2">
      <c r="A1773">
        <v>1771</v>
      </c>
      <c r="B1773" s="2" t="s">
        <v>1772</v>
      </c>
      <c r="C1773" s="2" t="s">
        <v>5881</v>
      </c>
      <c r="D1773" s="4">
        <v>4200</v>
      </c>
      <c r="E1773" s="5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ROUND(E1773/D1773*100,0)</f>
        <v>21</v>
      </c>
      <c r="P1773" s="14">
        <f t="shared" si="27"/>
        <v>35.799999999999997</v>
      </c>
      <c r="Q1773" s="7" t="s">
        <v>8335</v>
      </c>
      <c r="R1773" t="s">
        <v>8336</v>
      </c>
      <c r="S1773" s="6">
        <f>(((J1773/60)/60)/24)+DATE(1970,1,1)</f>
        <v>41905.979629629634</v>
      </c>
      <c r="T1773" s="6">
        <f>(((I1773/60)/60)/24)+DATE(1970,1,1)</f>
        <v>41935.979629629634</v>
      </c>
      <c r="U1773">
        <f>YEAR(S1773)</f>
        <v>2014</v>
      </c>
    </row>
    <row r="1774" spans="1:21" ht="32" x14ac:dyDescent="0.2">
      <c r="A1774">
        <v>1772</v>
      </c>
      <c r="B1774" s="2" t="s">
        <v>1773</v>
      </c>
      <c r="C1774" s="2" t="s">
        <v>5882</v>
      </c>
      <c r="D1774" s="4">
        <v>5500</v>
      </c>
      <c r="E1774" s="5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ROUND(E1774/D1774*100,0)</f>
        <v>16</v>
      </c>
      <c r="P1774" s="14">
        <f t="shared" si="27"/>
        <v>45.16</v>
      </c>
      <c r="Q1774" s="7" t="s">
        <v>8335</v>
      </c>
      <c r="R1774" t="s">
        <v>8336</v>
      </c>
      <c r="S1774" s="6">
        <f>(((J1774/60)/60)/24)+DATE(1970,1,1)</f>
        <v>41766.718009259261</v>
      </c>
      <c r="T1774" s="6">
        <f>(((I1774/60)/60)/24)+DATE(1970,1,1)</f>
        <v>41826.718009259261</v>
      </c>
      <c r="U1774">
        <f>YEAR(S1774)</f>
        <v>2014</v>
      </c>
    </row>
    <row r="1775" spans="1:21" ht="48" x14ac:dyDescent="0.2">
      <c r="A1775">
        <v>1773</v>
      </c>
      <c r="B1775" s="2" t="s">
        <v>1774</v>
      </c>
      <c r="C1775" s="2" t="s">
        <v>5883</v>
      </c>
      <c r="D1775" s="4">
        <v>30000</v>
      </c>
      <c r="E1775" s="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ROUND(E1775/D1775*100,0)</f>
        <v>6</v>
      </c>
      <c r="P1775" s="14">
        <f t="shared" si="27"/>
        <v>98.79</v>
      </c>
      <c r="Q1775" s="7" t="s">
        <v>8335</v>
      </c>
      <c r="R1775" t="s">
        <v>8336</v>
      </c>
      <c r="S1775" s="6">
        <f>(((J1775/60)/60)/24)+DATE(1970,1,1)</f>
        <v>41978.760393518518</v>
      </c>
      <c r="T1775" s="6">
        <f>(((I1775/60)/60)/24)+DATE(1970,1,1)</f>
        <v>42023.760393518518</v>
      </c>
      <c r="U1775">
        <f>YEAR(S1775)</f>
        <v>2014</v>
      </c>
    </row>
    <row r="1776" spans="1:21" ht="48" x14ac:dyDescent="0.2">
      <c r="A1776">
        <v>1774</v>
      </c>
      <c r="B1776" s="2" t="s">
        <v>1775</v>
      </c>
      <c r="C1776" s="2" t="s">
        <v>5884</v>
      </c>
      <c r="D1776" s="4">
        <v>2500</v>
      </c>
      <c r="E1776" s="5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ROUND(E1776/D1776*100,0)</f>
        <v>46</v>
      </c>
      <c r="P1776" s="14">
        <f t="shared" si="27"/>
        <v>88.31</v>
      </c>
      <c r="Q1776" s="7" t="s">
        <v>8335</v>
      </c>
      <c r="R1776" t="s">
        <v>8336</v>
      </c>
      <c r="S1776" s="6">
        <f>(((J1776/60)/60)/24)+DATE(1970,1,1)</f>
        <v>41930.218657407408</v>
      </c>
      <c r="T1776" s="6">
        <f>(((I1776/60)/60)/24)+DATE(1970,1,1)</f>
        <v>41972.624305555553</v>
      </c>
      <c r="U1776">
        <f>YEAR(S1776)</f>
        <v>2014</v>
      </c>
    </row>
    <row r="1777" spans="1:21" ht="48" x14ac:dyDescent="0.2">
      <c r="A1777">
        <v>1775</v>
      </c>
      <c r="B1777" s="2" t="s">
        <v>1776</v>
      </c>
      <c r="C1777" s="2" t="s">
        <v>5885</v>
      </c>
      <c r="D1777" s="4">
        <v>32500</v>
      </c>
      <c r="E1777" s="5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ROUND(E1777/D1777*100,0)</f>
        <v>65</v>
      </c>
      <c r="P1777" s="14">
        <f t="shared" si="27"/>
        <v>170.63</v>
      </c>
      <c r="Q1777" s="7" t="s">
        <v>8335</v>
      </c>
      <c r="R1777" t="s">
        <v>8336</v>
      </c>
      <c r="S1777" s="6">
        <f>(((J1777/60)/60)/24)+DATE(1970,1,1)</f>
        <v>41891.976388888892</v>
      </c>
      <c r="T1777" s="6">
        <f>(((I1777/60)/60)/24)+DATE(1970,1,1)</f>
        <v>41936.976388888892</v>
      </c>
      <c r="U1777">
        <f>YEAR(S1777)</f>
        <v>2014</v>
      </c>
    </row>
    <row r="1778" spans="1:21" ht="48" x14ac:dyDescent="0.2">
      <c r="A1778">
        <v>1776</v>
      </c>
      <c r="B1778" s="2" t="s">
        <v>1777</v>
      </c>
      <c r="C1778" s="2" t="s">
        <v>5886</v>
      </c>
      <c r="D1778" s="4">
        <v>5000</v>
      </c>
      <c r="E1778" s="5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ROUND(E1778/D1778*100,0)</f>
        <v>7</v>
      </c>
      <c r="P1778" s="14">
        <f t="shared" si="27"/>
        <v>83.75</v>
      </c>
      <c r="Q1778" s="7" t="s">
        <v>8335</v>
      </c>
      <c r="R1778" t="s">
        <v>8336</v>
      </c>
      <c r="S1778" s="6">
        <f>(((J1778/60)/60)/24)+DATE(1970,1,1)</f>
        <v>41905.95684027778</v>
      </c>
      <c r="T1778" s="6">
        <f>(((I1778/60)/60)/24)+DATE(1970,1,1)</f>
        <v>41941.95684027778</v>
      </c>
      <c r="U1778">
        <f>YEAR(S1778)</f>
        <v>2014</v>
      </c>
    </row>
    <row r="1779" spans="1:21" ht="48" x14ac:dyDescent="0.2">
      <c r="A1779">
        <v>1777</v>
      </c>
      <c r="B1779" s="2" t="s">
        <v>1778</v>
      </c>
      <c r="C1779" s="2" t="s">
        <v>5887</v>
      </c>
      <c r="D1779" s="4">
        <v>4800</v>
      </c>
      <c r="E1779" s="5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ROUND(E1779/D1779*100,0)</f>
        <v>14</v>
      </c>
      <c r="P1779" s="14">
        <f t="shared" si="27"/>
        <v>65.099999999999994</v>
      </c>
      <c r="Q1779" s="7" t="s">
        <v>8335</v>
      </c>
      <c r="R1779" t="s">
        <v>8336</v>
      </c>
      <c r="S1779" s="6">
        <f>(((J1779/60)/60)/24)+DATE(1970,1,1)</f>
        <v>42025.357094907406</v>
      </c>
      <c r="T1779" s="6">
        <f>(((I1779/60)/60)/24)+DATE(1970,1,1)</f>
        <v>42055.357094907406</v>
      </c>
      <c r="U1779">
        <f>YEAR(S1779)</f>
        <v>2015</v>
      </c>
    </row>
    <row r="1780" spans="1:21" ht="48" x14ac:dyDescent="0.2">
      <c r="A1780">
        <v>1778</v>
      </c>
      <c r="B1780" s="2" t="s">
        <v>1779</v>
      </c>
      <c r="C1780" s="2" t="s">
        <v>5888</v>
      </c>
      <c r="D1780" s="4">
        <v>50000</v>
      </c>
      <c r="E1780" s="5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ROUND(E1780/D1780*100,0)</f>
        <v>2</v>
      </c>
      <c r="P1780" s="14">
        <f t="shared" si="27"/>
        <v>66.33</v>
      </c>
      <c r="Q1780" s="7" t="s">
        <v>8335</v>
      </c>
      <c r="R1780" t="s">
        <v>8336</v>
      </c>
      <c r="S1780" s="6">
        <f>(((J1780/60)/60)/24)+DATE(1970,1,1)</f>
        <v>42045.86336805555</v>
      </c>
      <c r="T1780" s="6">
        <f>(((I1780/60)/60)/24)+DATE(1970,1,1)</f>
        <v>42090.821701388893</v>
      </c>
      <c r="U1780">
        <f>YEAR(S1780)</f>
        <v>2015</v>
      </c>
    </row>
    <row r="1781" spans="1:21" ht="48" x14ac:dyDescent="0.2">
      <c r="A1781">
        <v>1779</v>
      </c>
      <c r="B1781" s="2" t="s">
        <v>1780</v>
      </c>
      <c r="C1781" s="2" t="s">
        <v>5889</v>
      </c>
      <c r="D1781" s="4">
        <v>11000</v>
      </c>
      <c r="E1781" s="5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ROUND(E1781/D1781*100,0)</f>
        <v>36</v>
      </c>
      <c r="P1781" s="14">
        <f t="shared" si="27"/>
        <v>104.89</v>
      </c>
      <c r="Q1781" s="7" t="s">
        <v>8335</v>
      </c>
      <c r="R1781" t="s">
        <v>8336</v>
      </c>
      <c r="S1781" s="6">
        <f>(((J1781/60)/60)/24)+DATE(1970,1,1)</f>
        <v>42585.691898148143</v>
      </c>
      <c r="T1781" s="6">
        <f>(((I1781/60)/60)/24)+DATE(1970,1,1)</f>
        <v>42615.691898148143</v>
      </c>
      <c r="U1781">
        <f>YEAR(S1781)</f>
        <v>2016</v>
      </c>
    </row>
    <row r="1782" spans="1:21" ht="48" x14ac:dyDescent="0.2">
      <c r="A1782">
        <v>1780</v>
      </c>
      <c r="B1782" s="2" t="s">
        <v>1781</v>
      </c>
      <c r="C1782" s="2" t="s">
        <v>5890</v>
      </c>
      <c r="D1782" s="4">
        <v>30000</v>
      </c>
      <c r="E1782" s="5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ROUND(E1782/D1782*100,0)</f>
        <v>40</v>
      </c>
      <c r="P1782" s="14">
        <f t="shared" si="27"/>
        <v>78.44</v>
      </c>
      <c r="Q1782" s="7" t="s">
        <v>8335</v>
      </c>
      <c r="R1782" t="s">
        <v>8336</v>
      </c>
      <c r="S1782" s="6">
        <f>(((J1782/60)/60)/24)+DATE(1970,1,1)</f>
        <v>42493.600810185191</v>
      </c>
      <c r="T1782" s="6">
        <f>(((I1782/60)/60)/24)+DATE(1970,1,1)</f>
        <v>42553.600810185191</v>
      </c>
      <c r="U1782">
        <f>YEAR(S1782)</f>
        <v>2016</v>
      </c>
    </row>
    <row r="1783" spans="1:21" ht="48" x14ac:dyDescent="0.2">
      <c r="A1783">
        <v>1781</v>
      </c>
      <c r="B1783" s="2" t="s">
        <v>1782</v>
      </c>
      <c r="C1783" s="2" t="s">
        <v>5891</v>
      </c>
      <c r="D1783" s="4">
        <v>5500</v>
      </c>
      <c r="E1783" s="5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ROUND(E1783/D1783*100,0)</f>
        <v>26</v>
      </c>
      <c r="P1783" s="14">
        <f t="shared" si="27"/>
        <v>59.04</v>
      </c>
      <c r="Q1783" s="7" t="s">
        <v>8335</v>
      </c>
      <c r="R1783" t="s">
        <v>8336</v>
      </c>
      <c r="S1783" s="6">
        <f>(((J1783/60)/60)/24)+DATE(1970,1,1)</f>
        <v>42597.617418981477</v>
      </c>
      <c r="T1783" s="6">
        <f>(((I1783/60)/60)/24)+DATE(1970,1,1)</f>
        <v>42628.617418981477</v>
      </c>
      <c r="U1783">
        <f>YEAR(S1783)</f>
        <v>2016</v>
      </c>
    </row>
    <row r="1784" spans="1:21" ht="48" x14ac:dyDescent="0.2">
      <c r="A1784">
        <v>1782</v>
      </c>
      <c r="B1784" s="2" t="s">
        <v>1783</v>
      </c>
      <c r="C1784" s="2" t="s">
        <v>5892</v>
      </c>
      <c r="D1784" s="4">
        <v>35000</v>
      </c>
      <c r="E1784" s="5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ROUND(E1784/D1784*100,0)</f>
        <v>15</v>
      </c>
      <c r="P1784" s="14">
        <f t="shared" si="27"/>
        <v>71.34</v>
      </c>
      <c r="Q1784" s="7" t="s">
        <v>8335</v>
      </c>
      <c r="R1784" t="s">
        <v>8336</v>
      </c>
      <c r="S1784" s="6">
        <f>(((J1784/60)/60)/24)+DATE(1970,1,1)</f>
        <v>42388.575104166666</v>
      </c>
      <c r="T1784" s="6">
        <f>(((I1784/60)/60)/24)+DATE(1970,1,1)</f>
        <v>42421.575104166666</v>
      </c>
      <c r="U1784">
        <f>YEAR(S1784)</f>
        <v>2016</v>
      </c>
    </row>
    <row r="1785" spans="1:21" ht="48" x14ac:dyDescent="0.2">
      <c r="A1785">
        <v>1783</v>
      </c>
      <c r="B1785" s="2" t="s">
        <v>1784</v>
      </c>
      <c r="C1785" s="2" t="s">
        <v>5893</v>
      </c>
      <c r="D1785" s="4">
        <v>40000</v>
      </c>
      <c r="E1785" s="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ROUND(E1785/D1785*100,0)</f>
        <v>24</v>
      </c>
      <c r="P1785" s="14">
        <f t="shared" si="27"/>
        <v>51.23</v>
      </c>
      <c r="Q1785" s="7" t="s">
        <v>8335</v>
      </c>
      <c r="R1785" t="s">
        <v>8336</v>
      </c>
      <c r="S1785" s="6">
        <f>(((J1785/60)/60)/24)+DATE(1970,1,1)</f>
        <v>42115.949976851851</v>
      </c>
      <c r="T1785" s="6">
        <f>(((I1785/60)/60)/24)+DATE(1970,1,1)</f>
        <v>42145.949976851851</v>
      </c>
      <c r="U1785">
        <f>YEAR(S1785)</f>
        <v>2015</v>
      </c>
    </row>
    <row r="1786" spans="1:21" ht="48" x14ac:dyDescent="0.2">
      <c r="A1786">
        <v>1784</v>
      </c>
      <c r="B1786" s="2" t="s">
        <v>1785</v>
      </c>
      <c r="C1786" s="2" t="s">
        <v>5894</v>
      </c>
      <c r="D1786" s="4">
        <v>5000</v>
      </c>
      <c r="E1786" s="5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ROUND(E1786/D1786*100,0)</f>
        <v>40</v>
      </c>
      <c r="P1786" s="14">
        <f t="shared" si="27"/>
        <v>60.24</v>
      </c>
      <c r="Q1786" s="7" t="s">
        <v>8335</v>
      </c>
      <c r="R1786" t="s">
        <v>8336</v>
      </c>
      <c r="S1786" s="6">
        <f>(((J1786/60)/60)/24)+DATE(1970,1,1)</f>
        <v>42003.655555555553</v>
      </c>
      <c r="T1786" s="6">
        <f>(((I1786/60)/60)/24)+DATE(1970,1,1)</f>
        <v>42035.142361111109</v>
      </c>
      <c r="U1786">
        <f>YEAR(S1786)</f>
        <v>2014</v>
      </c>
    </row>
    <row r="1787" spans="1:21" ht="48" x14ac:dyDescent="0.2">
      <c r="A1787">
        <v>1785</v>
      </c>
      <c r="B1787" s="2" t="s">
        <v>1786</v>
      </c>
      <c r="C1787" s="2" t="s">
        <v>5895</v>
      </c>
      <c r="D1787" s="4">
        <v>24000</v>
      </c>
      <c r="E1787" s="5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ROUND(E1787/D1787*100,0)</f>
        <v>20</v>
      </c>
      <c r="P1787" s="14">
        <f t="shared" si="27"/>
        <v>44.94</v>
      </c>
      <c r="Q1787" s="7" t="s">
        <v>8335</v>
      </c>
      <c r="R1787" t="s">
        <v>8336</v>
      </c>
      <c r="S1787" s="6">
        <f>(((J1787/60)/60)/24)+DATE(1970,1,1)</f>
        <v>41897.134895833333</v>
      </c>
      <c r="T1787" s="6">
        <f>(((I1787/60)/60)/24)+DATE(1970,1,1)</f>
        <v>41928</v>
      </c>
      <c r="U1787">
        <f>YEAR(S1787)</f>
        <v>2014</v>
      </c>
    </row>
    <row r="1788" spans="1:21" ht="48" x14ac:dyDescent="0.2">
      <c r="A1788">
        <v>1786</v>
      </c>
      <c r="B1788" s="2" t="s">
        <v>1787</v>
      </c>
      <c r="C1788" s="2" t="s">
        <v>5896</v>
      </c>
      <c r="D1788" s="4">
        <v>1900</v>
      </c>
      <c r="E1788" s="5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ROUND(E1788/D1788*100,0)</f>
        <v>48</v>
      </c>
      <c r="P1788" s="14">
        <f t="shared" si="27"/>
        <v>31.21</v>
      </c>
      <c r="Q1788" s="7" t="s">
        <v>8335</v>
      </c>
      <c r="R1788" t="s">
        <v>8336</v>
      </c>
      <c r="S1788" s="6">
        <f>(((J1788/60)/60)/24)+DATE(1970,1,1)</f>
        <v>41958.550659722227</v>
      </c>
      <c r="T1788" s="6">
        <f>(((I1788/60)/60)/24)+DATE(1970,1,1)</f>
        <v>41988.550659722227</v>
      </c>
      <c r="U1788">
        <f>YEAR(S1788)</f>
        <v>2014</v>
      </c>
    </row>
    <row r="1789" spans="1:21" ht="48" x14ac:dyDescent="0.2">
      <c r="A1789">
        <v>1787</v>
      </c>
      <c r="B1789" s="2" t="s">
        <v>1788</v>
      </c>
      <c r="C1789" s="2" t="s">
        <v>5897</v>
      </c>
      <c r="D1789" s="4">
        <v>10000</v>
      </c>
      <c r="E1789" s="5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ROUND(E1789/D1789*100,0)</f>
        <v>15</v>
      </c>
      <c r="P1789" s="14">
        <f t="shared" si="27"/>
        <v>63.88</v>
      </c>
      <c r="Q1789" s="7" t="s">
        <v>8335</v>
      </c>
      <c r="R1789" t="s">
        <v>8336</v>
      </c>
      <c r="S1789" s="6">
        <f>(((J1789/60)/60)/24)+DATE(1970,1,1)</f>
        <v>42068.65552083333</v>
      </c>
      <c r="T1789" s="6">
        <f>(((I1789/60)/60)/24)+DATE(1970,1,1)</f>
        <v>42098.613854166666</v>
      </c>
      <c r="U1789">
        <f>YEAR(S1789)</f>
        <v>2015</v>
      </c>
    </row>
    <row r="1790" spans="1:21" ht="48" x14ac:dyDescent="0.2">
      <c r="A1790">
        <v>1788</v>
      </c>
      <c r="B1790" s="2" t="s">
        <v>1789</v>
      </c>
      <c r="C1790" s="2" t="s">
        <v>5898</v>
      </c>
      <c r="D1790" s="4">
        <v>5500</v>
      </c>
      <c r="E1790" s="5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ROUND(E1790/D1790*100,0)</f>
        <v>1</v>
      </c>
      <c r="P1790" s="14">
        <f t="shared" si="27"/>
        <v>19</v>
      </c>
      <c r="Q1790" s="7" t="s">
        <v>8335</v>
      </c>
      <c r="R1790" t="s">
        <v>8336</v>
      </c>
      <c r="S1790" s="6">
        <f>(((J1790/60)/60)/24)+DATE(1970,1,1)</f>
        <v>41913.94840277778</v>
      </c>
      <c r="T1790" s="6">
        <f>(((I1790/60)/60)/24)+DATE(1970,1,1)</f>
        <v>41943.94840277778</v>
      </c>
      <c r="U1790">
        <f>YEAR(S1790)</f>
        <v>2014</v>
      </c>
    </row>
    <row r="1791" spans="1:21" ht="48" x14ac:dyDescent="0.2">
      <c r="A1791">
        <v>1789</v>
      </c>
      <c r="B1791" s="2" t="s">
        <v>1790</v>
      </c>
      <c r="C1791" s="2" t="s">
        <v>5899</v>
      </c>
      <c r="D1791" s="4">
        <v>8000</v>
      </c>
      <c r="E1791" s="5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ROUND(E1791/D1791*100,0)</f>
        <v>1</v>
      </c>
      <c r="P1791" s="14">
        <f t="shared" si="27"/>
        <v>10</v>
      </c>
      <c r="Q1791" s="7" t="s">
        <v>8335</v>
      </c>
      <c r="R1791" t="s">
        <v>8336</v>
      </c>
      <c r="S1791" s="6">
        <f>(((J1791/60)/60)/24)+DATE(1970,1,1)</f>
        <v>41956.250034722223</v>
      </c>
      <c r="T1791" s="6">
        <f>(((I1791/60)/60)/24)+DATE(1970,1,1)</f>
        <v>42016.250034722223</v>
      </c>
      <c r="U1791">
        <f>YEAR(S1791)</f>
        <v>2014</v>
      </c>
    </row>
    <row r="1792" spans="1:21" ht="48" x14ac:dyDescent="0.2">
      <c r="A1792">
        <v>1790</v>
      </c>
      <c r="B1792" s="2" t="s">
        <v>1791</v>
      </c>
      <c r="C1792" s="2" t="s">
        <v>5900</v>
      </c>
      <c r="D1792" s="4">
        <v>33000</v>
      </c>
      <c r="E1792" s="5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ROUND(E1792/D1792*100,0)</f>
        <v>5</v>
      </c>
      <c r="P1792" s="14">
        <f t="shared" si="27"/>
        <v>109.07</v>
      </c>
      <c r="Q1792" s="7" t="s">
        <v>8335</v>
      </c>
      <c r="R1792" t="s">
        <v>8336</v>
      </c>
      <c r="S1792" s="6">
        <f>(((J1792/60)/60)/24)+DATE(1970,1,1)</f>
        <v>42010.674513888895</v>
      </c>
      <c r="T1792" s="6">
        <f>(((I1792/60)/60)/24)+DATE(1970,1,1)</f>
        <v>42040.674513888895</v>
      </c>
      <c r="U1792">
        <f>YEAR(S1792)</f>
        <v>2015</v>
      </c>
    </row>
    <row r="1793" spans="1:21" ht="32" x14ac:dyDescent="0.2">
      <c r="A1793">
        <v>1791</v>
      </c>
      <c r="B1793" s="2" t="s">
        <v>1792</v>
      </c>
      <c r="C1793" s="2" t="s">
        <v>5901</v>
      </c>
      <c r="D1793" s="4">
        <v>3000</v>
      </c>
      <c r="E1793" s="5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ROUND(E1793/D1793*100,0)</f>
        <v>4</v>
      </c>
      <c r="P1793" s="14">
        <f t="shared" si="27"/>
        <v>26.75</v>
      </c>
      <c r="Q1793" s="7" t="s">
        <v>8335</v>
      </c>
      <c r="R1793" t="s">
        <v>8336</v>
      </c>
      <c r="S1793" s="6">
        <f>(((J1793/60)/60)/24)+DATE(1970,1,1)</f>
        <v>41973.740335648152</v>
      </c>
      <c r="T1793" s="6">
        <f>(((I1793/60)/60)/24)+DATE(1970,1,1)</f>
        <v>42033.740335648152</v>
      </c>
      <c r="U1793">
        <f>YEAR(S1793)</f>
        <v>2014</v>
      </c>
    </row>
    <row r="1794" spans="1:21" ht="32" x14ac:dyDescent="0.2">
      <c r="A1794">
        <v>1792</v>
      </c>
      <c r="B1794" s="2" t="s">
        <v>1793</v>
      </c>
      <c r="C1794" s="2" t="s">
        <v>5902</v>
      </c>
      <c r="D1794" s="4">
        <v>25000</v>
      </c>
      <c r="E1794" s="5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ROUND(E1794/D1794*100,0)</f>
        <v>61</v>
      </c>
      <c r="P1794" s="14">
        <f t="shared" si="27"/>
        <v>109.94</v>
      </c>
      <c r="Q1794" s="7" t="s">
        <v>8335</v>
      </c>
      <c r="R1794" t="s">
        <v>8336</v>
      </c>
      <c r="S1794" s="6">
        <f>(((J1794/60)/60)/24)+DATE(1970,1,1)</f>
        <v>42189.031041666662</v>
      </c>
      <c r="T1794" s="6">
        <f>(((I1794/60)/60)/24)+DATE(1970,1,1)</f>
        <v>42226.290972222225</v>
      </c>
      <c r="U1794">
        <f>YEAR(S1794)</f>
        <v>2015</v>
      </c>
    </row>
    <row r="1795" spans="1:21" ht="48" x14ac:dyDescent="0.2">
      <c r="A1795">
        <v>1793</v>
      </c>
      <c r="B1795" s="2" t="s">
        <v>1794</v>
      </c>
      <c r="C1795" s="2" t="s">
        <v>5903</v>
      </c>
      <c r="D1795" s="4">
        <v>3000</v>
      </c>
      <c r="E1795" s="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ROUND(E1795/D1795*100,0)</f>
        <v>1</v>
      </c>
      <c r="P1795" s="14">
        <f t="shared" ref="P1795:P1858" si="28">IFERROR(ROUND(E1795/L1795,2),0)</f>
        <v>20</v>
      </c>
      <c r="Q1795" s="7" t="s">
        <v>8335</v>
      </c>
      <c r="R1795" t="s">
        <v>8336</v>
      </c>
      <c r="S1795" s="6">
        <f>(((J1795/60)/60)/24)+DATE(1970,1,1)</f>
        <v>41940.89166666667</v>
      </c>
      <c r="T1795" s="6">
        <f>(((I1795/60)/60)/24)+DATE(1970,1,1)</f>
        <v>41970.933333333334</v>
      </c>
      <c r="U1795">
        <f>YEAR(S1795)</f>
        <v>2014</v>
      </c>
    </row>
    <row r="1796" spans="1:21" ht="48" x14ac:dyDescent="0.2">
      <c r="A1796">
        <v>1794</v>
      </c>
      <c r="B1796" s="2" t="s">
        <v>1795</v>
      </c>
      <c r="C1796" s="2" t="s">
        <v>5904</v>
      </c>
      <c r="D1796" s="4">
        <v>9000</v>
      </c>
      <c r="E1796" s="5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ROUND(E1796/D1796*100,0)</f>
        <v>11</v>
      </c>
      <c r="P1796" s="14">
        <f t="shared" si="28"/>
        <v>55.39</v>
      </c>
      <c r="Q1796" s="7" t="s">
        <v>8335</v>
      </c>
      <c r="R1796" t="s">
        <v>8336</v>
      </c>
      <c r="S1796" s="6">
        <f>(((J1796/60)/60)/24)+DATE(1970,1,1)</f>
        <v>42011.551180555558</v>
      </c>
      <c r="T1796" s="6">
        <f>(((I1796/60)/60)/24)+DATE(1970,1,1)</f>
        <v>42046.551180555558</v>
      </c>
      <c r="U1796">
        <f>YEAR(S1796)</f>
        <v>2015</v>
      </c>
    </row>
    <row r="1797" spans="1:21" ht="48" x14ac:dyDescent="0.2">
      <c r="A1797">
        <v>1795</v>
      </c>
      <c r="B1797" s="2" t="s">
        <v>1796</v>
      </c>
      <c r="C1797" s="2" t="s">
        <v>5905</v>
      </c>
      <c r="D1797" s="4">
        <v>28000</v>
      </c>
      <c r="E1797" s="5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ROUND(E1797/D1797*100,0)</f>
        <v>39</v>
      </c>
      <c r="P1797" s="14">
        <f t="shared" si="28"/>
        <v>133.9</v>
      </c>
      <c r="Q1797" s="7" t="s">
        <v>8335</v>
      </c>
      <c r="R1797" t="s">
        <v>8336</v>
      </c>
      <c r="S1797" s="6">
        <f>(((J1797/60)/60)/24)+DATE(1970,1,1)</f>
        <v>42628.288668981477</v>
      </c>
      <c r="T1797" s="6">
        <f>(((I1797/60)/60)/24)+DATE(1970,1,1)</f>
        <v>42657.666666666672</v>
      </c>
      <c r="U1797">
        <f>YEAR(S1797)</f>
        <v>2016</v>
      </c>
    </row>
    <row r="1798" spans="1:21" ht="48" x14ac:dyDescent="0.2">
      <c r="A1798">
        <v>1796</v>
      </c>
      <c r="B1798" s="2" t="s">
        <v>1797</v>
      </c>
      <c r="C1798" s="2" t="s">
        <v>5906</v>
      </c>
      <c r="D1798" s="4">
        <v>19000</v>
      </c>
      <c r="E1798" s="5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ROUND(E1798/D1798*100,0)</f>
        <v>22</v>
      </c>
      <c r="P1798" s="14">
        <f t="shared" si="28"/>
        <v>48.72</v>
      </c>
      <c r="Q1798" s="7" t="s">
        <v>8335</v>
      </c>
      <c r="R1798" t="s">
        <v>8336</v>
      </c>
      <c r="S1798" s="6">
        <f>(((J1798/60)/60)/24)+DATE(1970,1,1)</f>
        <v>42515.439421296294</v>
      </c>
      <c r="T1798" s="6">
        <f>(((I1798/60)/60)/24)+DATE(1970,1,1)</f>
        <v>42575.439421296294</v>
      </c>
      <c r="U1798">
        <f>YEAR(S1798)</f>
        <v>2016</v>
      </c>
    </row>
    <row r="1799" spans="1:21" ht="48" x14ac:dyDescent="0.2">
      <c r="A1799">
        <v>1797</v>
      </c>
      <c r="B1799" s="2" t="s">
        <v>1798</v>
      </c>
      <c r="C1799" s="2" t="s">
        <v>5907</v>
      </c>
      <c r="D1799" s="4">
        <v>10000</v>
      </c>
      <c r="E1799" s="5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ROUND(E1799/D1799*100,0)</f>
        <v>68</v>
      </c>
      <c r="P1799" s="14">
        <f t="shared" si="28"/>
        <v>48.25</v>
      </c>
      <c r="Q1799" s="7" t="s">
        <v>8335</v>
      </c>
      <c r="R1799" t="s">
        <v>8336</v>
      </c>
      <c r="S1799" s="6">
        <f>(((J1799/60)/60)/24)+DATE(1970,1,1)</f>
        <v>42689.56931712963</v>
      </c>
      <c r="T1799" s="6">
        <f>(((I1799/60)/60)/24)+DATE(1970,1,1)</f>
        <v>42719.56931712963</v>
      </c>
      <c r="U1799">
        <f>YEAR(S1799)</f>
        <v>2016</v>
      </c>
    </row>
    <row r="1800" spans="1:21" ht="48" x14ac:dyDescent="0.2">
      <c r="A1800">
        <v>1798</v>
      </c>
      <c r="B1800" s="2" t="s">
        <v>1799</v>
      </c>
      <c r="C1800" s="2" t="s">
        <v>5908</v>
      </c>
      <c r="D1800" s="4">
        <v>16000</v>
      </c>
      <c r="E1800" s="5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ROUND(E1800/D1800*100,0)</f>
        <v>14</v>
      </c>
      <c r="P1800" s="14">
        <f t="shared" si="28"/>
        <v>58.97</v>
      </c>
      <c r="Q1800" s="7" t="s">
        <v>8335</v>
      </c>
      <c r="R1800" t="s">
        <v>8336</v>
      </c>
      <c r="S1800" s="6">
        <f>(((J1800/60)/60)/24)+DATE(1970,1,1)</f>
        <v>42344.32677083333</v>
      </c>
      <c r="T1800" s="6">
        <f>(((I1800/60)/60)/24)+DATE(1970,1,1)</f>
        <v>42404.32677083333</v>
      </c>
      <c r="U1800">
        <f>YEAR(S1800)</f>
        <v>2015</v>
      </c>
    </row>
    <row r="1801" spans="1:21" ht="32" x14ac:dyDescent="0.2">
      <c r="A1801">
        <v>1799</v>
      </c>
      <c r="B1801" s="2" t="s">
        <v>1800</v>
      </c>
      <c r="C1801" s="2" t="s">
        <v>5909</v>
      </c>
      <c r="D1801" s="4">
        <v>4000</v>
      </c>
      <c r="E1801" s="5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ROUND(E1801/D1801*100,0)</f>
        <v>2</v>
      </c>
      <c r="P1801" s="14">
        <f t="shared" si="28"/>
        <v>11.64</v>
      </c>
      <c r="Q1801" s="7" t="s">
        <v>8335</v>
      </c>
      <c r="R1801" t="s">
        <v>8336</v>
      </c>
      <c r="S1801" s="6">
        <f>(((J1801/60)/60)/24)+DATE(1970,1,1)</f>
        <v>41934.842685185184</v>
      </c>
      <c r="T1801" s="6">
        <f>(((I1801/60)/60)/24)+DATE(1970,1,1)</f>
        <v>41954.884351851855</v>
      </c>
      <c r="U1801">
        <f>YEAR(S1801)</f>
        <v>2014</v>
      </c>
    </row>
    <row r="1802" spans="1:21" ht="48" x14ac:dyDescent="0.2">
      <c r="A1802">
        <v>1800</v>
      </c>
      <c r="B1802" s="2" t="s">
        <v>1801</v>
      </c>
      <c r="C1802" s="2" t="s">
        <v>5910</v>
      </c>
      <c r="D1802" s="4">
        <v>46260</v>
      </c>
      <c r="E1802" s="5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ROUND(E1802/D1802*100,0)</f>
        <v>20</v>
      </c>
      <c r="P1802" s="14">
        <f t="shared" si="28"/>
        <v>83.72</v>
      </c>
      <c r="Q1802" s="7" t="s">
        <v>8335</v>
      </c>
      <c r="R1802" t="s">
        <v>8336</v>
      </c>
      <c r="S1802" s="6">
        <f>(((J1802/60)/60)/24)+DATE(1970,1,1)</f>
        <v>42623.606134259258</v>
      </c>
      <c r="T1802" s="6">
        <f>(((I1802/60)/60)/24)+DATE(1970,1,1)</f>
        <v>42653.606134259258</v>
      </c>
      <c r="U1802">
        <f>YEAR(S1802)</f>
        <v>2016</v>
      </c>
    </row>
    <row r="1803" spans="1:21" ht="48" x14ac:dyDescent="0.2">
      <c r="A1803">
        <v>1801</v>
      </c>
      <c r="B1803" s="2" t="s">
        <v>1802</v>
      </c>
      <c r="C1803" s="2" t="s">
        <v>5911</v>
      </c>
      <c r="D1803" s="4">
        <v>17000</v>
      </c>
      <c r="E1803" s="5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ROUND(E1803/D1803*100,0)</f>
        <v>14</v>
      </c>
      <c r="P1803" s="14">
        <f t="shared" si="28"/>
        <v>63.65</v>
      </c>
      <c r="Q1803" s="7" t="s">
        <v>8335</v>
      </c>
      <c r="R1803" t="s">
        <v>8336</v>
      </c>
      <c r="S1803" s="6">
        <f>(((J1803/60)/60)/24)+DATE(1970,1,1)</f>
        <v>42321.660509259258</v>
      </c>
      <c r="T1803" s="6">
        <f>(((I1803/60)/60)/24)+DATE(1970,1,1)</f>
        <v>42353.506944444445</v>
      </c>
      <c r="U1803">
        <f>YEAR(S1803)</f>
        <v>2015</v>
      </c>
    </row>
    <row r="1804" spans="1:21" ht="32" x14ac:dyDescent="0.2">
      <c r="A1804">
        <v>1802</v>
      </c>
      <c r="B1804" s="2" t="s">
        <v>1803</v>
      </c>
      <c r="C1804" s="2" t="s">
        <v>5912</v>
      </c>
      <c r="D1804" s="4">
        <v>3500</v>
      </c>
      <c r="E1804" s="5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ROUND(E1804/D1804*100,0)</f>
        <v>48</v>
      </c>
      <c r="P1804" s="14">
        <f t="shared" si="28"/>
        <v>94.28</v>
      </c>
      <c r="Q1804" s="7" t="s">
        <v>8335</v>
      </c>
      <c r="R1804" t="s">
        <v>8336</v>
      </c>
      <c r="S1804" s="6">
        <f>(((J1804/60)/60)/24)+DATE(1970,1,1)</f>
        <v>42159.47256944445</v>
      </c>
      <c r="T1804" s="6">
        <f>(((I1804/60)/60)/24)+DATE(1970,1,1)</f>
        <v>42182.915972222225</v>
      </c>
      <c r="U1804">
        <f>YEAR(S1804)</f>
        <v>2015</v>
      </c>
    </row>
    <row r="1805" spans="1:21" ht="48" x14ac:dyDescent="0.2">
      <c r="A1805">
        <v>1803</v>
      </c>
      <c r="B1805" s="2" t="s">
        <v>1804</v>
      </c>
      <c r="C1805" s="2" t="s">
        <v>5913</v>
      </c>
      <c r="D1805" s="4">
        <v>17500</v>
      </c>
      <c r="E1805" s="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ROUND(E1805/D1805*100,0)</f>
        <v>31</v>
      </c>
      <c r="P1805" s="14">
        <f t="shared" si="28"/>
        <v>71.87</v>
      </c>
      <c r="Q1805" s="7" t="s">
        <v>8335</v>
      </c>
      <c r="R1805" t="s">
        <v>8336</v>
      </c>
      <c r="S1805" s="6">
        <f>(((J1805/60)/60)/24)+DATE(1970,1,1)</f>
        <v>42018.071550925932</v>
      </c>
      <c r="T1805" s="6">
        <f>(((I1805/60)/60)/24)+DATE(1970,1,1)</f>
        <v>42049.071550925932</v>
      </c>
      <c r="U1805">
        <f>YEAR(S1805)</f>
        <v>2015</v>
      </c>
    </row>
    <row r="1806" spans="1:21" ht="48" x14ac:dyDescent="0.2">
      <c r="A1806">
        <v>1804</v>
      </c>
      <c r="B1806" s="2" t="s">
        <v>1805</v>
      </c>
      <c r="C1806" s="2" t="s">
        <v>5914</v>
      </c>
      <c r="D1806" s="4">
        <v>15500</v>
      </c>
      <c r="E1806" s="5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ROUND(E1806/D1806*100,0)</f>
        <v>35</v>
      </c>
      <c r="P1806" s="14">
        <f t="shared" si="28"/>
        <v>104.85</v>
      </c>
      <c r="Q1806" s="7" t="s">
        <v>8335</v>
      </c>
      <c r="R1806" t="s">
        <v>8336</v>
      </c>
      <c r="S1806" s="6">
        <f>(((J1806/60)/60)/24)+DATE(1970,1,1)</f>
        <v>42282.678287037037</v>
      </c>
      <c r="T1806" s="6">
        <f>(((I1806/60)/60)/24)+DATE(1970,1,1)</f>
        <v>42322.719953703709</v>
      </c>
      <c r="U1806">
        <f>YEAR(S1806)</f>
        <v>2015</v>
      </c>
    </row>
    <row r="1807" spans="1:21" ht="48" x14ac:dyDescent="0.2">
      <c r="A1807">
        <v>1805</v>
      </c>
      <c r="B1807" s="2" t="s">
        <v>1806</v>
      </c>
      <c r="C1807" s="2" t="s">
        <v>5915</v>
      </c>
      <c r="D1807" s="4">
        <v>22500</v>
      </c>
      <c r="E1807" s="5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ROUND(E1807/D1807*100,0)</f>
        <v>36</v>
      </c>
      <c r="P1807" s="14">
        <f t="shared" si="28"/>
        <v>67.14</v>
      </c>
      <c r="Q1807" s="7" t="s">
        <v>8335</v>
      </c>
      <c r="R1807" t="s">
        <v>8336</v>
      </c>
      <c r="S1807" s="6">
        <f>(((J1807/60)/60)/24)+DATE(1970,1,1)</f>
        <v>42247.803912037038</v>
      </c>
      <c r="T1807" s="6">
        <f>(((I1807/60)/60)/24)+DATE(1970,1,1)</f>
        <v>42279.75</v>
      </c>
      <c r="U1807">
        <f>YEAR(S1807)</f>
        <v>2015</v>
      </c>
    </row>
    <row r="1808" spans="1:21" ht="48" x14ac:dyDescent="0.2">
      <c r="A1808">
        <v>1806</v>
      </c>
      <c r="B1808" s="2" t="s">
        <v>1807</v>
      </c>
      <c r="C1808" s="2" t="s">
        <v>5916</v>
      </c>
      <c r="D1808" s="4">
        <v>20000</v>
      </c>
      <c r="E1808" s="5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ROUND(E1808/D1808*100,0)</f>
        <v>3</v>
      </c>
      <c r="P1808" s="14">
        <f t="shared" si="28"/>
        <v>73.88</v>
      </c>
      <c r="Q1808" s="7" t="s">
        <v>8335</v>
      </c>
      <c r="R1808" t="s">
        <v>8336</v>
      </c>
      <c r="S1808" s="6">
        <f>(((J1808/60)/60)/24)+DATE(1970,1,1)</f>
        <v>41877.638298611113</v>
      </c>
      <c r="T1808" s="6">
        <f>(((I1808/60)/60)/24)+DATE(1970,1,1)</f>
        <v>41912.638298611113</v>
      </c>
      <c r="U1808">
        <f>YEAR(S1808)</f>
        <v>2014</v>
      </c>
    </row>
    <row r="1809" spans="1:21" ht="32" x14ac:dyDescent="0.2">
      <c r="A1809">
        <v>1807</v>
      </c>
      <c r="B1809" s="2" t="s">
        <v>1808</v>
      </c>
      <c r="C1809" s="2" t="s">
        <v>5917</v>
      </c>
      <c r="D1809" s="4">
        <v>5000</v>
      </c>
      <c r="E1809" s="5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ROUND(E1809/D1809*100,0)</f>
        <v>11</v>
      </c>
      <c r="P1809" s="14">
        <f t="shared" si="28"/>
        <v>69.13</v>
      </c>
      <c r="Q1809" s="7" t="s">
        <v>8335</v>
      </c>
      <c r="R1809" t="s">
        <v>8336</v>
      </c>
      <c r="S1809" s="6">
        <f>(((J1809/60)/60)/24)+DATE(1970,1,1)</f>
        <v>41880.068437499998</v>
      </c>
      <c r="T1809" s="6">
        <f>(((I1809/60)/60)/24)+DATE(1970,1,1)</f>
        <v>41910.068437499998</v>
      </c>
      <c r="U1809">
        <f>YEAR(S1809)</f>
        <v>2014</v>
      </c>
    </row>
    <row r="1810" spans="1:21" ht="48" x14ac:dyDescent="0.2">
      <c r="A1810">
        <v>1808</v>
      </c>
      <c r="B1810" s="2" t="s">
        <v>1809</v>
      </c>
      <c r="C1810" s="2" t="s">
        <v>5918</v>
      </c>
      <c r="D1810" s="4">
        <v>28000</v>
      </c>
      <c r="E1810" s="5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ROUND(E1810/D1810*100,0)</f>
        <v>41</v>
      </c>
      <c r="P1810" s="14">
        <f t="shared" si="28"/>
        <v>120.77</v>
      </c>
      <c r="Q1810" s="7" t="s">
        <v>8335</v>
      </c>
      <c r="R1810" t="s">
        <v>8336</v>
      </c>
      <c r="S1810" s="6">
        <f>(((J1810/60)/60)/24)+DATE(1970,1,1)</f>
        <v>42742.680902777778</v>
      </c>
      <c r="T1810" s="6">
        <f>(((I1810/60)/60)/24)+DATE(1970,1,1)</f>
        <v>42777.680902777778</v>
      </c>
      <c r="U1810">
        <f>YEAR(S1810)</f>
        <v>2017</v>
      </c>
    </row>
    <row r="1811" spans="1:21" ht="48" x14ac:dyDescent="0.2">
      <c r="A1811">
        <v>1809</v>
      </c>
      <c r="B1811" s="2" t="s">
        <v>1810</v>
      </c>
      <c r="C1811" s="2" t="s">
        <v>5919</v>
      </c>
      <c r="D1811" s="4">
        <v>3500</v>
      </c>
      <c r="E1811" s="5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ROUND(E1811/D1811*100,0)</f>
        <v>11</v>
      </c>
      <c r="P1811" s="14">
        <f t="shared" si="28"/>
        <v>42.22</v>
      </c>
      <c r="Q1811" s="7" t="s">
        <v>8335</v>
      </c>
      <c r="R1811" t="s">
        <v>8336</v>
      </c>
      <c r="S1811" s="6">
        <f>(((J1811/60)/60)/24)+DATE(1970,1,1)</f>
        <v>42029.907858796301</v>
      </c>
      <c r="T1811" s="6">
        <f>(((I1811/60)/60)/24)+DATE(1970,1,1)</f>
        <v>42064.907858796301</v>
      </c>
      <c r="U1811">
        <f>YEAR(S1811)</f>
        <v>2015</v>
      </c>
    </row>
    <row r="1812" spans="1:21" ht="48" x14ac:dyDescent="0.2">
      <c r="A1812">
        <v>1810</v>
      </c>
      <c r="B1812" s="2" t="s">
        <v>1811</v>
      </c>
      <c r="C1812" s="2" t="s">
        <v>5920</v>
      </c>
      <c r="D1812" s="4">
        <v>450</v>
      </c>
      <c r="E1812" s="5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ROUND(E1812/D1812*100,0)</f>
        <v>3</v>
      </c>
      <c r="P1812" s="14">
        <f t="shared" si="28"/>
        <v>7.5</v>
      </c>
      <c r="Q1812" s="7" t="s">
        <v>8335</v>
      </c>
      <c r="R1812" t="s">
        <v>8336</v>
      </c>
      <c r="S1812" s="6">
        <f>(((J1812/60)/60)/24)+DATE(1970,1,1)</f>
        <v>41860.91002314815</v>
      </c>
      <c r="T1812" s="6">
        <f>(((I1812/60)/60)/24)+DATE(1970,1,1)</f>
        <v>41872.91002314815</v>
      </c>
      <c r="U1812">
        <f>YEAR(S1812)</f>
        <v>2014</v>
      </c>
    </row>
    <row r="1813" spans="1:21" ht="32" x14ac:dyDescent="0.2">
      <c r="A1813">
        <v>1811</v>
      </c>
      <c r="B1813" s="2" t="s">
        <v>1812</v>
      </c>
      <c r="C1813" s="2" t="s">
        <v>5921</v>
      </c>
      <c r="D1813" s="4">
        <v>54000</v>
      </c>
      <c r="E1813" s="5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ROUND(E1813/D1813*100,0)</f>
        <v>0</v>
      </c>
      <c r="P1813" s="14">
        <f t="shared" si="28"/>
        <v>1.54</v>
      </c>
      <c r="Q1813" s="7" t="s">
        <v>8335</v>
      </c>
      <c r="R1813" t="s">
        <v>8336</v>
      </c>
      <c r="S1813" s="6">
        <f>(((J1813/60)/60)/24)+DATE(1970,1,1)</f>
        <v>41876.433680555558</v>
      </c>
      <c r="T1813" s="6">
        <f>(((I1813/60)/60)/24)+DATE(1970,1,1)</f>
        <v>41936.166666666664</v>
      </c>
      <c r="U1813">
        <f>YEAR(S1813)</f>
        <v>2014</v>
      </c>
    </row>
    <row r="1814" spans="1:21" ht="48" x14ac:dyDescent="0.2">
      <c r="A1814">
        <v>1812</v>
      </c>
      <c r="B1814" s="2" t="s">
        <v>1813</v>
      </c>
      <c r="C1814" s="2" t="s">
        <v>5922</v>
      </c>
      <c r="D1814" s="4">
        <v>6500</v>
      </c>
      <c r="E1814" s="5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ROUND(E1814/D1814*100,0)</f>
        <v>13</v>
      </c>
      <c r="P1814" s="14">
        <f t="shared" si="28"/>
        <v>37.61</v>
      </c>
      <c r="Q1814" s="7" t="s">
        <v>8335</v>
      </c>
      <c r="R1814" t="s">
        <v>8336</v>
      </c>
      <c r="S1814" s="6">
        <f>(((J1814/60)/60)/24)+DATE(1970,1,1)</f>
        <v>42524.318703703699</v>
      </c>
      <c r="T1814" s="6">
        <f>(((I1814/60)/60)/24)+DATE(1970,1,1)</f>
        <v>42554.318703703699</v>
      </c>
      <c r="U1814">
        <f>YEAR(S1814)</f>
        <v>2016</v>
      </c>
    </row>
    <row r="1815" spans="1:21" ht="48" x14ac:dyDescent="0.2">
      <c r="A1815">
        <v>1813</v>
      </c>
      <c r="B1815" s="2" t="s">
        <v>1814</v>
      </c>
      <c r="C1815" s="2" t="s">
        <v>5923</v>
      </c>
      <c r="D1815" s="4">
        <v>8750</v>
      </c>
      <c r="E1815" s="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ROUND(E1815/D1815*100,0)</f>
        <v>0</v>
      </c>
      <c r="P1815" s="14">
        <f t="shared" si="28"/>
        <v>0</v>
      </c>
      <c r="Q1815" s="7" t="s">
        <v>8335</v>
      </c>
      <c r="R1815" t="s">
        <v>8336</v>
      </c>
      <c r="S1815" s="6">
        <f>(((J1815/60)/60)/24)+DATE(1970,1,1)</f>
        <v>41829.889027777775</v>
      </c>
      <c r="T1815" s="6">
        <f>(((I1815/60)/60)/24)+DATE(1970,1,1)</f>
        <v>41859.889027777775</v>
      </c>
      <c r="U1815">
        <f>YEAR(S1815)</f>
        <v>2014</v>
      </c>
    </row>
    <row r="1816" spans="1:21" ht="48" x14ac:dyDescent="0.2">
      <c r="A1816">
        <v>1814</v>
      </c>
      <c r="B1816" s="2" t="s">
        <v>1815</v>
      </c>
      <c r="C1816" s="2" t="s">
        <v>5924</v>
      </c>
      <c r="D1816" s="4">
        <v>12000</v>
      </c>
      <c r="E1816" s="5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ROUND(E1816/D1816*100,0)</f>
        <v>49</v>
      </c>
      <c r="P1816" s="14">
        <f t="shared" si="28"/>
        <v>42.16</v>
      </c>
      <c r="Q1816" s="7" t="s">
        <v>8335</v>
      </c>
      <c r="R1816" t="s">
        <v>8336</v>
      </c>
      <c r="S1816" s="6">
        <f>(((J1816/60)/60)/24)+DATE(1970,1,1)</f>
        <v>42033.314074074078</v>
      </c>
      <c r="T1816" s="6">
        <f>(((I1816/60)/60)/24)+DATE(1970,1,1)</f>
        <v>42063.314074074078</v>
      </c>
      <c r="U1816">
        <f>YEAR(S1816)</f>
        <v>2015</v>
      </c>
    </row>
    <row r="1817" spans="1:21" ht="48" x14ac:dyDescent="0.2">
      <c r="A1817">
        <v>1815</v>
      </c>
      <c r="B1817" s="2" t="s">
        <v>1816</v>
      </c>
      <c r="C1817" s="2" t="s">
        <v>5925</v>
      </c>
      <c r="D1817" s="4">
        <v>3000</v>
      </c>
      <c r="E1817" s="5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ROUND(E1817/D1817*100,0)</f>
        <v>0</v>
      </c>
      <c r="P1817" s="14">
        <f t="shared" si="28"/>
        <v>0</v>
      </c>
      <c r="Q1817" s="7" t="s">
        <v>8335</v>
      </c>
      <c r="R1817" t="s">
        <v>8336</v>
      </c>
      <c r="S1817" s="6">
        <f>(((J1817/60)/60)/24)+DATE(1970,1,1)</f>
        <v>42172.906678240746</v>
      </c>
      <c r="T1817" s="6">
        <f>(((I1817/60)/60)/24)+DATE(1970,1,1)</f>
        <v>42186.906678240746</v>
      </c>
      <c r="U1817">
        <f>YEAR(S1817)</f>
        <v>2015</v>
      </c>
    </row>
    <row r="1818" spans="1:21" ht="48" x14ac:dyDescent="0.2">
      <c r="A1818">
        <v>1816</v>
      </c>
      <c r="B1818" s="2" t="s">
        <v>1817</v>
      </c>
      <c r="C1818" s="2" t="s">
        <v>5926</v>
      </c>
      <c r="D1818" s="4">
        <v>25000</v>
      </c>
      <c r="E1818" s="5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ROUND(E1818/D1818*100,0)</f>
        <v>2</v>
      </c>
      <c r="P1818" s="14">
        <f t="shared" si="28"/>
        <v>84.83</v>
      </c>
      <c r="Q1818" s="7" t="s">
        <v>8335</v>
      </c>
      <c r="R1818" t="s">
        <v>8336</v>
      </c>
      <c r="S1818" s="6">
        <f>(((J1818/60)/60)/24)+DATE(1970,1,1)</f>
        <v>42548.876192129625</v>
      </c>
      <c r="T1818" s="6">
        <f>(((I1818/60)/60)/24)+DATE(1970,1,1)</f>
        <v>42576.791666666672</v>
      </c>
      <c r="U1818">
        <f>YEAR(S1818)</f>
        <v>2016</v>
      </c>
    </row>
    <row r="1819" spans="1:21" ht="32" x14ac:dyDescent="0.2">
      <c r="A1819">
        <v>1817</v>
      </c>
      <c r="B1819" s="2" t="s">
        <v>1818</v>
      </c>
      <c r="C1819" s="2" t="s">
        <v>5927</v>
      </c>
      <c r="D1819" s="4">
        <v>18000</v>
      </c>
      <c r="E1819" s="5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ROUND(E1819/D1819*100,0)</f>
        <v>52</v>
      </c>
      <c r="P1819" s="14">
        <f t="shared" si="28"/>
        <v>94.19</v>
      </c>
      <c r="Q1819" s="7" t="s">
        <v>8335</v>
      </c>
      <c r="R1819" t="s">
        <v>8336</v>
      </c>
      <c r="S1819" s="6">
        <f>(((J1819/60)/60)/24)+DATE(1970,1,1)</f>
        <v>42705.662118055552</v>
      </c>
      <c r="T1819" s="6">
        <f>(((I1819/60)/60)/24)+DATE(1970,1,1)</f>
        <v>42765.290972222225</v>
      </c>
      <c r="U1819">
        <f>YEAR(S1819)</f>
        <v>2016</v>
      </c>
    </row>
    <row r="1820" spans="1:21" ht="32" x14ac:dyDescent="0.2">
      <c r="A1820">
        <v>1818</v>
      </c>
      <c r="B1820" s="2" t="s">
        <v>1819</v>
      </c>
      <c r="C1820" s="2" t="s">
        <v>5928</v>
      </c>
      <c r="D1820" s="4">
        <v>15000</v>
      </c>
      <c r="E1820" s="5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ROUND(E1820/D1820*100,0)</f>
        <v>0</v>
      </c>
      <c r="P1820" s="14">
        <f t="shared" si="28"/>
        <v>0</v>
      </c>
      <c r="Q1820" s="7" t="s">
        <v>8335</v>
      </c>
      <c r="R1820" t="s">
        <v>8336</v>
      </c>
      <c r="S1820" s="6">
        <f>(((J1820/60)/60)/24)+DATE(1970,1,1)</f>
        <v>42067.234375</v>
      </c>
      <c r="T1820" s="6">
        <f>(((I1820/60)/60)/24)+DATE(1970,1,1)</f>
        <v>42097.192708333328</v>
      </c>
      <c r="U1820">
        <f>YEAR(S1820)</f>
        <v>2015</v>
      </c>
    </row>
    <row r="1821" spans="1:21" ht="48" x14ac:dyDescent="0.2">
      <c r="A1821">
        <v>1819</v>
      </c>
      <c r="B1821" s="2" t="s">
        <v>1820</v>
      </c>
      <c r="C1821" s="2" t="s">
        <v>5929</v>
      </c>
      <c r="D1821" s="4">
        <v>1200</v>
      </c>
      <c r="E1821" s="5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ROUND(E1821/D1821*100,0)</f>
        <v>2</v>
      </c>
      <c r="P1821" s="14">
        <f t="shared" si="28"/>
        <v>6.25</v>
      </c>
      <c r="Q1821" s="7" t="s">
        <v>8335</v>
      </c>
      <c r="R1821" t="s">
        <v>8336</v>
      </c>
      <c r="S1821" s="6">
        <f>(((J1821/60)/60)/24)+DATE(1970,1,1)</f>
        <v>41820.752268518518</v>
      </c>
      <c r="T1821" s="6">
        <f>(((I1821/60)/60)/24)+DATE(1970,1,1)</f>
        <v>41850.752268518518</v>
      </c>
      <c r="U1821">
        <f>YEAR(S1821)</f>
        <v>2014</v>
      </c>
    </row>
    <row r="1822" spans="1:21" ht="48" x14ac:dyDescent="0.2">
      <c r="A1822">
        <v>1820</v>
      </c>
      <c r="B1822" s="2" t="s">
        <v>1821</v>
      </c>
      <c r="C1822" s="2" t="s">
        <v>5930</v>
      </c>
      <c r="D1822" s="4">
        <v>26000</v>
      </c>
      <c r="E1822" s="5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ROUND(E1822/D1822*100,0)</f>
        <v>7</v>
      </c>
      <c r="P1822" s="14">
        <f t="shared" si="28"/>
        <v>213.38</v>
      </c>
      <c r="Q1822" s="7" t="s">
        <v>8335</v>
      </c>
      <c r="R1822" t="s">
        <v>8336</v>
      </c>
      <c r="S1822" s="6">
        <f>(((J1822/60)/60)/24)+DATE(1970,1,1)</f>
        <v>42065.084375000006</v>
      </c>
      <c r="T1822" s="6">
        <f>(((I1822/60)/60)/24)+DATE(1970,1,1)</f>
        <v>42095.042708333334</v>
      </c>
      <c r="U1822">
        <f>YEAR(S1822)</f>
        <v>2015</v>
      </c>
    </row>
    <row r="1823" spans="1:21" ht="48" x14ac:dyDescent="0.2">
      <c r="A1823">
        <v>1821</v>
      </c>
      <c r="B1823" s="2" t="s">
        <v>1822</v>
      </c>
      <c r="C1823" s="2" t="s">
        <v>5931</v>
      </c>
      <c r="D1823" s="4">
        <v>2500</v>
      </c>
      <c r="E1823" s="5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ROUND(E1823/D1823*100,0)</f>
        <v>135</v>
      </c>
      <c r="P1823" s="14">
        <f t="shared" si="28"/>
        <v>59.16</v>
      </c>
      <c r="Q1823" s="7" t="s">
        <v>8322</v>
      </c>
      <c r="R1823" t="s">
        <v>8323</v>
      </c>
      <c r="S1823" s="6">
        <f>(((J1823/60)/60)/24)+DATE(1970,1,1)</f>
        <v>40926.319062499999</v>
      </c>
      <c r="T1823" s="6">
        <f>(((I1823/60)/60)/24)+DATE(1970,1,1)</f>
        <v>40971.319062499999</v>
      </c>
      <c r="U1823">
        <f>YEAR(S1823)</f>
        <v>2012</v>
      </c>
    </row>
    <row r="1824" spans="1:21" ht="32" x14ac:dyDescent="0.2">
      <c r="A1824">
        <v>1822</v>
      </c>
      <c r="B1824" s="2" t="s">
        <v>1823</v>
      </c>
      <c r="C1824" s="2" t="s">
        <v>5932</v>
      </c>
      <c r="D1824" s="4">
        <v>300</v>
      </c>
      <c r="E1824" s="5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ROUND(E1824/D1824*100,0)</f>
        <v>100</v>
      </c>
      <c r="P1824" s="14">
        <f t="shared" si="28"/>
        <v>27.27</v>
      </c>
      <c r="Q1824" s="7" t="s">
        <v>8322</v>
      </c>
      <c r="R1824" t="s">
        <v>8323</v>
      </c>
      <c r="S1824" s="6">
        <f>(((J1824/60)/60)/24)+DATE(1970,1,1)</f>
        <v>41634.797013888885</v>
      </c>
      <c r="T1824" s="6">
        <f>(((I1824/60)/60)/24)+DATE(1970,1,1)</f>
        <v>41670.792361111111</v>
      </c>
      <c r="U1824">
        <f>YEAR(S1824)</f>
        <v>2013</v>
      </c>
    </row>
    <row r="1825" spans="1:21" ht="48" x14ac:dyDescent="0.2">
      <c r="A1825">
        <v>1823</v>
      </c>
      <c r="B1825" s="2" t="s">
        <v>1824</v>
      </c>
      <c r="C1825" s="2" t="s">
        <v>5933</v>
      </c>
      <c r="D1825" s="4">
        <v>700</v>
      </c>
      <c r="E1825" s="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ROUND(E1825/D1825*100,0)</f>
        <v>116</v>
      </c>
      <c r="P1825" s="14">
        <f t="shared" si="28"/>
        <v>24.58</v>
      </c>
      <c r="Q1825" s="7" t="s">
        <v>8322</v>
      </c>
      <c r="R1825" t="s">
        <v>8323</v>
      </c>
      <c r="S1825" s="6">
        <f>(((J1825/60)/60)/24)+DATE(1970,1,1)</f>
        <v>41176.684907407405</v>
      </c>
      <c r="T1825" s="6">
        <f>(((I1825/60)/60)/24)+DATE(1970,1,1)</f>
        <v>41206.684907407405</v>
      </c>
      <c r="U1825">
        <f>YEAR(S1825)</f>
        <v>2012</v>
      </c>
    </row>
    <row r="1826" spans="1:21" ht="16" x14ac:dyDescent="0.2">
      <c r="A1826">
        <v>1824</v>
      </c>
      <c r="B1826" s="2" t="s">
        <v>1825</v>
      </c>
      <c r="C1826" s="2" t="s">
        <v>5934</v>
      </c>
      <c r="D1826" s="4">
        <v>3000</v>
      </c>
      <c r="E1826" s="5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ROUND(E1826/D1826*100,0)</f>
        <v>100</v>
      </c>
      <c r="P1826" s="14">
        <f t="shared" si="28"/>
        <v>75.05</v>
      </c>
      <c r="Q1826" s="7" t="s">
        <v>8322</v>
      </c>
      <c r="R1826" t="s">
        <v>8323</v>
      </c>
      <c r="S1826" s="6">
        <f>(((J1826/60)/60)/24)+DATE(1970,1,1)</f>
        <v>41626.916284722225</v>
      </c>
      <c r="T1826" s="6">
        <f>(((I1826/60)/60)/24)+DATE(1970,1,1)</f>
        <v>41647.088888888888</v>
      </c>
      <c r="U1826">
        <f>YEAR(S1826)</f>
        <v>2013</v>
      </c>
    </row>
    <row r="1827" spans="1:21" ht="48" x14ac:dyDescent="0.2">
      <c r="A1827">
        <v>1825</v>
      </c>
      <c r="B1827" s="2" t="s">
        <v>1826</v>
      </c>
      <c r="C1827" s="2" t="s">
        <v>5935</v>
      </c>
      <c r="D1827" s="4">
        <v>2000</v>
      </c>
      <c r="E1827" s="5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ROUND(E1827/D1827*100,0)</f>
        <v>105</v>
      </c>
      <c r="P1827" s="14">
        <f t="shared" si="28"/>
        <v>42.02</v>
      </c>
      <c r="Q1827" s="7" t="s">
        <v>8322</v>
      </c>
      <c r="R1827" t="s">
        <v>8323</v>
      </c>
      <c r="S1827" s="6">
        <f>(((J1827/60)/60)/24)+DATE(1970,1,1)</f>
        <v>41443.83452546296</v>
      </c>
      <c r="T1827" s="6">
        <f>(((I1827/60)/60)/24)+DATE(1970,1,1)</f>
        <v>41466.83452546296</v>
      </c>
      <c r="U1827">
        <f>YEAR(S1827)</f>
        <v>2013</v>
      </c>
    </row>
    <row r="1828" spans="1:21" ht="16" x14ac:dyDescent="0.2">
      <c r="A1828">
        <v>1826</v>
      </c>
      <c r="B1828" s="2" t="s">
        <v>1827</v>
      </c>
      <c r="C1828" s="2" t="s">
        <v>5936</v>
      </c>
      <c r="D1828" s="4">
        <v>2000</v>
      </c>
      <c r="E1828" s="5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ROUND(E1828/D1828*100,0)</f>
        <v>101</v>
      </c>
      <c r="P1828" s="14">
        <f t="shared" si="28"/>
        <v>53.16</v>
      </c>
      <c r="Q1828" s="7" t="s">
        <v>8322</v>
      </c>
      <c r="R1828" t="s">
        <v>8323</v>
      </c>
      <c r="S1828" s="6">
        <f>(((J1828/60)/60)/24)+DATE(1970,1,1)</f>
        <v>41657.923807870371</v>
      </c>
      <c r="T1828" s="6">
        <f>(((I1828/60)/60)/24)+DATE(1970,1,1)</f>
        <v>41687.923807870371</v>
      </c>
      <c r="U1828">
        <f>YEAR(S1828)</f>
        <v>2014</v>
      </c>
    </row>
    <row r="1829" spans="1:21" ht="48" x14ac:dyDescent="0.2">
      <c r="A1829">
        <v>1827</v>
      </c>
      <c r="B1829" s="2" t="s">
        <v>1828</v>
      </c>
      <c r="C1829" s="2" t="s">
        <v>5937</v>
      </c>
      <c r="D1829" s="4">
        <v>8000</v>
      </c>
      <c r="E1829" s="5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ROUND(E1829/D1829*100,0)</f>
        <v>101</v>
      </c>
      <c r="P1829" s="14">
        <f t="shared" si="28"/>
        <v>83.89</v>
      </c>
      <c r="Q1829" s="7" t="s">
        <v>8322</v>
      </c>
      <c r="R1829" t="s">
        <v>8323</v>
      </c>
      <c r="S1829" s="6">
        <f>(((J1829/60)/60)/24)+DATE(1970,1,1)</f>
        <v>40555.325937499998</v>
      </c>
      <c r="T1829" s="6">
        <f>(((I1829/60)/60)/24)+DATE(1970,1,1)</f>
        <v>40605.325937499998</v>
      </c>
      <c r="U1829">
        <f>YEAR(S1829)</f>
        <v>2011</v>
      </c>
    </row>
    <row r="1830" spans="1:21" ht="48" x14ac:dyDescent="0.2">
      <c r="A1830">
        <v>1828</v>
      </c>
      <c r="B1830" s="2" t="s">
        <v>1829</v>
      </c>
      <c r="C1830" s="2" t="s">
        <v>5938</v>
      </c>
      <c r="D1830" s="4">
        <v>20000</v>
      </c>
      <c r="E1830" s="5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ROUND(E1830/D1830*100,0)</f>
        <v>100</v>
      </c>
      <c r="P1830" s="14">
        <f t="shared" si="28"/>
        <v>417.33</v>
      </c>
      <c r="Q1830" s="7" t="s">
        <v>8322</v>
      </c>
      <c r="R1830" t="s">
        <v>8323</v>
      </c>
      <c r="S1830" s="6">
        <f>(((J1830/60)/60)/24)+DATE(1970,1,1)</f>
        <v>41736.899652777778</v>
      </c>
      <c r="T1830" s="6">
        <f>(((I1830/60)/60)/24)+DATE(1970,1,1)</f>
        <v>41768.916666666664</v>
      </c>
      <c r="U1830">
        <f>YEAR(S1830)</f>
        <v>2014</v>
      </c>
    </row>
    <row r="1831" spans="1:21" ht="48" x14ac:dyDescent="0.2">
      <c r="A1831">
        <v>1829</v>
      </c>
      <c r="B1831" s="2" t="s">
        <v>1830</v>
      </c>
      <c r="C1831" s="2" t="s">
        <v>5939</v>
      </c>
      <c r="D1831" s="4">
        <v>1500</v>
      </c>
      <c r="E1831" s="5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ROUND(E1831/D1831*100,0)</f>
        <v>167</v>
      </c>
      <c r="P1831" s="14">
        <f t="shared" si="28"/>
        <v>75.77</v>
      </c>
      <c r="Q1831" s="7" t="s">
        <v>8322</v>
      </c>
      <c r="R1831" t="s">
        <v>8323</v>
      </c>
      <c r="S1831" s="6">
        <f>(((J1831/60)/60)/24)+DATE(1970,1,1)</f>
        <v>40516.087627314817</v>
      </c>
      <c r="T1831" s="6">
        <f>(((I1831/60)/60)/24)+DATE(1970,1,1)</f>
        <v>40564.916666666664</v>
      </c>
      <c r="U1831">
        <f>YEAR(S1831)</f>
        <v>2010</v>
      </c>
    </row>
    <row r="1832" spans="1:21" ht="48" x14ac:dyDescent="0.2">
      <c r="A1832">
        <v>1830</v>
      </c>
      <c r="B1832" s="2" t="s">
        <v>1831</v>
      </c>
      <c r="C1832" s="2" t="s">
        <v>5940</v>
      </c>
      <c r="D1832" s="4">
        <v>15000</v>
      </c>
      <c r="E1832" s="5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ROUND(E1832/D1832*100,0)</f>
        <v>102</v>
      </c>
      <c r="P1832" s="14">
        <f t="shared" si="28"/>
        <v>67.39</v>
      </c>
      <c r="Q1832" s="7" t="s">
        <v>8322</v>
      </c>
      <c r="R1832" t="s">
        <v>8323</v>
      </c>
      <c r="S1832" s="6">
        <f>(((J1832/60)/60)/24)+DATE(1970,1,1)</f>
        <v>41664.684108796297</v>
      </c>
      <c r="T1832" s="6">
        <f>(((I1832/60)/60)/24)+DATE(1970,1,1)</f>
        <v>41694.684108796297</v>
      </c>
      <c r="U1832">
        <f>YEAR(S1832)</f>
        <v>2014</v>
      </c>
    </row>
    <row r="1833" spans="1:21" ht="48" x14ac:dyDescent="0.2">
      <c r="A1833">
        <v>1831</v>
      </c>
      <c r="B1833" s="2" t="s">
        <v>1832</v>
      </c>
      <c r="C1833" s="2" t="s">
        <v>5941</v>
      </c>
      <c r="D1833" s="4">
        <v>1000</v>
      </c>
      <c r="E1833" s="5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ROUND(E1833/D1833*100,0)</f>
        <v>103</v>
      </c>
      <c r="P1833" s="14">
        <f t="shared" si="28"/>
        <v>73.569999999999993</v>
      </c>
      <c r="Q1833" s="7" t="s">
        <v>8322</v>
      </c>
      <c r="R1833" t="s">
        <v>8323</v>
      </c>
      <c r="S1833" s="6">
        <f>(((J1833/60)/60)/24)+DATE(1970,1,1)</f>
        <v>41026.996099537035</v>
      </c>
      <c r="T1833" s="6">
        <f>(((I1833/60)/60)/24)+DATE(1970,1,1)</f>
        <v>41041.996099537035</v>
      </c>
      <c r="U1833">
        <f>YEAR(S1833)</f>
        <v>2012</v>
      </c>
    </row>
    <row r="1834" spans="1:21" ht="48" x14ac:dyDescent="0.2">
      <c r="A1834">
        <v>1832</v>
      </c>
      <c r="B1834" s="2" t="s">
        <v>1833</v>
      </c>
      <c r="C1834" s="2" t="s">
        <v>5942</v>
      </c>
      <c r="D1834" s="4">
        <v>350</v>
      </c>
      <c r="E1834" s="5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ROUND(E1834/D1834*100,0)</f>
        <v>143</v>
      </c>
      <c r="P1834" s="14">
        <f t="shared" si="28"/>
        <v>25</v>
      </c>
      <c r="Q1834" s="7" t="s">
        <v>8322</v>
      </c>
      <c r="R1834" t="s">
        <v>8323</v>
      </c>
      <c r="S1834" s="6">
        <f>(((J1834/60)/60)/24)+DATE(1970,1,1)</f>
        <v>40576.539664351854</v>
      </c>
      <c r="T1834" s="6">
        <f>(((I1834/60)/60)/24)+DATE(1970,1,1)</f>
        <v>40606.539664351854</v>
      </c>
      <c r="U1834">
        <f>YEAR(S1834)</f>
        <v>2011</v>
      </c>
    </row>
    <row r="1835" spans="1:21" ht="48" x14ac:dyDescent="0.2">
      <c r="A1835">
        <v>1833</v>
      </c>
      <c r="B1835" s="2" t="s">
        <v>1834</v>
      </c>
      <c r="C1835" s="2" t="s">
        <v>5943</v>
      </c>
      <c r="D1835" s="4">
        <v>400</v>
      </c>
      <c r="E1835" s="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ROUND(E1835/D1835*100,0)</f>
        <v>263</v>
      </c>
      <c r="P1835" s="14">
        <f t="shared" si="28"/>
        <v>42</v>
      </c>
      <c r="Q1835" s="7" t="s">
        <v>8322</v>
      </c>
      <c r="R1835" t="s">
        <v>8323</v>
      </c>
      <c r="S1835" s="6">
        <f>(((J1835/60)/60)/24)+DATE(1970,1,1)</f>
        <v>41303.044016203705</v>
      </c>
      <c r="T1835" s="6">
        <f>(((I1835/60)/60)/24)+DATE(1970,1,1)</f>
        <v>41335.332638888889</v>
      </c>
      <c r="U1835">
        <f>YEAR(S1835)</f>
        <v>2013</v>
      </c>
    </row>
    <row r="1836" spans="1:21" ht="32" x14ac:dyDescent="0.2">
      <c r="A1836">
        <v>1834</v>
      </c>
      <c r="B1836" s="2" t="s">
        <v>1835</v>
      </c>
      <c r="C1836" s="2" t="s">
        <v>5944</v>
      </c>
      <c r="D1836" s="4">
        <v>10000</v>
      </c>
      <c r="E1836" s="5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ROUND(E1836/D1836*100,0)</f>
        <v>118</v>
      </c>
      <c r="P1836" s="14">
        <f t="shared" si="28"/>
        <v>131.16999999999999</v>
      </c>
      <c r="Q1836" s="7" t="s">
        <v>8322</v>
      </c>
      <c r="R1836" t="s">
        <v>8323</v>
      </c>
      <c r="S1836" s="6">
        <f>(((J1836/60)/60)/24)+DATE(1970,1,1)</f>
        <v>41988.964062500003</v>
      </c>
      <c r="T1836" s="6">
        <f>(((I1836/60)/60)/24)+DATE(1970,1,1)</f>
        <v>42028.964062500003</v>
      </c>
      <c r="U1836">
        <f>YEAR(S1836)</f>
        <v>2014</v>
      </c>
    </row>
    <row r="1837" spans="1:21" ht="64" x14ac:dyDescent="0.2">
      <c r="A1837">
        <v>1835</v>
      </c>
      <c r="B1837" s="2" t="s">
        <v>1836</v>
      </c>
      <c r="C1837" s="2" t="s">
        <v>5945</v>
      </c>
      <c r="D1837" s="4">
        <v>500</v>
      </c>
      <c r="E1837" s="5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ROUND(E1837/D1837*100,0)</f>
        <v>104</v>
      </c>
      <c r="P1837" s="14">
        <f t="shared" si="28"/>
        <v>47.27</v>
      </c>
      <c r="Q1837" s="7" t="s">
        <v>8322</v>
      </c>
      <c r="R1837" t="s">
        <v>8323</v>
      </c>
      <c r="S1837" s="6">
        <f>(((J1837/60)/60)/24)+DATE(1970,1,1)</f>
        <v>42430.702210648145</v>
      </c>
      <c r="T1837" s="6">
        <f>(((I1837/60)/60)/24)+DATE(1970,1,1)</f>
        <v>42460.660543981481</v>
      </c>
      <c r="U1837">
        <f>YEAR(S1837)</f>
        <v>2016</v>
      </c>
    </row>
    <row r="1838" spans="1:21" ht="16" x14ac:dyDescent="0.2">
      <c r="A1838">
        <v>1836</v>
      </c>
      <c r="B1838" s="2" t="s">
        <v>1837</v>
      </c>
      <c r="C1838" s="2" t="s">
        <v>5946</v>
      </c>
      <c r="D1838" s="4">
        <v>5000</v>
      </c>
      <c r="E1838" s="5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ROUND(E1838/D1838*100,0)</f>
        <v>200</v>
      </c>
      <c r="P1838" s="14">
        <f t="shared" si="28"/>
        <v>182.13</v>
      </c>
      <c r="Q1838" s="7" t="s">
        <v>8322</v>
      </c>
      <c r="R1838" t="s">
        <v>8323</v>
      </c>
      <c r="S1838" s="6">
        <f>(((J1838/60)/60)/24)+DATE(1970,1,1)</f>
        <v>41305.809363425928</v>
      </c>
      <c r="T1838" s="6">
        <f>(((I1838/60)/60)/24)+DATE(1970,1,1)</f>
        <v>41322.809363425928</v>
      </c>
      <c r="U1838">
        <f>YEAR(S1838)</f>
        <v>2013</v>
      </c>
    </row>
    <row r="1839" spans="1:21" ht="48" x14ac:dyDescent="0.2">
      <c r="A1839">
        <v>1837</v>
      </c>
      <c r="B1839" s="2" t="s">
        <v>1838</v>
      </c>
      <c r="C1839" s="2" t="s">
        <v>5947</v>
      </c>
      <c r="D1839" s="4">
        <v>600</v>
      </c>
      <c r="E1839" s="5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ROUND(E1839/D1839*100,0)</f>
        <v>307</v>
      </c>
      <c r="P1839" s="14">
        <f t="shared" si="28"/>
        <v>61.37</v>
      </c>
      <c r="Q1839" s="7" t="s">
        <v>8322</v>
      </c>
      <c r="R1839" t="s">
        <v>8323</v>
      </c>
      <c r="S1839" s="6">
        <f>(((J1839/60)/60)/24)+DATE(1970,1,1)</f>
        <v>40926.047858796301</v>
      </c>
      <c r="T1839" s="6">
        <f>(((I1839/60)/60)/24)+DATE(1970,1,1)</f>
        <v>40986.006192129629</v>
      </c>
      <c r="U1839">
        <f>YEAR(S1839)</f>
        <v>2012</v>
      </c>
    </row>
    <row r="1840" spans="1:21" ht="48" x14ac:dyDescent="0.2">
      <c r="A1840">
        <v>1838</v>
      </c>
      <c r="B1840" s="2" t="s">
        <v>1839</v>
      </c>
      <c r="C1840" s="2" t="s">
        <v>5948</v>
      </c>
      <c r="D1840" s="4">
        <v>1000</v>
      </c>
      <c r="E1840" s="5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ROUND(E1840/D1840*100,0)</f>
        <v>100</v>
      </c>
      <c r="P1840" s="14">
        <f t="shared" si="28"/>
        <v>35.770000000000003</v>
      </c>
      <c r="Q1840" s="7" t="s">
        <v>8322</v>
      </c>
      <c r="R1840" t="s">
        <v>8323</v>
      </c>
      <c r="S1840" s="6">
        <f>(((J1840/60)/60)/24)+DATE(1970,1,1)</f>
        <v>40788.786539351851</v>
      </c>
      <c r="T1840" s="6">
        <f>(((I1840/60)/60)/24)+DATE(1970,1,1)</f>
        <v>40817.125</v>
      </c>
      <c r="U1840">
        <f>YEAR(S1840)</f>
        <v>2011</v>
      </c>
    </row>
    <row r="1841" spans="1:21" ht="48" x14ac:dyDescent="0.2">
      <c r="A1841">
        <v>1839</v>
      </c>
      <c r="B1841" s="2" t="s">
        <v>1840</v>
      </c>
      <c r="C1841" s="2" t="s">
        <v>5949</v>
      </c>
      <c r="D1841" s="4">
        <v>1000</v>
      </c>
      <c r="E1841" s="5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ROUND(E1841/D1841*100,0)</f>
        <v>205</v>
      </c>
      <c r="P1841" s="14">
        <f t="shared" si="28"/>
        <v>45.62</v>
      </c>
      <c r="Q1841" s="7" t="s">
        <v>8322</v>
      </c>
      <c r="R1841" t="s">
        <v>8323</v>
      </c>
      <c r="S1841" s="6">
        <f>(((J1841/60)/60)/24)+DATE(1970,1,1)</f>
        <v>42614.722013888888</v>
      </c>
      <c r="T1841" s="6">
        <f>(((I1841/60)/60)/24)+DATE(1970,1,1)</f>
        <v>42644.722013888888</v>
      </c>
      <c r="U1841">
        <f>YEAR(S1841)</f>
        <v>2016</v>
      </c>
    </row>
    <row r="1842" spans="1:21" ht="48" x14ac:dyDescent="0.2">
      <c r="A1842">
        <v>1840</v>
      </c>
      <c r="B1842" s="2" t="s">
        <v>1841</v>
      </c>
      <c r="C1842" s="2" t="s">
        <v>5950</v>
      </c>
      <c r="D1842" s="4">
        <v>900</v>
      </c>
      <c r="E1842" s="5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ROUND(E1842/D1842*100,0)</f>
        <v>109</v>
      </c>
      <c r="P1842" s="14">
        <f t="shared" si="28"/>
        <v>75.38</v>
      </c>
      <c r="Q1842" s="7" t="s">
        <v>8322</v>
      </c>
      <c r="R1842" t="s">
        <v>8323</v>
      </c>
      <c r="S1842" s="6">
        <f>(((J1842/60)/60)/24)+DATE(1970,1,1)</f>
        <v>41382.096180555556</v>
      </c>
      <c r="T1842" s="6">
        <f>(((I1842/60)/60)/24)+DATE(1970,1,1)</f>
        <v>41401.207638888889</v>
      </c>
      <c r="U1842">
        <f>YEAR(S1842)</f>
        <v>2013</v>
      </c>
    </row>
    <row r="1843" spans="1:21" ht="32" x14ac:dyDescent="0.2">
      <c r="A1843">
        <v>1841</v>
      </c>
      <c r="B1843" s="2" t="s">
        <v>1842</v>
      </c>
      <c r="C1843" s="2" t="s">
        <v>5951</v>
      </c>
      <c r="D1843" s="4">
        <v>2000</v>
      </c>
      <c r="E1843" s="5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ROUND(E1843/D1843*100,0)</f>
        <v>102</v>
      </c>
      <c r="P1843" s="14">
        <f t="shared" si="28"/>
        <v>50.88</v>
      </c>
      <c r="Q1843" s="7" t="s">
        <v>8322</v>
      </c>
      <c r="R1843" t="s">
        <v>8323</v>
      </c>
      <c r="S1843" s="6">
        <f>(((J1843/60)/60)/24)+DATE(1970,1,1)</f>
        <v>41745.84542824074</v>
      </c>
      <c r="T1843" s="6">
        <f>(((I1843/60)/60)/24)+DATE(1970,1,1)</f>
        <v>41779.207638888889</v>
      </c>
      <c r="U1843">
        <f>YEAR(S1843)</f>
        <v>2014</v>
      </c>
    </row>
    <row r="1844" spans="1:21" ht="48" x14ac:dyDescent="0.2">
      <c r="A1844">
        <v>1842</v>
      </c>
      <c r="B1844" s="2" t="s">
        <v>1843</v>
      </c>
      <c r="C1844" s="2" t="s">
        <v>5952</v>
      </c>
      <c r="D1844" s="4">
        <v>2000</v>
      </c>
      <c r="E1844" s="5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ROUND(E1844/D1844*100,0)</f>
        <v>125</v>
      </c>
      <c r="P1844" s="14">
        <f t="shared" si="28"/>
        <v>119.29</v>
      </c>
      <c r="Q1844" s="7" t="s">
        <v>8322</v>
      </c>
      <c r="R1844" t="s">
        <v>8323</v>
      </c>
      <c r="S1844" s="6">
        <f>(((J1844/60)/60)/24)+DATE(1970,1,1)</f>
        <v>42031.631724537037</v>
      </c>
      <c r="T1844" s="6">
        <f>(((I1844/60)/60)/24)+DATE(1970,1,1)</f>
        <v>42065.249305555553</v>
      </c>
      <c r="U1844">
        <f>YEAR(S1844)</f>
        <v>2015</v>
      </c>
    </row>
    <row r="1845" spans="1:21" ht="48" x14ac:dyDescent="0.2">
      <c r="A1845">
        <v>1843</v>
      </c>
      <c r="B1845" s="2" t="s">
        <v>1844</v>
      </c>
      <c r="C1845" s="2" t="s">
        <v>5953</v>
      </c>
      <c r="D1845" s="4">
        <v>10000</v>
      </c>
      <c r="E1845" s="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ROUND(E1845/D1845*100,0)</f>
        <v>124</v>
      </c>
      <c r="P1845" s="14">
        <f t="shared" si="28"/>
        <v>92.54</v>
      </c>
      <c r="Q1845" s="7" t="s">
        <v>8322</v>
      </c>
      <c r="R1845" t="s">
        <v>8323</v>
      </c>
      <c r="S1845" s="6">
        <f>(((J1845/60)/60)/24)+DATE(1970,1,1)</f>
        <v>40564.994837962964</v>
      </c>
      <c r="T1845" s="6">
        <f>(((I1845/60)/60)/24)+DATE(1970,1,1)</f>
        <v>40594.994837962964</v>
      </c>
      <c r="U1845">
        <f>YEAR(S1845)</f>
        <v>2011</v>
      </c>
    </row>
    <row r="1846" spans="1:21" ht="48" x14ac:dyDescent="0.2">
      <c r="A1846">
        <v>1844</v>
      </c>
      <c r="B1846" s="2" t="s">
        <v>1845</v>
      </c>
      <c r="C1846" s="2" t="s">
        <v>5954</v>
      </c>
      <c r="D1846" s="4">
        <v>1500</v>
      </c>
      <c r="E1846" s="5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ROUND(E1846/D1846*100,0)</f>
        <v>101</v>
      </c>
      <c r="P1846" s="14">
        <f t="shared" si="28"/>
        <v>76.05</v>
      </c>
      <c r="Q1846" s="7" t="s">
        <v>8322</v>
      </c>
      <c r="R1846" t="s">
        <v>8323</v>
      </c>
      <c r="S1846" s="6">
        <f>(((J1846/60)/60)/24)+DATE(1970,1,1)</f>
        <v>40666.973541666666</v>
      </c>
      <c r="T1846" s="6">
        <f>(((I1846/60)/60)/24)+DATE(1970,1,1)</f>
        <v>40705.125</v>
      </c>
      <c r="U1846">
        <f>YEAR(S1846)</f>
        <v>2011</v>
      </c>
    </row>
    <row r="1847" spans="1:21" ht="96" x14ac:dyDescent="0.2">
      <c r="A1847">
        <v>1845</v>
      </c>
      <c r="B1847" s="2" t="s">
        <v>1846</v>
      </c>
      <c r="C1847" s="2" t="s">
        <v>5955</v>
      </c>
      <c r="D1847" s="4">
        <v>1000</v>
      </c>
      <c r="E1847" s="5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ROUND(E1847/D1847*100,0)</f>
        <v>100</v>
      </c>
      <c r="P1847" s="14">
        <f t="shared" si="28"/>
        <v>52.63</v>
      </c>
      <c r="Q1847" s="7" t="s">
        <v>8322</v>
      </c>
      <c r="R1847" t="s">
        <v>8323</v>
      </c>
      <c r="S1847" s="6">
        <f>(((J1847/60)/60)/24)+DATE(1970,1,1)</f>
        <v>42523.333310185189</v>
      </c>
      <c r="T1847" s="6">
        <f>(((I1847/60)/60)/24)+DATE(1970,1,1)</f>
        <v>42538.204861111109</v>
      </c>
      <c r="U1847">
        <f>YEAR(S1847)</f>
        <v>2016</v>
      </c>
    </row>
    <row r="1848" spans="1:21" ht="48" x14ac:dyDescent="0.2">
      <c r="A1848">
        <v>1846</v>
      </c>
      <c r="B1848" s="2" t="s">
        <v>1847</v>
      </c>
      <c r="C1848" s="2" t="s">
        <v>5956</v>
      </c>
      <c r="D1848" s="4">
        <v>15000</v>
      </c>
      <c r="E1848" s="5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ROUND(E1848/D1848*100,0)</f>
        <v>138</v>
      </c>
      <c r="P1848" s="14">
        <f t="shared" si="28"/>
        <v>98.99</v>
      </c>
      <c r="Q1848" s="7" t="s">
        <v>8322</v>
      </c>
      <c r="R1848" t="s">
        <v>8323</v>
      </c>
      <c r="S1848" s="6">
        <f>(((J1848/60)/60)/24)+DATE(1970,1,1)</f>
        <v>41228.650196759263</v>
      </c>
      <c r="T1848" s="6">
        <f>(((I1848/60)/60)/24)+DATE(1970,1,1)</f>
        <v>41258.650196759263</v>
      </c>
      <c r="U1848">
        <f>YEAR(S1848)</f>
        <v>2012</v>
      </c>
    </row>
    <row r="1849" spans="1:21" ht="48" x14ac:dyDescent="0.2">
      <c r="A1849">
        <v>1847</v>
      </c>
      <c r="B1849" s="2" t="s">
        <v>1848</v>
      </c>
      <c r="C1849" s="2" t="s">
        <v>5957</v>
      </c>
      <c r="D1849" s="4">
        <v>2500</v>
      </c>
      <c r="E1849" s="5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ROUND(E1849/D1849*100,0)</f>
        <v>121</v>
      </c>
      <c r="P1849" s="14">
        <f t="shared" si="28"/>
        <v>79.53</v>
      </c>
      <c r="Q1849" s="7" t="s">
        <v>8322</v>
      </c>
      <c r="R1849" t="s">
        <v>8323</v>
      </c>
      <c r="S1849" s="6">
        <f>(((J1849/60)/60)/24)+DATE(1970,1,1)</f>
        <v>42094.236481481479</v>
      </c>
      <c r="T1849" s="6">
        <f>(((I1849/60)/60)/24)+DATE(1970,1,1)</f>
        <v>42115.236481481479</v>
      </c>
      <c r="U1849">
        <f>YEAR(S1849)</f>
        <v>2015</v>
      </c>
    </row>
    <row r="1850" spans="1:21" ht="48" x14ac:dyDescent="0.2">
      <c r="A1850">
        <v>1848</v>
      </c>
      <c r="B1850" s="2" t="s">
        <v>1849</v>
      </c>
      <c r="C1850" s="2" t="s">
        <v>5958</v>
      </c>
      <c r="D1850" s="4">
        <v>3000</v>
      </c>
      <c r="E1850" s="5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ROUND(E1850/D1850*100,0)</f>
        <v>107</v>
      </c>
      <c r="P1850" s="14">
        <f t="shared" si="28"/>
        <v>134.21</v>
      </c>
      <c r="Q1850" s="7" t="s">
        <v>8322</v>
      </c>
      <c r="R1850" t="s">
        <v>8323</v>
      </c>
      <c r="S1850" s="6">
        <f>(((J1850/60)/60)/24)+DATE(1970,1,1)</f>
        <v>40691.788055555553</v>
      </c>
      <c r="T1850" s="6">
        <f>(((I1850/60)/60)/24)+DATE(1970,1,1)</f>
        <v>40755.290972222225</v>
      </c>
      <c r="U1850">
        <f>YEAR(S1850)</f>
        <v>2011</v>
      </c>
    </row>
    <row r="1851" spans="1:21" ht="32" x14ac:dyDescent="0.2">
      <c r="A1851">
        <v>1849</v>
      </c>
      <c r="B1851" s="2" t="s">
        <v>1850</v>
      </c>
      <c r="C1851" s="2" t="s">
        <v>5959</v>
      </c>
      <c r="D1851" s="4">
        <v>300</v>
      </c>
      <c r="E1851" s="5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ROUND(E1851/D1851*100,0)</f>
        <v>100</v>
      </c>
      <c r="P1851" s="14">
        <f t="shared" si="28"/>
        <v>37.630000000000003</v>
      </c>
      <c r="Q1851" s="7" t="s">
        <v>8322</v>
      </c>
      <c r="R1851" t="s">
        <v>8323</v>
      </c>
      <c r="S1851" s="6">
        <f>(((J1851/60)/60)/24)+DATE(1970,1,1)</f>
        <v>41169.845590277779</v>
      </c>
      <c r="T1851" s="6">
        <f>(((I1851/60)/60)/24)+DATE(1970,1,1)</f>
        <v>41199.845590277779</v>
      </c>
      <c r="U1851">
        <f>YEAR(S1851)</f>
        <v>2012</v>
      </c>
    </row>
    <row r="1852" spans="1:21" ht="48" x14ac:dyDescent="0.2">
      <c r="A1852">
        <v>1850</v>
      </c>
      <c r="B1852" s="2" t="s">
        <v>1851</v>
      </c>
      <c r="C1852" s="2" t="s">
        <v>5960</v>
      </c>
      <c r="D1852" s="4">
        <v>9000</v>
      </c>
      <c r="E1852" s="5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ROUND(E1852/D1852*100,0)</f>
        <v>102</v>
      </c>
      <c r="P1852" s="14">
        <f t="shared" si="28"/>
        <v>51.04</v>
      </c>
      <c r="Q1852" s="7" t="s">
        <v>8322</v>
      </c>
      <c r="R1852" t="s">
        <v>8323</v>
      </c>
      <c r="S1852" s="6">
        <f>(((J1852/60)/60)/24)+DATE(1970,1,1)</f>
        <v>41800.959490740745</v>
      </c>
      <c r="T1852" s="6">
        <f>(((I1852/60)/60)/24)+DATE(1970,1,1)</f>
        <v>41830.959490740745</v>
      </c>
      <c r="U1852">
        <f>YEAR(S1852)</f>
        <v>2014</v>
      </c>
    </row>
    <row r="1853" spans="1:21" ht="48" x14ac:dyDescent="0.2">
      <c r="A1853">
        <v>1851</v>
      </c>
      <c r="B1853" s="2" t="s">
        <v>1852</v>
      </c>
      <c r="C1853" s="2" t="s">
        <v>5961</v>
      </c>
      <c r="D1853" s="4">
        <v>1300</v>
      </c>
      <c r="E1853" s="5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ROUND(E1853/D1853*100,0)</f>
        <v>100</v>
      </c>
      <c r="P1853" s="14">
        <f t="shared" si="28"/>
        <v>50.04</v>
      </c>
      <c r="Q1853" s="7" t="s">
        <v>8322</v>
      </c>
      <c r="R1853" t="s">
        <v>8323</v>
      </c>
      <c r="S1853" s="6">
        <f>(((J1853/60)/60)/24)+DATE(1970,1,1)</f>
        <v>41827.906689814816</v>
      </c>
      <c r="T1853" s="6">
        <f>(((I1853/60)/60)/24)+DATE(1970,1,1)</f>
        <v>41848.041666666664</v>
      </c>
      <c r="U1853">
        <f>YEAR(S1853)</f>
        <v>2014</v>
      </c>
    </row>
    <row r="1854" spans="1:21" ht="48" x14ac:dyDescent="0.2">
      <c r="A1854">
        <v>1852</v>
      </c>
      <c r="B1854" s="2" t="s">
        <v>1853</v>
      </c>
      <c r="C1854" s="2" t="s">
        <v>5962</v>
      </c>
      <c r="D1854" s="4">
        <v>15000</v>
      </c>
      <c r="E1854" s="5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ROUND(E1854/D1854*100,0)</f>
        <v>117</v>
      </c>
      <c r="P1854" s="14">
        <f t="shared" si="28"/>
        <v>133.93</v>
      </c>
      <c r="Q1854" s="7" t="s">
        <v>8322</v>
      </c>
      <c r="R1854" t="s">
        <v>8323</v>
      </c>
      <c r="S1854" s="6">
        <f>(((J1854/60)/60)/24)+DATE(1970,1,1)</f>
        <v>42081.77143518519</v>
      </c>
      <c r="T1854" s="6">
        <f>(((I1854/60)/60)/24)+DATE(1970,1,1)</f>
        <v>42119</v>
      </c>
      <c r="U1854">
        <f>YEAR(S1854)</f>
        <v>2015</v>
      </c>
    </row>
    <row r="1855" spans="1:21" ht="48" x14ac:dyDescent="0.2">
      <c r="A1855">
        <v>1853</v>
      </c>
      <c r="B1855" s="2" t="s">
        <v>1854</v>
      </c>
      <c r="C1855" s="2" t="s">
        <v>5963</v>
      </c>
      <c r="D1855" s="4">
        <v>800</v>
      </c>
      <c r="E1855" s="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ROUND(E1855/D1855*100,0)</f>
        <v>102</v>
      </c>
      <c r="P1855" s="14">
        <f t="shared" si="28"/>
        <v>58.21</v>
      </c>
      <c r="Q1855" s="7" t="s">
        <v>8322</v>
      </c>
      <c r="R1855" t="s">
        <v>8323</v>
      </c>
      <c r="S1855" s="6">
        <f>(((J1855/60)/60)/24)+DATE(1970,1,1)</f>
        <v>41177.060381944444</v>
      </c>
      <c r="T1855" s="6">
        <f>(((I1855/60)/60)/24)+DATE(1970,1,1)</f>
        <v>41227.102048611108</v>
      </c>
      <c r="U1855">
        <f>YEAR(S1855)</f>
        <v>2012</v>
      </c>
    </row>
    <row r="1856" spans="1:21" ht="48" x14ac:dyDescent="0.2">
      <c r="A1856">
        <v>1854</v>
      </c>
      <c r="B1856" s="2" t="s">
        <v>1855</v>
      </c>
      <c r="C1856" s="2" t="s">
        <v>5964</v>
      </c>
      <c r="D1856" s="4">
        <v>15000</v>
      </c>
      <c r="E1856" s="5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ROUND(E1856/D1856*100,0)</f>
        <v>102</v>
      </c>
      <c r="P1856" s="14">
        <f t="shared" si="28"/>
        <v>88.04</v>
      </c>
      <c r="Q1856" s="7" t="s">
        <v>8322</v>
      </c>
      <c r="R1856" t="s">
        <v>8323</v>
      </c>
      <c r="S1856" s="6">
        <f>(((J1856/60)/60)/24)+DATE(1970,1,1)</f>
        <v>41388.021261574075</v>
      </c>
      <c r="T1856" s="6">
        <f>(((I1856/60)/60)/24)+DATE(1970,1,1)</f>
        <v>41418.021261574075</v>
      </c>
      <c r="U1856">
        <f>YEAR(S1856)</f>
        <v>2013</v>
      </c>
    </row>
    <row r="1857" spans="1:21" ht="48" x14ac:dyDescent="0.2">
      <c r="A1857">
        <v>1855</v>
      </c>
      <c r="B1857" s="2" t="s">
        <v>1856</v>
      </c>
      <c r="C1857" s="2" t="s">
        <v>5965</v>
      </c>
      <c r="D1857" s="4">
        <v>8750</v>
      </c>
      <c r="E1857" s="5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ROUND(E1857/D1857*100,0)</f>
        <v>154</v>
      </c>
      <c r="P1857" s="14">
        <f t="shared" si="28"/>
        <v>70.58</v>
      </c>
      <c r="Q1857" s="7" t="s">
        <v>8322</v>
      </c>
      <c r="R1857" t="s">
        <v>8323</v>
      </c>
      <c r="S1857" s="6">
        <f>(((J1857/60)/60)/24)+DATE(1970,1,1)</f>
        <v>41600.538657407407</v>
      </c>
      <c r="T1857" s="6">
        <f>(((I1857/60)/60)/24)+DATE(1970,1,1)</f>
        <v>41645.538657407407</v>
      </c>
      <c r="U1857">
        <f>YEAR(S1857)</f>
        <v>2013</v>
      </c>
    </row>
    <row r="1858" spans="1:21" ht="48" x14ac:dyDescent="0.2">
      <c r="A1858">
        <v>1856</v>
      </c>
      <c r="B1858" s="2" t="s">
        <v>1857</v>
      </c>
      <c r="C1858" s="2" t="s">
        <v>5966</v>
      </c>
      <c r="D1858" s="4">
        <v>2000</v>
      </c>
      <c r="E1858" s="5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ROUND(E1858/D1858*100,0)</f>
        <v>101</v>
      </c>
      <c r="P1858" s="14">
        <f t="shared" si="28"/>
        <v>53.29</v>
      </c>
      <c r="Q1858" s="7" t="s">
        <v>8322</v>
      </c>
      <c r="R1858" t="s">
        <v>8323</v>
      </c>
      <c r="S1858" s="6">
        <f>(((J1858/60)/60)/24)+DATE(1970,1,1)</f>
        <v>41817.854999999996</v>
      </c>
      <c r="T1858" s="6">
        <f>(((I1858/60)/60)/24)+DATE(1970,1,1)</f>
        <v>41838.854999999996</v>
      </c>
      <c r="U1858">
        <f>YEAR(S1858)</f>
        <v>2014</v>
      </c>
    </row>
    <row r="1859" spans="1:21" ht="48" x14ac:dyDescent="0.2">
      <c r="A1859">
        <v>1857</v>
      </c>
      <c r="B1859" s="2" t="s">
        <v>1858</v>
      </c>
      <c r="C1859" s="2" t="s">
        <v>5967</v>
      </c>
      <c r="D1859" s="4">
        <v>3000</v>
      </c>
      <c r="E1859" s="5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ROUND(E1859/D1859*100,0)</f>
        <v>100</v>
      </c>
      <c r="P1859" s="14">
        <f t="shared" ref="P1859:P1922" si="29">IFERROR(ROUND(E1859/L1859,2),0)</f>
        <v>136.36000000000001</v>
      </c>
      <c r="Q1859" s="7" t="s">
        <v>8322</v>
      </c>
      <c r="R1859" t="s">
        <v>8323</v>
      </c>
      <c r="S1859" s="6">
        <f>(((J1859/60)/60)/24)+DATE(1970,1,1)</f>
        <v>41864.76866898148</v>
      </c>
      <c r="T1859" s="6">
        <f>(((I1859/60)/60)/24)+DATE(1970,1,1)</f>
        <v>41894.76866898148</v>
      </c>
      <c r="U1859">
        <f>YEAR(S1859)</f>
        <v>2014</v>
      </c>
    </row>
    <row r="1860" spans="1:21" ht="48" x14ac:dyDescent="0.2">
      <c r="A1860">
        <v>1858</v>
      </c>
      <c r="B1860" s="2" t="s">
        <v>1859</v>
      </c>
      <c r="C1860" s="2" t="s">
        <v>5968</v>
      </c>
      <c r="D1860" s="4">
        <v>5555.55</v>
      </c>
      <c r="E1860" s="5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ROUND(E1860/D1860*100,0)</f>
        <v>109</v>
      </c>
      <c r="P1860" s="14">
        <f t="shared" si="29"/>
        <v>40.549999999999997</v>
      </c>
      <c r="Q1860" s="7" t="s">
        <v>8322</v>
      </c>
      <c r="R1860" t="s">
        <v>8323</v>
      </c>
      <c r="S1860" s="6">
        <f>(((J1860/60)/60)/24)+DATE(1970,1,1)</f>
        <v>40833.200474537036</v>
      </c>
      <c r="T1860" s="6">
        <f>(((I1860/60)/60)/24)+DATE(1970,1,1)</f>
        <v>40893.242141203707</v>
      </c>
      <c r="U1860">
        <f>YEAR(S1860)</f>
        <v>2011</v>
      </c>
    </row>
    <row r="1861" spans="1:21" ht="32" x14ac:dyDescent="0.2">
      <c r="A1861">
        <v>1859</v>
      </c>
      <c r="B1861" s="2" t="s">
        <v>1860</v>
      </c>
      <c r="C1861" s="2" t="s">
        <v>5969</v>
      </c>
      <c r="D1861" s="4">
        <v>3000</v>
      </c>
      <c r="E1861" s="5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ROUND(E1861/D1861*100,0)</f>
        <v>132</v>
      </c>
      <c r="P1861" s="14">
        <f t="shared" si="29"/>
        <v>70.63</v>
      </c>
      <c r="Q1861" s="7" t="s">
        <v>8322</v>
      </c>
      <c r="R1861" t="s">
        <v>8323</v>
      </c>
      <c r="S1861" s="6">
        <f>(((J1861/60)/60)/24)+DATE(1970,1,1)</f>
        <v>40778.770011574074</v>
      </c>
      <c r="T1861" s="6">
        <f>(((I1861/60)/60)/24)+DATE(1970,1,1)</f>
        <v>40808.770011574074</v>
      </c>
      <c r="U1861">
        <f>YEAR(S1861)</f>
        <v>2011</v>
      </c>
    </row>
    <row r="1862" spans="1:21" ht="48" x14ac:dyDescent="0.2">
      <c r="A1862">
        <v>1860</v>
      </c>
      <c r="B1862" s="2" t="s">
        <v>1861</v>
      </c>
      <c r="C1862" s="2" t="s">
        <v>5970</v>
      </c>
      <c r="D1862" s="4">
        <v>750</v>
      </c>
      <c r="E1862" s="5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ROUND(E1862/D1862*100,0)</f>
        <v>133</v>
      </c>
      <c r="P1862" s="14">
        <f t="shared" si="29"/>
        <v>52.68</v>
      </c>
      <c r="Q1862" s="7" t="s">
        <v>8322</v>
      </c>
      <c r="R1862" t="s">
        <v>8323</v>
      </c>
      <c r="S1862" s="6">
        <f>(((J1862/60)/60)/24)+DATE(1970,1,1)</f>
        <v>41655.709305555552</v>
      </c>
      <c r="T1862" s="6">
        <f>(((I1862/60)/60)/24)+DATE(1970,1,1)</f>
        <v>41676.709305555552</v>
      </c>
      <c r="U1862">
        <f>YEAR(S1862)</f>
        <v>2014</v>
      </c>
    </row>
    <row r="1863" spans="1:21" ht="48" x14ac:dyDescent="0.2">
      <c r="A1863">
        <v>1861</v>
      </c>
      <c r="B1863" s="2" t="s">
        <v>1862</v>
      </c>
      <c r="C1863" s="2" t="s">
        <v>5971</v>
      </c>
      <c r="D1863" s="4">
        <v>250000</v>
      </c>
      <c r="E1863" s="5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ROUND(E1863/D1863*100,0)</f>
        <v>0</v>
      </c>
      <c r="P1863" s="14">
        <f t="shared" si="29"/>
        <v>0</v>
      </c>
      <c r="Q1863" s="7" t="s">
        <v>8330</v>
      </c>
      <c r="R1863" t="s">
        <v>8332</v>
      </c>
      <c r="S1863" s="6">
        <f>(((J1863/60)/60)/24)+DATE(1970,1,1)</f>
        <v>42000.300243055557</v>
      </c>
      <c r="T1863" s="6">
        <f>(((I1863/60)/60)/24)+DATE(1970,1,1)</f>
        <v>42030.300243055557</v>
      </c>
      <c r="U1863">
        <f>YEAR(S1863)</f>
        <v>2014</v>
      </c>
    </row>
    <row r="1864" spans="1:21" ht="48" x14ac:dyDescent="0.2">
      <c r="A1864">
        <v>1862</v>
      </c>
      <c r="B1864" s="2" t="s">
        <v>1863</v>
      </c>
      <c r="C1864" s="2" t="s">
        <v>5972</v>
      </c>
      <c r="D1864" s="4">
        <v>18000</v>
      </c>
      <c r="E1864" s="5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ROUND(E1864/D1864*100,0)</f>
        <v>8</v>
      </c>
      <c r="P1864" s="14">
        <f t="shared" si="29"/>
        <v>90.94</v>
      </c>
      <c r="Q1864" s="7" t="s">
        <v>8330</v>
      </c>
      <c r="R1864" t="s">
        <v>8332</v>
      </c>
      <c r="S1864" s="6">
        <f>(((J1864/60)/60)/24)+DATE(1970,1,1)</f>
        <v>42755.492754629624</v>
      </c>
      <c r="T1864" s="6">
        <f>(((I1864/60)/60)/24)+DATE(1970,1,1)</f>
        <v>42802.3125</v>
      </c>
      <c r="U1864">
        <f>YEAR(S1864)</f>
        <v>2017</v>
      </c>
    </row>
    <row r="1865" spans="1:21" ht="48" x14ac:dyDescent="0.2">
      <c r="A1865">
        <v>1863</v>
      </c>
      <c r="B1865" s="2" t="s">
        <v>1864</v>
      </c>
      <c r="C1865" s="2" t="s">
        <v>5973</v>
      </c>
      <c r="D1865" s="4">
        <v>2500</v>
      </c>
      <c r="E1865" s="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ROUND(E1865/D1865*100,0)</f>
        <v>0</v>
      </c>
      <c r="P1865" s="14">
        <f t="shared" si="29"/>
        <v>5</v>
      </c>
      <c r="Q1865" s="7" t="s">
        <v>8330</v>
      </c>
      <c r="R1865" t="s">
        <v>8332</v>
      </c>
      <c r="S1865" s="6">
        <f>(((J1865/60)/60)/24)+DATE(1970,1,1)</f>
        <v>41772.797280092593</v>
      </c>
      <c r="T1865" s="6">
        <f>(((I1865/60)/60)/24)+DATE(1970,1,1)</f>
        <v>41802.797280092593</v>
      </c>
      <c r="U1865">
        <f>YEAR(S1865)</f>
        <v>2014</v>
      </c>
    </row>
    <row r="1866" spans="1:21" ht="48" x14ac:dyDescent="0.2">
      <c r="A1866">
        <v>1864</v>
      </c>
      <c r="B1866" s="2" t="s">
        <v>1865</v>
      </c>
      <c r="C1866" s="2" t="s">
        <v>5974</v>
      </c>
      <c r="D1866" s="4">
        <v>6500</v>
      </c>
      <c r="E1866" s="5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ROUND(E1866/D1866*100,0)</f>
        <v>43</v>
      </c>
      <c r="P1866" s="14">
        <f t="shared" si="29"/>
        <v>58.08</v>
      </c>
      <c r="Q1866" s="7" t="s">
        <v>8330</v>
      </c>
      <c r="R1866" t="s">
        <v>8332</v>
      </c>
      <c r="S1866" s="6">
        <f>(((J1866/60)/60)/24)+DATE(1970,1,1)</f>
        <v>41733.716435185182</v>
      </c>
      <c r="T1866" s="6">
        <f>(((I1866/60)/60)/24)+DATE(1970,1,1)</f>
        <v>41763.716435185182</v>
      </c>
      <c r="U1866">
        <f>YEAR(S1866)</f>
        <v>2014</v>
      </c>
    </row>
    <row r="1867" spans="1:21" ht="48" x14ac:dyDescent="0.2">
      <c r="A1867">
        <v>1865</v>
      </c>
      <c r="B1867" s="2" t="s">
        <v>1866</v>
      </c>
      <c r="C1867" s="2" t="s">
        <v>5975</v>
      </c>
      <c r="D1867" s="4">
        <v>110000</v>
      </c>
      <c r="E1867" s="5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ROUND(E1867/D1867*100,0)</f>
        <v>0</v>
      </c>
      <c r="P1867" s="14">
        <f t="shared" si="29"/>
        <v>2</v>
      </c>
      <c r="Q1867" s="7" t="s">
        <v>8330</v>
      </c>
      <c r="R1867" t="s">
        <v>8332</v>
      </c>
      <c r="S1867" s="6">
        <f>(((J1867/60)/60)/24)+DATE(1970,1,1)</f>
        <v>42645.367442129631</v>
      </c>
      <c r="T1867" s="6">
        <f>(((I1867/60)/60)/24)+DATE(1970,1,1)</f>
        <v>42680.409108796302</v>
      </c>
      <c r="U1867">
        <f>YEAR(S1867)</f>
        <v>2016</v>
      </c>
    </row>
    <row r="1868" spans="1:21" ht="48" x14ac:dyDescent="0.2">
      <c r="A1868">
        <v>1866</v>
      </c>
      <c r="B1868" s="2" t="s">
        <v>1867</v>
      </c>
      <c r="C1868" s="2" t="s">
        <v>5976</v>
      </c>
      <c r="D1868" s="4">
        <v>25000</v>
      </c>
      <c r="E1868" s="5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ROUND(E1868/D1868*100,0)</f>
        <v>1</v>
      </c>
      <c r="P1868" s="14">
        <f t="shared" si="29"/>
        <v>62.5</v>
      </c>
      <c r="Q1868" s="7" t="s">
        <v>8330</v>
      </c>
      <c r="R1868" t="s">
        <v>8332</v>
      </c>
      <c r="S1868" s="6">
        <f>(((J1868/60)/60)/24)+DATE(1970,1,1)</f>
        <v>42742.246493055558</v>
      </c>
      <c r="T1868" s="6">
        <f>(((I1868/60)/60)/24)+DATE(1970,1,1)</f>
        <v>42795.166666666672</v>
      </c>
      <c r="U1868">
        <f>YEAR(S1868)</f>
        <v>2017</v>
      </c>
    </row>
    <row r="1869" spans="1:21" ht="48" x14ac:dyDescent="0.2">
      <c r="A1869">
        <v>1867</v>
      </c>
      <c r="B1869" s="2" t="s">
        <v>1868</v>
      </c>
      <c r="C1869" s="2" t="s">
        <v>5977</v>
      </c>
      <c r="D1869" s="4">
        <v>20000</v>
      </c>
      <c r="E1869" s="5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ROUND(E1869/D1869*100,0)</f>
        <v>0</v>
      </c>
      <c r="P1869" s="14">
        <f t="shared" si="29"/>
        <v>10</v>
      </c>
      <c r="Q1869" s="7" t="s">
        <v>8330</v>
      </c>
      <c r="R1869" t="s">
        <v>8332</v>
      </c>
      <c r="S1869" s="6">
        <f>(((J1869/60)/60)/24)+DATE(1970,1,1)</f>
        <v>42649.924907407403</v>
      </c>
      <c r="T1869" s="6">
        <f>(((I1869/60)/60)/24)+DATE(1970,1,1)</f>
        <v>42679.924907407403</v>
      </c>
      <c r="U1869">
        <f>YEAR(S1869)</f>
        <v>2016</v>
      </c>
    </row>
    <row r="1870" spans="1:21" ht="48" x14ac:dyDescent="0.2">
      <c r="A1870">
        <v>1868</v>
      </c>
      <c r="B1870" s="2" t="s">
        <v>1869</v>
      </c>
      <c r="C1870" s="2" t="s">
        <v>5978</v>
      </c>
      <c r="D1870" s="4">
        <v>25000</v>
      </c>
      <c r="E1870" s="5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ROUND(E1870/D1870*100,0)</f>
        <v>5</v>
      </c>
      <c r="P1870" s="14">
        <f t="shared" si="29"/>
        <v>71.59</v>
      </c>
      <c r="Q1870" s="7" t="s">
        <v>8330</v>
      </c>
      <c r="R1870" t="s">
        <v>8332</v>
      </c>
      <c r="S1870" s="6">
        <f>(((J1870/60)/60)/24)+DATE(1970,1,1)</f>
        <v>42328.779224537036</v>
      </c>
      <c r="T1870" s="6">
        <f>(((I1870/60)/60)/24)+DATE(1970,1,1)</f>
        <v>42353.332638888889</v>
      </c>
      <c r="U1870">
        <f>YEAR(S1870)</f>
        <v>2015</v>
      </c>
    </row>
    <row r="1871" spans="1:21" ht="48" x14ac:dyDescent="0.2">
      <c r="A1871">
        <v>1869</v>
      </c>
      <c r="B1871" s="2" t="s">
        <v>1870</v>
      </c>
      <c r="C1871" s="2" t="s">
        <v>5979</v>
      </c>
      <c r="D1871" s="4">
        <v>10000</v>
      </c>
      <c r="E1871" s="5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ROUND(E1871/D1871*100,0)</f>
        <v>0</v>
      </c>
      <c r="P1871" s="14">
        <f t="shared" si="29"/>
        <v>0</v>
      </c>
      <c r="Q1871" s="7" t="s">
        <v>8330</v>
      </c>
      <c r="R1871" t="s">
        <v>8332</v>
      </c>
      <c r="S1871" s="6">
        <f>(((J1871/60)/60)/24)+DATE(1970,1,1)</f>
        <v>42709.002881944441</v>
      </c>
      <c r="T1871" s="6">
        <f>(((I1871/60)/60)/24)+DATE(1970,1,1)</f>
        <v>42739.002881944441</v>
      </c>
      <c r="U1871">
        <f>YEAR(S1871)</f>
        <v>2016</v>
      </c>
    </row>
    <row r="1872" spans="1:21" ht="48" x14ac:dyDescent="0.2">
      <c r="A1872">
        <v>1870</v>
      </c>
      <c r="B1872" s="2" t="s">
        <v>1871</v>
      </c>
      <c r="C1872" s="2" t="s">
        <v>5980</v>
      </c>
      <c r="D1872" s="4">
        <v>3500</v>
      </c>
      <c r="E1872" s="5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ROUND(E1872/D1872*100,0)</f>
        <v>10</v>
      </c>
      <c r="P1872" s="14">
        <f t="shared" si="29"/>
        <v>32.82</v>
      </c>
      <c r="Q1872" s="7" t="s">
        <v>8330</v>
      </c>
      <c r="R1872" t="s">
        <v>8332</v>
      </c>
      <c r="S1872" s="6">
        <f>(((J1872/60)/60)/24)+DATE(1970,1,1)</f>
        <v>42371.355729166666</v>
      </c>
      <c r="T1872" s="6">
        <f>(((I1872/60)/60)/24)+DATE(1970,1,1)</f>
        <v>42400.178472222222</v>
      </c>
      <c r="U1872">
        <f>YEAR(S1872)</f>
        <v>2016</v>
      </c>
    </row>
    <row r="1873" spans="1:21" ht="48" x14ac:dyDescent="0.2">
      <c r="A1873">
        <v>1871</v>
      </c>
      <c r="B1873" s="2" t="s">
        <v>1872</v>
      </c>
      <c r="C1873" s="2" t="s">
        <v>5981</v>
      </c>
      <c r="D1873" s="4">
        <v>6500</v>
      </c>
      <c r="E1873" s="5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ROUND(E1873/D1873*100,0)</f>
        <v>72</v>
      </c>
      <c r="P1873" s="14">
        <f t="shared" si="29"/>
        <v>49.12</v>
      </c>
      <c r="Q1873" s="7" t="s">
        <v>8330</v>
      </c>
      <c r="R1873" t="s">
        <v>8332</v>
      </c>
      <c r="S1873" s="6">
        <f>(((J1873/60)/60)/24)+DATE(1970,1,1)</f>
        <v>41923.783576388887</v>
      </c>
      <c r="T1873" s="6">
        <f>(((I1873/60)/60)/24)+DATE(1970,1,1)</f>
        <v>41963.825243055559</v>
      </c>
      <c r="U1873">
        <f>YEAR(S1873)</f>
        <v>2014</v>
      </c>
    </row>
    <row r="1874" spans="1:21" ht="48" x14ac:dyDescent="0.2">
      <c r="A1874">
        <v>1872</v>
      </c>
      <c r="B1874" s="2" t="s">
        <v>1873</v>
      </c>
      <c r="C1874" s="2" t="s">
        <v>5982</v>
      </c>
      <c r="D1874" s="4">
        <v>20000</v>
      </c>
      <c r="E1874" s="5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ROUND(E1874/D1874*100,0)</f>
        <v>1</v>
      </c>
      <c r="P1874" s="14">
        <f t="shared" si="29"/>
        <v>16.309999999999999</v>
      </c>
      <c r="Q1874" s="7" t="s">
        <v>8330</v>
      </c>
      <c r="R1874" t="s">
        <v>8332</v>
      </c>
      <c r="S1874" s="6">
        <f>(((J1874/60)/60)/24)+DATE(1970,1,1)</f>
        <v>42155.129652777774</v>
      </c>
      <c r="T1874" s="6">
        <f>(((I1874/60)/60)/24)+DATE(1970,1,1)</f>
        <v>42185.129652777774</v>
      </c>
      <c r="U1874">
        <f>YEAR(S1874)</f>
        <v>2015</v>
      </c>
    </row>
    <row r="1875" spans="1:21" ht="48" x14ac:dyDescent="0.2">
      <c r="A1875">
        <v>1873</v>
      </c>
      <c r="B1875" s="2" t="s">
        <v>1874</v>
      </c>
      <c r="C1875" s="2" t="s">
        <v>5983</v>
      </c>
      <c r="D1875" s="4">
        <v>8000</v>
      </c>
      <c r="E1875" s="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ROUND(E1875/D1875*100,0)</f>
        <v>0</v>
      </c>
      <c r="P1875" s="14">
        <f t="shared" si="29"/>
        <v>18</v>
      </c>
      <c r="Q1875" s="7" t="s">
        <v>8330</v>
      </c>
      <c r="R1875" t="s">
        <v>8332</v>
      </c>
      <c r="S1875" s="6">
        <f>(((J1875/60)/60)/24)+DATE(1970,1,1)</f>
        <v>42164.615856481483</v>
      </c>
      <c r="T1875" s="6">
        <f>(((I1875/60)/60)/24)+DATE(1970,1,1)</f>
        <v>42193.697916666672</v>
      </c>
      <c r="U1875">
        <f>YEAR(S1875)</f>
        <v>2015</v>
      </c>
    </row>
    <row r="1876" spans="1:21" ht="48" x14ac:dyDescent="0.2">
      <c r="A1876">
        <v>1874</v>
      </c>
      <c r="B1876" s="2" t="s">
        <v>1875</v>
      </c>
      <c r="C1876" s="2" t="s">
        <v>5984</v>
      </c>
      <c r="D1876" s="4">
        <v>160000</v>
      </c>
      <c r="E1876" s="5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ROUND(E1876/D1876*100,0)</f>
        <v>0</v>
      </c>
      <c r="P1876" s="14">
        <f t="shared" si="29"/>
        <v>13</v>
      </c>
      <c r="Q1876" s="7" t="s">
        <v>8330</v>
      </c>
      <c r="R1876" t="s">
        <v>8332</v>
      </c>
      <c r="S1876" s="6">
        <f>(((J1876/60)/60)/24)+DATE(1970,1,1)</f>
        <v>42529.969131944439</v>
      </c>
      <c r="T1876" s="6">
        <f>(((I1876/60)/60)/24)+DATE(1970,1,1)</f>
        <v>42549.969131944439</v>
      </c>
      <c r="U1876">
        <f>YEAR(S1876)</f>
        <v>2016</v>
      </c>
    </row>
    <row r="1877" spans="1:21" ht="32" x14ac:dyDescent="0.2">
      <c r="A1877">
        <v>1875</v>
      </c>
      <c r="B1877" s="2" t="s">
        <v>1876</v>
      </c>
      <c r="C1877" s="2" t="s">
        <v>5985</v>
      </c>
      <c r="D1877" s="4">
        <v>10000</v>
      </c>
      <c r="E1877" s="5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ROUND(E1877/D1877*100,0)</f>
        <v>1</v>
      </c>
      <c r="P1877" s="14">
        <f t="shared" si="29"/>
        <v>17</v>
      </c>
      <c r="Q1877" s="7" t="s">
        <v>8330</v>
      </c>
      <c r="R1877" t="s">
        <v>8332</v>
      </c>
      <c r="S1877" s="6">
        <f>(((J1877/60)/60)/24)+DATE(1970,1,1)</f>
        <v>42528.899398148147</v>
      </c>
      <c r="T1877" s="6">
        <f>(((I1877/60)/60)/24)+DATE(1970,1,1)</f>
        <v>42588.899398148147</v>
      </c>
      <c r="U1877">
        <f>YEAR(S1877)</f>
        <v>2016</v>
      </c>
    </row>
    <row r="1878" spans="1:21" ht="48" x14ac:dyDescent="0.2">
      <c r="A1878">
        <v>1876</v>
      </c>
      <c r="B1878" s="2" t="s">
        <v>1877</v>
      </c>
      <c r="C1878" s="2" t="s">
        <v>5986</v>
      </c>
      <c r="D1878" s="4">
        <v>280</v>
      </c>
      <c r="E1878" s="5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ROUND(E1878/D1878*100,0)</f>
        <v>0</v>
      </c>
      <c r="P1878" s="14">
        <f t="shared" si="29"/>
        <v>0</v>
      </c>
      <c r="Q1878" s="7" t="s">
        <v>8330</v>
      </c>
      <c r="R1878" t="s">
        <v>8332</v>
      </c>
      <c r="S1878" s="6">
        <f>(((J1878/60)/60)/24)+DATE(1970,1,1)</f>
        <v>41776.284780092588</v>
      </c>
      <c r="T1878" s="6">
        <f>(((I1878/60)/60)/24)+DATE(1970,1,1)</f>
        <v>41806.284780092588</v>
      </c>
      <c r="U1878">
        <f>YEAR(S1878)</f>
        <v>2014</v>
      </c>
    </row>
    <row r="1879" spans="1:21" ht="32" x14ac:dyDescent="0.2">
      <c r="A1879">
        <v>1877</v>
      </c>
      <c r="B1879" s="2" t="s">
        <v>1878</v>
      </c>
      <c r="C1879" s="2" t="s">
        <v>5987</v>
      </c>
      <c r="D1879" s="4">
        <v>60</v>
      </c>
      <c r="E1879" s="5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ROUND(E1879/D1879*100,0)</f>
        <v>0</v>
      </c>
      <c r="P1879" s="14">
        <f t="shared" si="29"/>
        <v>0</v>
      </c>
      <c r="Q1879" s="7" t="s">
        <v>8330</v>
      </c>
      <c r="R1879" t="s">
        <v>8332</v>
      </c>
      <c r="S1879" s="6">
        <f>(((J1879/60)/60)/24)+DATE(1970,1,1)</f>
        <v>42035.029224537036</v>
      </c>
      <c r="T1879" s="6">
        <f>(((I1879/60)/60)/24)+DATE(1970,1,1)</f>
        <v>42064.029224537036</v>
      </c>
      <c r="U1879">
        <f>YEAR(S1879)</f>
        <v>2015</v>
      </c>
    </row>
    <row r="1880" spans="1:21" ht="48" x14ac:dyDescent="0.2">
      <c r="A1880">
        <v>1878</v>
      </c>
      <c r="B1880" s="2" t="s">
        <v>1879</v>
      </c>
      <c r="C1880" s="2" t="s">
        <v>5988</v>
      </c>
      <c r="D1880" s="4">
        <v>8000</v>
      </c>
      <c r="E1880" s="5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ROUND(E1880/D1880*100,0)</f>
        <v>0</v>
      </c>
      <c r="P1880" s="14">
        <f t="shared" si="29"/>
        <v>0</v>
      </c>
      <c r="Q1880" s="7" t="s">
        <v>8330</v>
      </c>
      <c r="R1880" t="s">
        <v>8332</v>
      </c>
      <c r="S1880" s="6">
        <f>(((J1880/60)/60)/24)+DATE(1970,1,1)</f>
        <v>41773.008738425924</v>
      </c>
      <c r="T1880" s="6">
        <f>(((I1880/60)/60)/24)+DATE(1970,1,1)</f>
        <v>41803.008738425924</v>
      </c>
      <c r="U1880">
        <f>YEAR(S1880)</f>
        <v>2014</v>
      </c>
    </row>
    <row r="1881" spans="1:21" ht="48" x14ac:dyDescent="0.2">
      <c r="A1881">
        <v>1879</v>
      </c>
      <c r="B1881" s="2" t="s">
        <v>1880</v>
      </c>
      <c r="C1881" s="2" t="s">
        <v>5989</v>
      </c>
      <c r="D1881" s="4">
        <v>5000</v>
      </c>
      <c r="E1881" s="5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ROUND(E1881/D1881*100,0)</f>
        <v>0</v>
      </c>
      <c r="P1881" s="14">
        <f t="shared" si="29"/>
        <v>3</v>
      </c>
      <c r="Q1881" s="7" t="s">
        <v>8330</v>
      </c>
      <c r="R1881" t="s">
        <v>8332</v>
      </c>
      <c r="S1881" s="6">
        <f>(((J1881/60)/60)/24)+DATE(1970,1,1)</f>
        <v>42413.649641203709</v>
      </c>
      <c r="T1881" s="6">
        <f>(((I1881/60)/60)/24)+DATE(1970,1,1)</f>
        <v>42443.607974537037</v>
      </c>
      <c r="U1881">
        <f>YEAR(S1881)</f>
        <v>2016</v>
      </c>
    </row>
    <row r="1882" spans="1:21" ht="32" x14ac:dyDescent="0.2">
      <c r="A1882">
        <v>1880</v>
      </c>
      <c r="B1882" s="2" t="s">
        <v>1881</v>
      </c>
      <c r="C1882" s="2" t="s">
        <v>5990</v>
      </c>
      <c r="D1882" s="4">
        <v>5000</v>
      </c>
      <c r="E1882" s="5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ROUND(E1882/D1882*100,0)</f>
        <v>20</v>
      </c>
      <c r="P1882" s="14">
        <f t="shared" si="29"/>
        <v>41.83</v>
      </c>
      <c r="Q1882" s="7" t="s">
        <v>8330</v>
      </c>
      <c r="R1882" t="s">
        <v>8332</v>
      </c>
      <c r="S1882" s="6">
        <f>(((J1882/60)/60)/24)+DATE(1970,1,1)</f>
        <v>42430.566898148143</v>
      </c>
      <c r="T1882" s="6">
        <f>(((I1882/60)/60)/24)+DATE(1970,1,1)</f>
        <v>42459.525231481486</v>
      </c>
      <c r="U1882">
        <f>YEAR(S1882)</f>
        <v>2016</v>
      </c>
    </row>
    <row r="1883" spans="1:21" ht="48" x14ac:dyDescent="0.2">
      <c r="A1883">
        <v>1881</v>
      </c>
      <c r="B1883" s="2" t="s">
        <v>1882</v>
      </c>
      <c r="C1883" s="2" t="s">
        <v>5991</v>
      </c>
      <c r="D1883" s="4">
        <v>2000</v>
      </c>
      <c r="E1883" s="5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ROUND(E1883/D1883*100,0)</f>
        <v>173</v>
      </c>
      <c r="P1883" s="14">
        <f t="shared" si="29"/>
        <v>49.34</v>
      </c>
      <c r="Q1883" s="7" t="s">
        <v>8322</v>
      </c>
      <c r="R1883" t="s">
        <v>8326</v>
      </c>
      <c r="S1883" s="6">
        <f>(((J1883/60)/60)/24)+DATE(1970,1,1)</f>
        <v>42043.152650462958</v>
      </c>
      <c r="T1883" s="6">
        <f>(((I1883/60)/60)/24)+DATE(1970,1,1)</f>
        <v>42073.110983796301</v>
      </c>
      <c r="U1883">
        <f>YEAR(S1883)</f>
        <v>2015</v>
      </c>
    </row>
    <row r="1884" spans="1:21" ht="48" x14ac:dyDescent="0.2">
      <c r="A1884">
        <v>1882</v>
      </c>
      <c r="B1884" s="2" t="s">
        <v>1883</v>
      </c>
      <c r="C1884" s="2" t="s">
        <v>5992</v>
      </c>
      <c r="D1884" s="4">
        <v>3350</v>
      </c>
      <c r="E1884" s="5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ROUND(E1884/D1884*100,0)</f>
        <v>101</v>
      </c>
      <c r="P1884" s="14">
        <f t="shared" si="29"/>
        <v>41.73</v>
      </c>
      <c r="Q1884" s="7" t="s">
        <v>8322</v>
      </c>
      <c r="R1884" t="s">
        <v>8326</v>
      </c>
      <c r="S1884" s="6">
        <f>(((J1884/60)/60)/24)+DATE(1970,1,1)</f>
        <v>41067.949212962965</v>
      </c>
      <c r="T1884" s="6">
        <f>(((I1884/60)/60)/24)+DATE(1970,1,1)</f>
        <v>41100.991666666669</v>
      </c>
      <c r="U1884">
        <f>YEAR(S1884)</f>
        <v>2012</v>
      </c>
    </row>
    <row r="1885" spans="1:21" ht="48" x14ac:dyDescent="0.2">
      <c r="A1885">
        <v>1883</v>
      </c>
      <c r="B1885" s="2" t="s">
        <v>1884</v>
      </c>
      <c r="C1885" s="2" t="s">
        <v>5993</v>
      </c>
      <c r="D1885" s="4">
        <v>999</v>
      </c>
      <c r="E1885" s="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ROUND(E1885/D1885*100,0)</f>
        <v>105</v>
      </c>
      <c r="P1885" s="14">
        <f t="shared" si="29"/>
        <v>32.72</v>
      </c>
      <c r="Q1885" s="7" t="s">
        <v>8322</v>
      </c>
      <c r="R1885" t="s">
        <v>8326</v>
      </c>
      <c r="S1885" s="6">
        <f>(((J1885/60)/60)/24)+DATE(1970,1,1)</f>
        <v>40977.948009259257</v>
      </c>
      <c r="T1885" s="6">
        <f>(((I1885/60)/60)/24)+DATE(1970,1,1)</f>
        <v>41007.906342592592</v>
      </c>
      <c r="U1885">
        <f>YEAR(S1885)</f>
        <v>2012</v>
      </c>
    </row>
    <row r="1886" spans="1:21" ht="48" x14ac:dyDescent="0.2">
      <c r="A1886">
        <v>1884</v>
      </c>
      <c r="B1886" s="2" t="s">
        <v>1885</v>
      </c>
      <c r="C1886" s="2" t="s">
        <v>5994</v>
      </c>
      <c r="D1886" s="4">
        <v>1000</v>
      </c>
      <c r="E1886" s="5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ROUND(E1886/D1886*100,0)</f>
        <v>135</v>
      </c>
      <c r="P1886" s="14">
        <f t="shared" si="29"/>
        <v>51.96</v>
      </c>
      <c r="Q1886" s="7" t="s">
        <v>8322</v>
      </c>
      <c r="R1886" t="s">
        <v>8326</v>
      </c>
      <c r="S1886" s="6">
        <f>(((J1886/60)/60)/24)+DATE(1970,1,1)</f>
        <v>41205.198321759257</v>
      </c>
      <c r="T1886" s="6">
        <f>(((I1886/60)/60)/24)+DATE(1970,1,1)</f>
        <v>41240.5</v>
      </c>
      <c r="U1886">
        <f>YEAR(S1886)</f>
        <v>2012</v>
      </c>
    </row>
    <row r="1887" spans="1:21" ht="48" x14ac:dyDescent="0.2">
      <c r="A1887">
        <v>1885</v>
      </c>
      <c r="B1887" s="2" t="s">
        <v>1886</v>
      </c>
      <c r="C1887" s="2" t="s">
        <v>5995</v>
      </c>
      <c r="D1887" s="4">
        <v>4575</v>
      </c>
      <c r="E1887" s="5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ROUND(E1887/D1887*100,0)</f>
        <v>116</v>
      </c>
      <c r="P1887" s="14">
        <f t="shared" si="29"/>
        <v>50.69</v>
      </c>
      <c r="Q1887" s="7" t="s">
        <v>8322</v>
      </c>
      <c r="R1887" t="s">
        <v>8326</v>
      </c>
      <c r="S1887" s="6">
        <f>(((J1887/60)/60)/24)+DATE(1970,1,1)</f>
        <v>41099.093865740739</v>
      </c>
      <c r="T1887" s="6">
        <f>(((I1887/60)/60)/24)+DATE(1970,1,1)</f>
        <v>41131.916666666664</v>
      </c>
      <c r="U1887">
        <f>YEAR(S1887)</f>
        <v>2012</v>
      </c>
    </row>
    <row r="1888" spans="1:21" ht="48" x14ac:dyDescent="0.2">
      <c r="A1888">
        <v>1886</v>
      </c>
      <c r="B1888" s="2" t="s">
        <v>1887</v>
      </c>
      <c r="C1888" s="2" t="s">
        <v>5996</v>
      </c>
      <c r="D1888" s="4">
        <v>1200</v>
      </c>
      <c r="E1888" s="5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ROUND(E1888/D1888*100,0)</f>
        <v>102</v>
      </c>
      <c r="P1888" s="14">
        <f t="shared" si="29"/>
        <v>42.24</v>
      </c>
      <c r="Q1888" s="7" t="s">
        <v>8322</v>
      </c>
      <c r="R1888" t="s">
        <v>8326</v>
      </c>
      <c r="S1888" s="6">
        <f>(((J1888/60)/60)/24)+DATE(1970,1,1)</f>
        <v>41925.906689814816</v>
      </c>
      <c r="T1888" s="6">
        <f>(((I1888/60)/60)/24)+DATE(1970,1,1)</f>
        <v>41955.94835648148</v>
      </c>
      <c r="U1888">
        <f>YEAR(S1888)</f>
        <v>2014</v>
      </c>
    </row>
    <row r="1889" spans="1:21" ht="48" x14ac:dyDescent="0.2">
      <c r="A1889">
        <v>1887</v>
      </c>
      <c r="B1889" s="2" t="s">
        <v>1888</v>
      </c>
      <c r="C1889" s="2" t="s">
        <v>5997</v>
      </c>
      <c r="D1889" s="4">
        <v>3000</v>
      </c>
      <c r="E1889" s="5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ROUND(E1889/D1889*100,0)</f>
        <v>111</v>
      </c>
      <c r="P1889" s="14">
        <f t="shared" si="29"/>
        <v>416.88</v>
      </c>
      <c r="Q1889" s="7" t="s">
        <v>8322</v>
      </c>
      <c r="R1889" t="s">
        <v>8326</v>
      </c>
      <c r="S1889" s="6">
        <f>(((J1889/60)/60)/24)+DATE(1970,1,1)</f>
        <v>42323.800138888888</v>
      </c>
      <c r="T1889" s="6">
        <f>(((I1889/60)/60)/24)+DATE(1970,1,1)</f>
        <v>42341.895833333328</v>
      </c>
      <c r="U1889">
        <f>YEAR(S1889)</f>
        <v>2015</v>
      </c>
    </row>
    <row r="1890" spans="1:21" ht="48" x14ac:dyDescent="0.2">
      <c r="A1890">
        <v>1888</v>
      </c>
      <c r="B1890" s="2" t="s">
        <v>1889</v>
      </c>
      <c r="C1890" s="2" t="s">
        <v>5998</v>
      </c>
      <c r="D1890" s="4">
        <v>2500</v>
      </c>
      <c r="E1890" s="5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ROUND(E1890/D1890*100,0)</f>
        <v>166</v>
      </c>
      <c r="P1890" s="14">
        <f t="shared" si="29"/>
        <v>46.65</v>
      </c>
      <c r="Q1890" s="7" t="s">
        <v>8322</v>
      </c>
      <c r="R1890" t="s">
        <v>8326</v>
      </c>
      <c r="S1890" s="6">
        <f>(((J1890/60)/60)/24)+DATE(1970,1,1)</f>
        <v>40299.239953703705</v>
      </c>
      <c r="T1890" s="6">
        <f>(((I1890/60)/60)/24)+DATE(1970,1,1)</f>
        <v>40330.207638888889</v>
      </c>
      <c r="U1890">
        <f>YEAR(S1890)</f>
        <v>2010</v>
      </c>
    </row>
    <row r="1891" spans="1:21" ht="48" x14ac:dyDescent="0.2">
      <c r="A1891">
        <v>1889</v>
      </c>
      <c r="B1891" s="2" t="s">
        <v>1890</v>
      </c>
      <c r="C1891" s="2" t="s">
        <v>5999</v>
      </c>
      <c r="D1891" s="4">
        <v>2000</v>
      </c>
      <c r="E1891" s="5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ROUND(E1891/D1891*100,0)</f>
        <v>107</v>
      </c>
      <c r="P1891" s="14">
        <f t="shared" si="29"/>
        <v>48.45</v>
      </c>
      <c r="Q1891" s="7" t="s">
        <v>8322</v>
      </c>
      <c r="R1891" t="s">
        <v>8326</v>
      </c>
      <c r="S1891" s="6">
        <f>(((J1891/60)/60)/24)+DATE(1970,1,1)</f>
        <v>41299.793356481481</v>
      </c>
      <c r="T1891" s="6">
        <f>(((I1891/60)/60)/24)+DATE(1970,1,1)</f>
        <v>41344.751689814817</v>
      </c>
      <c r="U1891">
        <f>YEAR(S1891)</f>
        <v>2013</v>
      </c>
    </row>
    <row r="1892" spans="1:21" ht="48" x14ac:dyDescent="0.2">
      <c r="A1892">
        <v>1890</v>
      </c>
      <c r="B1892" s="2" t="s">
        <v>1891</v>
      </c>
      <c r="C1892" s="2" t="s">
        <v>6000</v>
      </c>
      <c r="D1892" s="4">
        <v>12000</v>
      </c>
      <c r="E1892" s="5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ROUND(E1892/D1892*100,0)</f>
        <v>145</v>
      </c>
      <c r="P1892" s="14">
        <f t="shared" si="29"/>
        <v>70.53</v>
      </c>
      <c r="Q1892" s="7" t="s">
        <v>8322</v>
      </c>
      <c r="R1892" t="s">
        <v>8326</v>
      </c>
      <c r="S1892" s="6">
        <f>(((J1892/60)/60)/24)+DATE(1970,1,1)</f>
        <v>41228.786203703705</v>
      </c>
      <c r="T1892" s="6">
        <f>(((I1892/60)/60)/24)+DATE(1970,1,1)</f>
        <v>41258.786203703705</v>
      </c>
      <c r="U1892">
        <f>YEAR(S1892)</f>
        <v>2012</v>
      </c>
    </row>
    <row r="1893" spans="1:21" ht="64" x14ac:dyDescent="0.2">
      <c r="A1893">
        <v>1891</v>
      </c>
      <c r="B1893" s="2" t="s">
        <v>1892</v>
      </c>
      <c r="C1893" s="2" t="s">
        <v>6001</v>
      </c>
      <c r="D1893" s="4">
        <v>10000</v>
      </c>
      <c r="E1893" s="5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ROUND(E1893/D1893*100,0)</f>
        <v>106</v>
      </c>
      <c r="P1893" s="14">
        <f t="shared" si="29"/>
        <v>87.96</v>
      </c>
      <c r="Q1893" s="7" t="s">
        <v>8322</v>
      </c>
      <c r="R1893" t="s">
        <v>8326</v>
      </c>
      <c r="S1893" s="6">
        <f>(((J1893/60)/60)/24)+DATE(1970,1,1)</f>
        <v>40335.798078703701</v>
      </c>
      <c r="T1893" s="6">
        <f>(((I1893/60)/60)/24)+DATE(1970,1,1)</f>
        <v>40381.25</v>
      </c>
      <c r="U1893">
        <f>YEAR(S1893)</f>
        <v>2010</v>
      </c>
    </row>
    <row r="1894" spans="1:21" ht="32" x14ac:dyDescent="0.2">
      <c r="A1894">
        <v>1892</v>
      </c>
      <c r="B1894" s="2" t="s">
        <v>1893</v>
      </c>
      <c r="C1894" s="2" t="s">
        <v>6002</v>
      </c>
      <c r="D1894" s="4">
        <v>500</v>
      </c>
      <c r="E1894" s="5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ROUND(E1894/D1894*100,0)</f>
        <v>137</v>
      </c>
      <c r="P1894" s="14">
        <f t="shared" si="29"/>
        <v>26.27</v>
      </c>
      <c r="Q1894" s="7" t="s">
        <v>8322</v>
      </c>
      <c r="R1894" t="s">
        <v>8326</v>
      </c>
      <c r="S1894" s="6">
        <f>(((J1894/60)/60)/24)+DATE(1970,1,1)</f>
        <v>40671.637511574074</v>
      </c>
      <c r="T1894" s="6">
        <f>(((I1894/60)/60)/24)+DATE(1970,1,1)</f>
        <v>40701.637511574074</v>
      </c>
      <c r="U1894">
        <f>YEAR(S1894)</f>
        <v>2011</v>
      </c>
    </row>
    <row r="1895" spans="1:21" ht="48" x14ac:dyDescent="0.2">
      <c r="A1895">
        <v>1893</v>
      </c>
      <c r="B1895" s="2" t="s">
        <v>1894</v>
      </c>
      <c r="C1895" s="2" t="s">
        <v>6003</v>
      </c>
      <c r="D1895" s="4">
        <v>2500</v>
      </c>
      <c r="E1895" s="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ROUND(E1895/D1895*100,0)</f>
        <v>104</v>
      </c>
      <c r="P1895" s="14">
        <f t="shared" si="29"/>
        <v>57.78</v>
      </c>
      <c r="Q1895" s="7" t="s">
        <v>8322</v>
      </c>
      <c r="R1895" t="s">
        <v>8326</v>
      </c>
      <c r="S1895" s="6">
        <f>(((J1895/60)/60)/24)+DATE(1970,1,1)</f>
        <v>40632.94195601852</v>
      </c>
      <c r="T1895" s="6">
        <f>(((I1895/60)/60)/24)+DATE(1970,1,1)</f>
        <v>40649.165972222225</v>
      </c>
      <c r="U1895">
        <f>YEAR(S1895)</f>
        <v>2011</v>
      </c>
    </row>
    <row r="1896" spans="1:21" ht="16" x14ac:dyDescent="0.2">
      <c r="A1896">
        <v>1894</v>
      </c>
      <c r="B1896" s="2" t="s">
        <v>1895</v>
      </c>
      <c r="C1896" s="2" t="s">
        <v>6004</v>
      </c>
      <c r="D1896" s="4">
        <v>1000</v>
      </c>
      <c r="E1896" s="5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ROUND(E1896/D1896*100,0)</f>
        <v>115</v>
      </c>
      <c r="P1896" s="14">
        <f t="shared" si="29"/>
        <v>57.25</v>
      </c>
      <c r="Q1896" s="7" t="s">
        <v>8322</v>
      </c>
      <c r="R1896" t="s">
        <v>8326</v>
      </c>
      <c r="S1896" s="6">
        <f>(((J1896/60)/60)/24)+DATE(1970,1,1)</f>
        <v>40920.904895833337</v>
      </c>
      <c r="T1896" s="6">
        <f>(((I1896/60)/60)/24)+DATE(1970,1,1)</f>
        <v>40951.904895833337</v>
      </c>
      <c r="U1896">
        <f>YEAR(S1896)</f>
        <v>2012</v>
      </c>
    </row>
    <row r="1897" spans="1:21" ht="48" x14ac:dyDescent="0.2">
      <c r="A1897">
        <v>1895</v>
      </c>
      <c r="B1897" s="2" t="s">
        <v>1896</v>
      </c>
      <c r="C1897" s="2" t="s">
        <v>6005</v>
      </c>
      <c r="D1897" s="4">
        <v>9072</v>
      </c>
      <c r="E1897" s="5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ROUND(E1897/D1897*100,0)</f>
        <v>102</v>
      </c>
      <c r="P1897" s="14">
        <f t="shared" si="29"/>
        <v>196.34</v>
      </c>
      <c r="Q1897" s="7" t="s">
        <v>8322</v>
      </c>
      <c r="R1897" t="s">
        <v>8326</v>
      </c>
      <c r="S1897" s="6">
        <f>(((J1897/60)/60)/24)+DATE(1970,1,1)</f>
        <v>42267.746782407412</v>
      </c>
      <c r="T1897" s="6">
        <f>(((I1897/60)/60)/24)+DATE(1970,1,1)</f>
        <v>42297.746782407412</v>
      </c>
      <c r="U1897">
        <f>YEAR(S1897)</f>
        <v>2015</v>
      </c>
    </row>
    <row r="1898" spans="1:21" ht="48" x14ac:dyDescent="0.2">
      <c r="A1898">
        <v>1896</v>
      </c>
      <c r="B1898" s="2" t="s">
        <v>1897</v>
      </c>
      <c r="C1898" s="2" t="s">
        <v>6006</v>
      </c>
      <c r="D1898" s="4">
        <v>451</v>
      </c>
      <c r="E1898" s="5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ROUND(E1898/D1898*100,0)</f>
        <v>124</v>
      </c>
      <c r="P1898" s="14">
        <f t="shared" si="29"/>
        <v>43</v>
      </c>
      <c r="Q1898" s="7" t="s">
        <v>8322</v>
      </c>
      <c r="R1898" t="s">
        <v>8326</v>
      </c>
      <c r="S1898" s="6">
        <f>(((J1898/60)/60)/24)+DATE(1970,1,1)</f>
        <v>40981.710243055553</v>
      </c>
      <c r="T1898" s="6">
        <f>(((I1898/60)/60)/24)+DATE(1970,1,1)</f>
        <v>41011.710243055553</v>
      </c>
      <c r="U1898">
        <f>YEAR(S1898)</f>
        <v>2012</v>
      </c>
    </row>
    <row r="1899" spans="1:21" ht="48" x14ac:dyDescent="0.2">
      <c r="A1899">
        <v>1897</v>
      </c>
      <c r="B1899" s="2" t="s">
        <v>1898</v>
      </c>
      <c r="C1899" s="2" t="s">
        <v>6007</v>
      </c>
      <c r="D1899" s="4">
        <v>6350</v>
      </c>
      <c r="E1899" s="5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ROUND(E1899/D1899*100,0)</f>
        <v>102</v>
      </c>
      <c r="P1899" s="14">
        <f t="shared" si="29"/>
        <v>35.549999999999997</v>
      </c>
      <c r="Q1899" s="7" t="s">
        <v>8322</v>
      </c>
      <c r="R1899" t="s">
        <v>8326</v>
      </c>
      <c r="S1899" s="6">
        <f>(((J1899/60)/60)/24)+DATE(1970,1,1)</f>
        <v>41680.583402777782</v>
      </c>
      <c r="T1899" s="6">
        <f>(((I1899/60)/60)/24)+DATE(1970,1,1)</f>
        <v>41702.875</v>
      </c>
      <c r="U1899">
        <f>YEAR(S1899)</f>
        <v>2014</v>
      </c>
    </row>
    <row r="1900" spans="1:21" ht="48" x14ac:dyDescent="0.2">
      <c r="A1900">
        <v>1898</v>
      </c>
      <c r="B1900" s="2" t="s">
        <v>1899</v>
      </c>
      <c r="C1900" s="2" t="s">
        <v>6008</v>
      </c>
      <c r="D1900" s="4">
        <v>1000</v>
      </c>
      <c r="E1900" s="5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ROUND(E1900/D1900*100,0)</f>
        <v>145</v>
      </c>
      <c r="P1900" s="14">
        <f t="shared" si="29"/>
        <v>68.81</v>
      </c>
      <c r="Q1900" s="7" t="s">
        <v>8322</v>
      </c>
      <c r="R1900" t="s">
        <v>8326</v>
      </c>
      <c r="S1900" s="6">
        <f>(((J1900/60)/60)/24)+DATE(1970,1,1)</f>
        <v>42366.192974537036</v>
      </c>
      <c r="T1900" s="6">
        <f>(((I1900/60)/60)/24)+DATE(1970,1,1)</f>
        <v>42401.75</v>
      </c>
      <c r="U1900">
        <f>YEAR(S1900)</f>
        <v>2015</v>
      </c>
    </row>
    <row r="1901" spans="1:21" ht="48" x14ac:dyDescent="0.2">
      <c r="A1901">
        <v>1899</v>
      </c>
      <c r="B1901" s="2" t="s">
        <v>1900</v>
      </c>
      <c r="C1901" s="2" t="s">
        <v>6009</v>
      </c>
      <c r="D1901" s="4">
        <v>900</v>
      </c>
      <c r="E1901" s="5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ROUND(E1901/D1901*100,0)</f>
        <v>133</v>
      </c>
      <c r="P1901" s="14">
        <f t="shared" si="29"/>
        <v>28.57</v>
      </c>
      <c r="Q1901" s="7" t="s">
        <v>8322</v>
      </c>
      <c r="R1901" t="s">
        <v>8326</v>
      </c>
      <c r="S1901" s="6">
        <f>(((J1901/60)/60)/24)+DATE(1970,1,1)</f>
        <v>42058.941736111112</v>
      </c>
      <c r="T1901" s="6">
        <f>(((I1901/60)/60)/24)+DATE(1970,1,1)</f>
        <v>42088.90006944444</v>
      </c>
      <c r="U1901">
        <f>YEAR(S1901)</f>
        <v>2015</v>
      </c>
    </row>
    <row r="1902" spans="1:21" ht="48" x14ac:dyDescent="0.2">
      <c r="A1902">
        <v>1900</v>
      </c>
      <c r="B1902" s="2" t="s">
        <v>1901</v>
      </c>
      <c r="C1902" s="2" t="s">
        <v>6010</v>
      </c>
      <c r="D1902" s="4">
        <v>2500</v>
      </c>
      <c r="E1902" s="5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ROUND(E1902/D1902*100,0)</f>
        <v>109</v>
      </c>
      <c r="P1902" s="14">
        <f t="shared" si="29"/>
        <v>50.63</v>
      </c>
      <c r="Q1902" s="7" t="s">
        <v>8322</v>
      </c>
      <c r="R1902" t="s">
        <v>8326</v>
      </c>
      <c r="S1902" s="6">
        <f>(((J1902/60)/60)/24)+DATE(1970,1,1)</f>
        <v>41160.871886574074</v>
      </c>
      <c r="T1902" s="6">
        <f>(((I1902/60)/60)/24)+DATE(1970,1,1)</f>
        <v>41188.415972222225</v>
      </c>
      <c r="U1902">
        <f>YEAR(S1902)</f>
        <v>2012</v>
      </c>
    </row>
    <row r="1903" spans="1:21" ht="48" x14ac:dyDescent="0.2">
      <c r="A1903">
        <v>1901</v>
      </c>
      <c r="B1903" s="2" t="s">
        <v>1902</v>
      </c>
      <c r="C1903" s="2" t="s">
        <v>6011</v>
      </c>
      <c r="D1903" s="4">
        <v>99000</v>
      </c>
      <c r="E1903" s="5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ROUND(E1903/D1903*100,0)</f>
        <v>3</v>
      </c>
      <c r="P1903" s="14">
        <f t="shared" si="29"/>
        <v>106.8</v>
      </c>
      <c r="Q1903" s="7" t="s">
        <v>8316</v>
      </c>
      <c r="R1903" t="s">
        <v>8345</v>
      </c>
      <c r="S1903" s="6">
        <f>(((J1903/60)/60)/24)+DATE(1970,1,1)</f>
        <v>42116.54315972222</v>
      </c>
      <c r="T1903" s="6">
        <f>(((I1903/60)/60)/24)+DATE(1970,1,1)</f>
        <v>42146.541666666672</v>
      </c>
      <c r="U1903">
        <f>YEAR(S1903)</f>
        <v>2015</v>
      </c>
    </row>
    <row r="1904" spans="1:21" ht="48" x14ac:dyDescent="0.2">
      <c r="A1904">
        <v>1902</v>
      </c>
      <c r="B1904" s="2" t="s">
        <v>1903</v>
      </c>
      <c r="C1904" s="2" t="s">
        <v>6012</v>
      </c>
      <c r="D1904" s="4">
        <v>1000</v>
      </c>
      <c r="E1904" s="5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ROUND(E1904/D1904*100,0)</f>
        <v>1</v>
      </c>
      <c r="P1904" s="14">
        <f t="shared" si="29"/>
        <v>4</v>
      </c>
      <c r="Q1904" s="7" t="s">
        <v>8316</v>
      </c>
      <c r="R1904" t="s">
        <v>8345</v>
      </c>
      <c r="S1904" s="6">
        <f>(((J1904/60)/60)/24)+DATE(1970,1,1)</f>
        <v>42037.789895833332</v>
      </c>
      <c r="T1904" s="6">
        <f>(((I1904/60)/60)/24)+DATE(1970,1,1)</f>
        <v>42067.789895833332</v>
      </c>
      <c r="U1904">
        <f>YEAR(S1904)</f>
        <v>2015</v>
      </c>
    </row>
    <row r="1905" spans="1:21" ht="48" x14ac:dyDescent="0.2">
      <c r="A1905">
        <v>1903</v>
      </c>
      <c r="B1905" s="2" t="s">
        <v>1904</v>
      </c>
      <c r="C1905" s="2" t="s">
        <v>6013</v>
      </c>
      <c r="D1905" s="4">
        <v>3000</v>
      </c>
      <c r="E1905" s="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ROUND(E1905/D1905*100,0)</f>
        <v>47</v>
      </c>
      <c r="P1905" s="14">
        <f t="shared" si="29"/>
        <v>34.1</v>
      </c>
      <c r="Q1905" s="7" t="s">
        <v>8316</v>
      </c>
      <c r="R1905" t="s">
        <v>8345</v>
      </c>
      <c r="S1905" s="6">
        <f>(((J1905/60)/60)/24)+DATE(1970,1,1)</f>
        <v>42702.770729166667</v>
      </c>
      <c r="T1905" s="6">
        <f>(((I1905/60)/60)/24)+DATE(1970,1,1)</f>
        <v>42762.770729166667</v>
      </c>
      <c r="U1905">
        <f>YEAR(S1905)</f>
        <v>2016</v>
      </c>
    </row>
    <row r="1906" spans="1:21" ht="48" x14ac:dyDescent="0.2">
      <c r="A1906">
        <v>1904</v>
      </c>
      <c r="B1906" s="2" t="s">
        <v>1905</v>
      </c>
      <c r="C1906" s="2" t="s">
        <v>6014</v>
      </c>
      <c r="D1906" s="4">
        <v>50000</v>
      </c>
      <c r="E1906" s="5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ROUND(E1906/D1906*100,0)</f>
        <v>0</v>
      </c>
      <c r="P1906" s="14">
        <f t="shared" si="29"/>
        <v>25</v>
      </c>
      <c r="Q1906" s="7" t="s">
        <v>8316</v>
      </c>
      <c r="R1906" t="s">
        <v>8345</v>
      </c>
      <c r="S1906" s="6">
        <f>(((J1906/60)/60)/24)+DATE(1970,1,1)</f>
        <v>42326.685428240744</v>
      </c>
      <c r="T1906" s="6">
        <f>(((I1906/60)/60)/24)+DATE(1970,1,1)</f>
        <v>42371.685428240744</v>
      </c>
      <c r="U1906">
        <f>YEAR(S1906)</f>
        <v>2015</v>
      </c>
    </row>
    <row r="1907" spans="1:21" ht="48" x14ac:dyDescent="0.2">
      <c r="A1907">
        <v>1905</v>
      </c>
      <c r="B1907" s="2" t="s">
        <v>1906</v>
      </c>
      <c r="C1907" s="2" t="s">
        <v>6015</v>
      </c>
      <c r="D1907" s="4">
        <v>25000</v>
      </c>
      <c r="E1907" s="5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ROUND(E1907/D1907*100,0)</f>
        <v>0</v>
      </c>
      <c r="P1907" s="14">
        <f t="shared" si="29"/>
        <v>10.5</v>
      </c>
      <c r="Q1907" s="7" t="s">
        <v>8316</v>
      </c>
      <c r="R1907" t="s">
        <v>8345</v>
      </c>
      <c r="S1907" s="6">
        <f>(((J1907/60)/60)/24)+DATE(1970,1,1)</f>
        <v>41859.925856481481</v>
      </c>
      <c r="T1907" s="6">
        <f>(((I1907/60)/60)/24)+DATE(1970,1,1)</f>
        <v>41889.925856481481</v>
      </c>
      <c r="U1907">
        <f>YEAR(S1907)</f>
        <v>2014</v>
      </c>
    </row>
    <row r="1908" spans="1:21" ht="48" x14ac:dyDescent="0.2">
      <c r="A1908">
        <v>1906</v>
      </c>
      <c r="B1908" s="2" t="s">
        <v>1907</v>
      </c>
      <c r="C1908" s="2" t="s">
        <v>6016</v>
      </c>
      <c r="D1908" s="4">
        <v>50000</v>
      </c>
      <c r="E1908" s="5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ROUND(E1908/D1908*100,0)</f>
        <v>43</v>
      </c>
      <c r="P1908" s="14">
        <f t="shared" si="29"/>
        <v>215.96</v>
      </c>
      <c r="Q1908" s="7" t="s">
        <v>8316</v>
      </c>
      <c r="R1908" t="s">
        <v>8345</v>
      </c>
      <c r="S1908" s="6">
        <f>(((J1908/60)/60)/24)+DATE(1970,1,1)</f>
        <v>42514.671099537038</v>
      </c>
      <c r="T1908" s="6">
        <f>(((I1908/60)/60)/24)+DATE(1970,1,1)</f>
        <v>42544.671099537038</v>
      </c>
      <c r="U1908">
        <f>YEAR(S1908)</f>
        <v>2016</v>
      </c>
    </row>
    <row r="1909" spans="1:21" ht="48" x14ac:dyDescent="0.2">
      <c r="A1909">
        <v>1907</v>
      </c>
      <c r="B1909" s="2" t="s">
        <v>1908</v>
      </c>
      <c r="C1909" s="2" t="s">
        <v>6017</v>
      </c>
      <c r="D1909" s="4">
        <v>30000</v>
      </c>
      <c r="E1909" s="5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ROUND(E1909/D1909*100,0)</f>
        <v>0</v>
      </c>
      <c r="P1909" s="14">
        <f t="shared" si="29"/>
        <v>21.25</v>
      </c>
      <c r="Q1909" s="7" t="s">
        <v>8316</v>
      </c>
      <c r="R1909" t="s">
        <v>8345</v>
      </c>
      <c r="S1909" s="6">
        <f>(((J1909/60)/60)/24)+DATE(1970,1,1)</f>
        <v>41767.587094907409</v>
      </c>
      <c r="T1909" s="6">
        <f>(((I1909/60)/60)/24)+DATE(1970,1,1)</f>
        <v>41782.587094907409</v>
      </c>
      <c r="U1909">
        <f>YEAR(S1909)</f>
        <v>2014</v>
      </c>
    </row>
    <row r="1910" spans="1:21" ht="48" x14ac:dyDescent="0.2">
      <c r="A1910">
        <v>1908</v>
      </c>
      <c r="B1910" s="2" t="s">
        <v>1909</v>
      </c>
      <c r="C1910" s="2" t="s">
        <v>6018</v>
      </c>
      <c r="D1910" s="4">
        <v>25000</v>
      </c>
      <c r="E1910" s="5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ROUND(E1910/D1910*100,0)</f>
        <v>2</v>
      </c>
      <c r="P1910" s="14">
        <f t="shared" si="29"/>
        <v>108.25</v>
      </c>
      <c r="Q1910" s="7" t="s">
        <v>8316</v>
      </c>
      <c r="R1910" t="s">
        <v>8345</v>
      </c>
      <c r="S1910" s="6">
        <f>(((J1910/60)/60)/24)+DATE(1970,1,1)</f>
        <v>42703.917824074073</v>
      </c>
      <c r="T1910" s="6">
        <f>(((I1910/60)/60)/24)+DATE(1970,1,1)</f>
        <v>42733.917824074073</v>
      </c>
      <c r="U1910">
        <f>YEAR(S1910)</f>
        <v>2016</v>
      </c>
    </row>
    <row r="1911" spans="1:21" ht="48" x14ac:dyDescent="0.2">
      <c r="A1911">
        <v>1909</v>
      </c>
      <c r="B1911" s="2" t="s">
        <v>1910</v>
      </c>
      <c r="C1911" s="2" t="s">
        <v>6019</v>
      </c>
      <c r="D1911" s="4">
        <v>35000</v>
      </c>
      <c r="E1911" s="5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ROUND(E1911/D1911*100,0)</f>
        <v>14</v>
      </c>
      <c r="P1911" s="14">
        <f t="shared" si="29"/>
        <v>129.97</v>
      </c>
      <c r="Q1911" s="7" t="s">
        <v>8316</v>
      </c>
      <c r="R1911" t="s">
        <v>8345</v>
      </c>
      <c r="S1911" s="6">
        <f>(((J1911/60)/60)/24)+DATE(1970,1,1)</f>
        <v>41905.429155092592</v>
      </c>
      <c r="T1911" s="6">
        <f>(((I1911/60)/60)/24)+DATE(1970,1,1)</f>
        <v>41935.429155092592</v>
      </c>
      <c r="U1911">
        <f>YEAR(S1911)</f>
        <v>2014</v>
      </c>
    </row>
    <row r="1912" spans="1:21" ht="48" x14ac:dyDescent="0.2">
      <c r="A1912">
        <v>1910</v>
      </c>
      <c r="B1912" s="2" t="s">
        <v>1911</v>
      </c>
      <c r="C1912" s="2" t="s">
        <v>6020</v>
      </c>
      <c r="D1912" s="4">
        <v>85000</v>
      </c>
      <c r="E1912" s="5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ROUND(E1912/D1912*100,0)</f>
        <v>39</v>
      </c>
      <c r="P1912" s="14">
        <f t="shared" si="29"/>
        <v>117.49</v>
      </c>
      <c r="Q1912" s="7" t="s">
        <v>8316</v>
      </c>
      <c r="R1912" t="s">
        <v>8345</v>
      </c>
      <c r="S1912" s="6">
        <f>(((J1912/60)/60)/24)+DATE(1970,1,1)</f>
        <v>42264.963159722218</v>
      </c>
      <c r="T1912" s="6">
        <f>(((I1912/60)/60)/24)+DATE(1970,1,1)</f>
        <v>42308.947916666672</v>
      </c>
      <c r="U1912">
        <f>YEAR(S1912)</f>
        <v>2015</v>
      </c>
    </row>
    <row r="1913" spans="1:21" ht="48" x14ac:dyDescent="0.2">
      <c r="A1913">
        <v>1911</v>
      </c>
      <c r="B1913" s="2" t="s">
        <v>1912</v>
      </c>
      <c r="C1913" s="2" t="s">
        <v>6021</v>
      </c>
      <c r="D1913" s="4">
        <v>42500</v>
      </c>
      <c r="E1913" s="5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ROUND(E1913/D1913*100,0)</f>
        <v>0</v>
      </c>
      <c r="P1913" s="14">
        <f t="shared" si="29"/>
        <v>10</v>
      </c>
      <c r="Q1913" s="7" t="s">
        <v>8316</v>
      </c>
      <c r="R1913" t="s">
        <v>8345</v>
      </c>
      <c r="S1913" s="6">
        <f>(((J1913/60)/60)/24)+DATE(1970,1,1)</f>
        <v>41830.033958333333</v>
      </c>
      <c r="T1913" s="6">
        <f>(((I1913/60)/60)/24)+DATE(1970,1,1)</f>
        <v>41860.033958333333</v>
      </c>
      <c r="U1913">
        <f>YEAR(S1913)</f>
        <v>2014</v>
      </c>
    </row>
    <row r="1914" spans="1:21" ht="48" x14ac:dyDescent="0.2">
      <c r="A1914">
        <v>1912</v>
      </c>
      <c r="B1914" s="2" t="s">
        <v>1913</v>
      </c>
      <c r="C1914" s="2" t="s">
        <v>6022</v>
      </c>
      <c r="D1914" s="4">
        <v>5000</v>
      </c>
      <c r="E1914" s="5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ROUND(E1914/D1914*100,0)</f>
        <v>59</v>
      </c>
      <c r="P1914" s="14">
        <f t="shared" si="29"/>
        <v>70.599999999999994</v>
      </c>
      <c r="Q1914" s="7" t="s">
        <v>8316</v>
      </c>
      <c r="R1914" t="s">
        <v>8345</v>
      </c>
      <c r="S1914" s="6">
        <f>(((J1914/60)/60)/24)+DATE(1970,1,1)</f>
        <v>42129.226388888885</v>
      </c>
      <c r="T1914" s="6">
        <f>(((I1914/60)/60)/24)+DATE(1970,1,1)</f>
        <v>42159.226388888885</v>
      </c>
      <c r="U1914">
        <f>YEAR(S1914)</f>
        <v>2015</v>
      </c>
    </row>
    <row r="1915" spans="1:21" ht="32" x14ac:dyDescent="0.2">
      <c r="A1915">
        <v>1913</v>
      </c>
      <c r="B1915" s="2" t="s">
        <v>1914</v>
      </c>
      <c r="C1915" s="2" t="s">
        <v>6023</v>
      </c>
      <c r="D1915" s="4">
        <v>48000</v>
      </c>
      <c r="E1915" s="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ROUND(E1915/D1915*100,0)</f>
        <v>1</v>
      </c>
      <c r="P1915" s="14">
        <f t="shared" si="29"/>
        <v>24.5</v>
      </c>
      <c r="Q1915" s="7" t="s">
        <v>8316</v>
      </c>
      <c r="R1915" t="s">
        <v>8345</v>
      </c>
      <c r="S1915" s="6">
        <f>(((J1915/60)/60)/24)+DATE(1970,1,1)</f>
        <v>41890.511319444442</v>
      </c>
      <c r="T1915" s="6">
        <f>(((I1915/60)/60)/24)+DATE(1970,1,1)</f>
        <v>41920.511319444442</v>
      </c>
      <c r="U1915">
        <f>YEAR(S1915)</f>
        <v>2014</v>
      </c>
    </row>
    <row r="1916" spans="1:21" ht="48" x14ac:dyDescent="0.2">
      <c r="A1916">
        <v>1914</v>
      </c>
      <c r="B1916" s="2" t="s">
        <v>1915</v>
      </c>
      <c r="C1916" s="2" t="s">
        <v>6024</v>
      </c>
      <c r="D1916" s="4">
        <v>666</v>
      </c>
      <c r="E1916" s="5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ROUND(E1916/D1916*100,0)</f>
        <v>9</v>
      </c>
      <c r="P1916" s="14">
        <f t="shared" si="29"/>
        <v>30</v>
      </c>
      <c r="Q1916" s="7" t="s">
        <v>8316</v>
      </c>
      <c r="R1916" t="s">
        <v>8345</v>
      </c>
      <c r="S1916" s="6">
        <f>(((J1916/60)/60)/24)+DATE(1970,1,1)</f>
        <v>41929.174456018518</v>
      </c>
      <c r="T1916" s="6">
        <f>(((I1916/60)/60)/24)+DATE(1970,1,1)</f>
        <v>41944.165972222225</v>
      </c>
      <c r="U1916">
        <f>YEAR(S1916)</f>
        <v>2014</v>
      </c>
    </row>
    <row r="1917" spans="1:21" ht="48" x14ac:dyDescent="0.2">
      <c r="A1917">
        <v>1915</v>
      </c>
      <c r="B1917" s="2" t="s">
        <v>1916</v>
      </c>
      <c r="C1917" s="2" t="s">
        <v>6025</v>
      </c>
      <c r="D1917" s="4">
        <v>500</v>
      </c>
      <c r="E1917" s="5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ROUND(E1917/D1917*100,0)</f>
        <v>2</v>
      </c>
      <c r="P1917" s="14">
        <f t="shared" si="29"/>
        <v>2</v>
      </c>
      <c r="Q1917" s="7" t="s">
        <v>8316</v>
      </c>
      <c r="R1917" t="s">
        <v>8345</v>
      </c>
      <c r="S1917" s="6">
        <f>(((J1917/60)/60)/24)+DATE(1970,1,1)</f>
        <v>41864.04886574074</v>
      </c>
      <c r="T1917" s="6">
        <f>(((I1917/60)/60)/24)+DATE(1970,1,1)</f>
        <v>41884.04886574074</v>
      </c>
      <c r="U1917">
        <f>YEAR(S1917)</f>
        <v>2014</v>
      </c>
    </row>
    <row r="1918" spans="1:21" ht="32" x14ac:dyDescent="0.2">
      <c r="A1918">
        <v>1916</v>
      </c>
      <c r="B1918" s="2" t="s">
        <v>1917</v>
      </c>
      <c r="C1918" s="2" t="s">
        <v>6026</v>
      </c>
      <c r="D1918" s="4">
        <v>20000</v>
      </c>
      <c r="E1918" s="5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ROUND(E1918/D1918*100,0)</f>
        <v>1</v>
      </c>
      <c r="P1918" s="14">
        <f t="shared" si="29"/>
        <v>17</v>
      </c>
      <c r="Q1918" s="7" t="s">
        <v>8316</v>
      </c>
      <c r="R1918" t="s">
        <v>8345</v>
      </c>
      <c r="S1918" s="6">
        <f>(((J1918/60)/60)/24)+DATE(1970,1,1)</f>
        <v>42656.717303240745</v>
      </c>
      <c r="T1918" s="6">
        <f>(((I1918/60)/60)/24)+DATE(1970,1,1)</f>
        <v>42681.758969907409</v>
      </c>
      <c r="U1918">
        <f>YEAR(S1918)</f>
        <v>2016</v>
      </c>
    </row>
    <row r="1919" spans="1:21" ht="32" x14ac:dyDescent="0.2">
      <c r="A1919">
        <v>1917</v>
      </c>
      <c r="B1919" s="2" t="s">
        <v>1918</v>
      </c>
      <c r="C1919" s="2" t="s">
        <v>6027</v>
      </c>
      <c r="D1919" s="4">
        <v>390000</v>
      </c>
      <c r="E1919" s="5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ROUND(E1919/D1919*100,0)</f>
        <v>53</v>
      </c>
      <c r="P1919" s="14">
        <f t="shared" si="29"/>
        <v>2928.93</v>
      </c>
      <c r="Q1919" s="7" t="s">
        <v>8316</v>
      </c>
      <c r="R1919" t="s">
        <v>8345</v>
      </c>
      <c r="S1919" s="6">
        <f>(((J1919/60)/60)/24)+DATE(1970,1,1)</f>
        <v>42746.270057870366</v>
      </c>
      <c r="T1919" s="6">
        <f>(((I1919/60)/60)/24)+DATE(1970,1,1)</f>
        <v>42776.270057870366</v>
      </c>
      <c r="U1919">
        <f>YEAR(S1919)</f>
        <v>2017</v>
      </c>
    </row>
    <row r="1920" spans="1:21" ht="48" x14ac:dyDescent="0.2">
      <c r="A1920">
        <v>1918</v>
      </c>
      <c r="B1920" s="2" t="s">
        <v>1919</v>
      </c>
      <c r="C1920" s="2" t="s">
        <v>6028</v>
      </c>
      <c r="D1920" s="4">
        <v>25000</v>
      </c>
      <c r="E1920" s="5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ROUND(E1920/D1920*100,0)</f>
        <v>1</v>
      </c>
      <c r="P1920" s="14">
        <f t="shared" si="29"/>
        <v>28.89</v>
      </c>
      <c r="Q1920" s="7" t="s">
        <v>8316</v>
      </c>
      <c r="R1920" t="s">
        <v>8345</v>
      </c>
      <c r="S1920" s="6">
        <f>(((J1920/60)/60)/24)+DATE(1970,1,1)</f>
        <v>41828.789942129632</v>
      </c>
      <c r="T1920" s="6">
        <f>(((I1920/60)/60)/24)+DATE(1970,1,1)</f>
        <v>41863.789942129632</v>
      </c>
      <c r="U1920">
        <f>YEAR(S1920)</f>
        <v>2014</v>
      </c>
    </row>
    <row r="1921" spans="1:21" ht="48" x14ac:dyDescent="0.2">
      <c r="A1921">
        <v>1919</v>
      </c>
      <c r="B1921" s="2" t="s">
        <v>1920</v>
      </c>
      <c r="C1921" s="2" t="s">
        <v>6029</v>
      </c>
      <c r="D1921" s="4">
        <v>500</v>
      </c>
      <c r="E1921" s="5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ROUND(E1921/D1921*100,0)</f>
        <v>47</v>
      </c>
      <c r="P1921" s="14">
        <f t="shared" si="29"/>
        <v>29.63</v>
      </c>
      <c r="Q1921" s="7" t="s">
        <v>8316</v>
      </c>
      <c r="R1921" t="s">
        <v>8345</v>
      </c>
      <c r="S1921" s="6">
        <f>(((J1921/60)/60)/24)+DATE(1970,1,1)</f>
        <v>42113.875567129624</v>
      </c>
      <c r="T1921" s="6">
        <f>(((I1921/60)/60)/24)+DATE(1970,1,1)</f>
        <v>42143.875567129624</v>
      </c>
      <c r="U1921">
        <f>YEAR(S1921)</f>
        <v>2015</v>
      </c>
    </row>
    <row r="1922" spans="1:21" ht="48" x14ac:dyDescent="0.2">
      <c r="A1922">
        <v>1920</v>
      </c>
      <c r="B1922" s="2" t="s">
        <v>1921</v>
      </c>
      <c r="C1922" s="2" t="s">
        <v>6030</v>
      </c>
      <c r="D1922" s="4">
        <v>10000</v>
      </c>
      <c r="E1922" s="5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ROUND(E1922/D1922*100,0)</f>
        <v>43</v>
      </c>
      <c r="P1922" s="14">
        <f t="shared" si="29"/>
        <v>40.98</v>
      </c>
      <c r="Q1922" s="7" t="s">
        <v>8316</v>
      </c>
      <c r="R1922" t="s">
        <v>8345</v>
      </c>
      <c r="S1922" s="6">
        <f>(((J1922/60)/60)/24)+DATE(1970,1,1)</f>
        <v>42270.875706018516</v>
      </c>
      <c r="T1922" s="6">
        <f>(((I1922/60)/60)/24)+DATE(1970,1,1)</f>
        <v>42298.958333333328</v>
      </c>
      <c r="U1922">
        <f>YEAR(S1922)</f>
        <v>2015</v>
      </c>
    </row>
    <row r="1923" spans="1:21" ht="32" x14ac:dyDescent="0.2">
      <c r="A1923">
        <v>1921</v>
      </c>
      <c r="B1923" s="2" t="s">
        <v>1922</v>
      </c>
      <c r="C1923" s="2" t="s">
        <v>6031</v>
      </c>
      <c r="D1923" s="4">
        <v>1500</v>
      </c>
      <c r="E1923" s="5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ROUND(E1923/D1923*100,0)</f>
        <v>137</v>
      </c>
      <c r="P1923" s="14">
        <f t="shared" ref="P1923:P1986" si="30">IFERROR(ROUND(E1923/L1923,2),0)</f>
        <v>54</v>
      </c>
      <c r="Q1923" s="7" t="s">
        <v>8322</v>
      </c>
      <c r="R1923" t="s">
        <v>8326</v>
      </c>
      <c r="S1923" s="6">
        <f>(((J1923/60)/60)/24)+DATE(1970,1,1)</f>
        <v>41074.221562500003</v>
      </c>
      <c r="T1923" s="6">
        <f>(((I1923/60)/60)/24)+DATE(1970,1,1)</f>
        <v>41104.221562500003</v>
      </c>
      <c r="U1923">
        <f>YEAR(S1923)</f>
        <v>2012</v>
      </c>
    </row>
    <row r="1924" spans="1:21" ht="48" x14ac:dyDescent="0.2">
      <c r="A1924">
        <v>1922</v>
      </c>
      <c r="B1924" s="2" t="s">
        <v>1923</v>
      </c>
      <c r="C1924" s="2" t="s">
        <v>6032</v>
      </c>
      <c r="D1924" s="4">
        <v>2000</v>
      </c>
      <c r="E1924" s="5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ROUND(E1924/D1924*100,0)</f>
        <v>116</v>
      </c>
      <c r="P1924" s="14">
        <f t="shared" si="30"/>
        <v>36.11</v>
      </c>
      <c r="Q1924" s="7" t="s">
        <v>8322</v>
      </c>
      <c r="R1924" t="s">
        <v>8326</v>
      </c>
      <c r="S1924" s="6">
        <f>(((J1924/60)/60)/24)+DATE(1970,1,1)</f>
        <v>41590.255868055552</v>
      </c>
      <c r="T1924" s="6">
        <f>(((I1924/60)/60)/24)+DATE(1970,1,1)</f>
        <v>41620.255868055552</v>
      </c>
      <c r="U1924">
        <f>YEAR(S1924)</f>
        <v>2013</v>
      </c>
    </row>
    <row r="1925" spans="1:21" ht="48" x14ac:dyDescent="0.2">
      <c r="A1925">
        <v>1923</v>
      </c>
      <c r="B1925" s="2" t="s">
        <v>1924</v>
      </c>
      <c r="C1925" s="2" t="s">
        <v>6033</v>
      </c>
      <c r="D1925" s="4">
        <v>125</v>
      </c>
      <c r="E1925" s="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ROUND(E1925/D1925*100,0)</f>
        <v>241</v>
      </c>
      <c r="P1925" s="14">
        <f t="shared" si="30"/>
        <v>23.15</v>
      </c>
      <c r="Q1925" s="7" t="s">
        <v>8322</v>
      </c>
      <c r="R1925" t="s">
        <v>8326</v>
      </c>
      <c r="S1925" s="6">
        <f>(((J1925/60)/60)/24)+DATE(1970,1,1)</f>
        <v>40772.848749999997</v>
      </c>
      <c r="T1925" s="6">
        <f>(((I1925/60)/60)/24)+DATE(1970,1,1)</f>
        <v>40813.207638888889</v>
      </c>
      <c r="U1925">
        <f>YEAR(S1925)</f>
        <v>2011</v>
      </c>
    </row>
    <row r="1926" spans="1:21" ht="48" x14ac:dyDescent="0.2">
      <c r="A1926">
        <v>1924</v>
      </c>
      <c r="B1926" s="2" t="s">
        <v>1925</v>
      </c>
      <c r="C1926" s="2" t="s">
        <v>6034</v>
      </c>
      <c r="D1926" s="4">
        <v>3000</v>
      </c>
      <c r="E1926" s="5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ROUND(E1926/D1926*100,0)</f>
        <v>114</v>
      </c>
      <c r="P1926" s="14">
        <f t="shared" si="30"/>
        <v>104</v>
      </c>
      <c r="Q1926" s="7" t="s">
        <v>8322</v>
      </c>
      <c r="R1926" t="s">
        <v>8326</v>
      </c>
      <c r="S1926" s="6">
        <f>(((J1926/60)/60)/24)+DATE(1970,1,1)</f>
        <v>41626.761053240742</v>
      </c>
      <c r="T1926" s="6">
        <f>(((I1926/60)/60)/24)+DATE(1970,1,1)</f>
        <v>41654.814583333333</v>
      </c>
      <c r="U1926">
        <f>YEAR(S1926)</f>
        <v>2013</v>
      </c>
    </row>
    <row r="1927" spans="1:21" ht="32" x14ac:dyDescent="0.2">
      <c r="A1927">
        <v>1925</v>
      </c>
      <c r="B1927" s="2" t="s">
        <v>1926</v>
      </c>
      <c r="C1927" s="2" t="s">
        <v>6035</v>
      </c>
      <c r="D1927" s="4">
        <v>1500</v>
      </c>
      <c r="E1927" s="5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ROUND(E1927/D1927*100,0)</f>
        <v>110</v>
      </c>
      <c r="P1927" s="14">
        <f t="shared" si="30"/>
        <v>31.83</v>
      </c>
      <c r="Q1927" s="7" t="s">
        <v>8322</v>
      </c>
      <c r="R1927" t="s">
        <v>8326</v>
      </c>
      <c r="S1927" s="6">
        <f>(((J1927/60)/60)/24)+DATE(1970,1,1)</f>
        <v>41535.90148148148</v>
      </c>
      <c r="T1927" s="6">
        <f>(((I1927/60)/60)/24)+DATE(1970,1,1)</f>
        <v>41558</v>
      </c>
      <c r="U1927">
        <f>YEAR(S1927)</f>
        <v>2013</v>
      </c>
    </row>
    <row r="1928" spans="1:21" ht="64" x14ac:dyDescent="0.2">
      <c r="A1928">
        <v>1926</v>
      </c>
      <c r="B1928" s="2" t="s">
        <v>1927</v>
      </c>
      <c r="C1928" s="2" t="s">
        <v>6036</v>
      </c>
      <c r="D1928" s="4">
        <v>1500</v>
      </c>
      <c r="E1928" s="5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ROUND(E1928/D1928*100,0)</f>
        <v>195</v>
      </c>
      <c r="P1928" s="14">
        <f t="shared" si="30"/>
        <v>27.39</v>
      </c>
      <c r="Q1928" s="7" t="s">
        <v>8322</v>
      </c>
      <c r="R1928" t="s">
        <v>8326</v>
      </c>
      <c r="S1928" s="6">
        <f>(((J1928/60)/60)/24)+DATE(1970,1,1)</f>
        <v>40456.954351851848</v>
      </c>
      <c r="T1928" s="6">
        <f>(((I1928/60)/60)/24)+DATE(1970,1,1)</f>
        <v>40484.018055555556</v>
      </c>
      <c r="U1928">
        <f>YEAR(S1928)</f>
        <v>2010</v>
      </c>
    </row>
    <row r="1929" spans="1:21" ht="16" x14ac:dyDescent="0.2">
      <c r="A1929">
        <v>1927</v>
      </c>
      <c r="B1929" s="2" t="s">
        <v>1928</v>
      </c>
      <c r="C1929" s="2" t="s">
        <v>6037</v>
      </c>
      <c r="D1929" s="4">
        <v>600</v>
      </c>
      <c r="E1929" s="5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ROUND(E1929/D1929*100,0)</f>
        <v>103</v>
      </c>
      <c r="P1929" s="14">
        <f t="shared" si="30"/>
        <v>56.36</v>
      </c>
      <c r="Q1929" s="7" t="s">
        <v>8322</v>
      </c>
      <c r="R1929" t="s">
        <v>8326</v>
      </c>
      <c r="S1929" s="6">
        <f>(((J1929/60)/60)/24)+DATE(1970,1,1)</f>
        <v>40960.861562500002</v>
      </c>
      <c r="T1929" s="6">
        <f>(((I1929/60)/60)/24)+DATE(1970,1,1)</f>
        <v>40976.207638888889</v>
      </c>
      <c r="U1929">
        <f>YEAR(S1929)</f>
        <v>2012</v>
      </c>
    </row>
    <row r="1930" spans="1:21" ht="32" x14ac:dyDescent="0.2">
      <c r="A1930">
        <v>1928</v>
      </c>
      <c r="B1930" s="2" t="s">
        <v>1929</v>
      </c>
      <c r="C1930" s="2" t="s">
        <v>6038</v>
      </c>
      <c r="D1930" s="4">
        <v>2550</v>
      </c>
      <c r="E1930" s="5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ROUND(E1930/D1930*100,0)</f>
        <v>103</v>
      </c>
      <c r="P1930" s="14">
        <f t="shared" si="30"/>
        <v>77.349999999999994</v>
      </c>
      <c r="Q1930" s="7" t="s">
        <v>8322</v>
      </c>
      <c r="R1930" t="s">
        <v>8326</v>
      </c>
      <c r="S1930" s="6">
        <f>(((J1930/60)/60)/24)+DATE(1970,1,1)</f>
        <v>41371.648078703707</v>
      </c>
      <c r="T1930" s="6">
        <f>(((I1930/60)/60)/24)+DATE(1970,1,1)</f>
        <v>41401.648078703707</v>
      </c>
      <c r="U1930">
        <f>YEAR(S1930)</f>
        <v>2013</v>
      </c>
    </row>
    <row r="1931" spans="1:21" ht="48" x14ac:dyDescent="0.2">
      <c r="A1931">
        <v>1929</v>
      </c>
      <c r="B1931" s="2" t="s">
        <v>1930</v>
      </c>
      <c r="C1931" s="2" t="s">
        <v>6039</v>
      </c>
      <c r="D1931" s="4">
        <v>3200</v>
      </c>
      <c r="E1931" s="5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ROUND(E1931/D1931*100,0)</f>
        <v>100</v>
      </c>
      <c r="P1931" s="14">
        <f t="shared" si="30"/>
        <v>42.8</v>
      </c>
      <c r="Q1931" s="7" t="s">
        <v>8322</v>
      </c>
      <c r="R1931" t="s">
        <v>8326</v>
      </c>
      <c r="S1931" s="6">
        <f>(((J1931/60)/60)/24)+DATE(1970,1,1)</f>
        <v>40687.021597222221</v>
      </c>
      <c r="T1931" s="6">
        <f>(((I1931/60)/60)/24)+DATE(1970,1,1)</f>
        <v>40729.021597222221</v>
      </c>
      <c r="U1931">
        <f>YEAR(S1931)</f>
        <v>2011</v>
      </c>
    </row>
    <row r="1932" spans="1:21" ht="32" x14ac:dyDescent="0.2">
      <c r="A1932">
        <v>1930</v>
      </c>
      <c r="B1932" s="2" t="s">
        <v>1931</v>
      </c>
      <c r="C1932" s="2" t="s">
        <v>6040</v>
      </c>
      <c r="D1932" s="4">
        <v>1000</v>
      </c>
      <c r="E1932" s="5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ROUND(E1932/D1932*100,0)</f>
        <v>127</v>
      </c>
      <c r="P1932" s="14">
        <f t="shared" si="30"/>
        <v>48.85</v>
      </c>
      <c r="Q1932" s="7" t="s">
        <v>8322</v>
      </c>
      <c r="R1932" t="s">
        <v>8326</v>
      </c>
      <c r="S1932" s="6">
        <f>(((J1932/60)/60)/24)+DATE(1970,1,1)</f>
        <v>41402.558819444443</v>
      </c>
      <c r="T1932" s="6">
        <f>(((I1932/60)/60)/24)+DATE(1970,1,1)</f>
        <v>41462.558819444443</v>
      </c>
      <c r="U1932">
        <f>YEAR(S1932)</f>
        <v>2013</v>
      </c>
    </row>
    <row r="1933" spans="1:21" ht="32" x14ac:dyDescent="0.2">
      <c r="A1933">
        <v>1931</v>
      </c>
      <c r="B1933" s="2" t="s">
        <v>1932</v>
      </c>
      <c r="C1933" s="2" t="s">
        <v>6041</v>
      </c>
      <c r="D1933" s="4">
        <v>2000</v>
      </c>
      <c r="E1933" s="5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ROUND(E1933/D1933*100,0)</f>
        <v>121</v>
      </c>
      <c r="P1933" s="14">
        <f t="shared" si="30"/>
        <v>48.24</v>
      </c>
      <c r="Q1933" s="7" t="s">
        <v>8322</v>
      </c>
      <c r="R1933" t="s">
        <v>8326</v>
      </c>
      <c r="S1933" s="6">
        <f>(((J1933/60)/60)/24)+DATE(1970,1,1)</f>
        <v>41037.892465277779</v>
      </c>
      <c r="T1933" s="6">
        <f>(((I1933/60)/60)/24)+DATE(1970,1,1)</f>
        <v>41051.145833333336</v>
      </c>
      <c r="U1933">
        <f>YEAR(S1933)</f>
        <v>2012</v>
      </c>
    </row>
    <row r="1934" spans="1:21" ht="48" x14ac:dyDescent="0.2">
      <c r="A1934">
        <v>1932</v>
      </c>
      <c r="B1934" s="2" t="s">
        <v>1933</v>
      </c>
      <c r="C1934" s="2" t="s">
        <v>6042</v>
      </c>
      <c r="D1934" s="4">
        <v>5250</v>
      </c>
      <c r="E1934" s="5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ROUND(E1934/D1934*100,0)</f>
        <v>107</v>
      </c>
      <c r="P1934" s="14">
        <f t="shared" si="30"/>
        <v>70.209999999999994</v>
      </c>
      <c r="Q1934" s="7" t="s">
        <v>8322</v>
      </c>
      <c r="R1934" t="s">
        <v>8326</v>
      </c>
      <c r="S1934" s="6">
        <f>(((J1934/60)/60)/24)+DATE(1970,1,1)</f>
        <v>40911.809872685182</v>
      </c>
      <c r="T1934" s="6">
        <f>(((I1934/60)/60)/24)+DATE(1970,1,1)</f>
        <v>40932.809872685182</v>
      </c>
      <c r="U1934">
        <f>YEAR(S1934)</f>
        <v>2012</v>
      </c>
    </row>
    <row r="1935" spans="1:21" ht="48" x14ac:dyDescent="0.2">
      <c r="A1935">
        <v>1933</v>
      </c>
      <c r="B1935" s="2" t="s">
        <v>1934</v>
      </c>
      <c r="C1935" s="2" t="s">
        <v>6043</v>
      </c>
      <c r="D1935" s="4">
        <v>6000</v>
      </c>
      <c r="E1935" s="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ROUND(E1935/D1935*100,0)</f>
        <v>172</v>
      </c>
      <c r="P1935" s="14">
        <f t="shared" si="30"/>
        <v>94.05</v>
      </c>
      <c r="Q1935" s="7" t="s">
        <v>8322</v>
      </c>
      <c r="R1935" t="s">
        <v>8326</v>
      </c>
      <c r="S1935" s="6">
        <f>(((J1935/60)/60)/24)+DATE(1970,1,1)</f>
        <v>41879.130868055552</v>
      </c>
      <c r="T1935" s="6">
        <f>(((I1935/60)/60)/24)+DATE(1970,1,1)</f>
        <v>41909.130868055552</v>
      </c>
      <c r="U1935">
        <f>YEAR(S1935)</f>
        <v>2014</v>
      </c>
    </row>
    <row r="1936" spans="1:21" ht="48" x14ac:dyDescent="0.2">
      <c r="A1936">
        <v>1934</v>
      </c>
      <c r="B1936" s="2" t="s">
        <v>1935</v>
      </c>
      <c r="C1936" s="2" t="s">
        <v>6044</v>
      </c>
      <c r="D1936" s="4">
        <v>5000</v>
      </c>
      <c r="E1936" s="5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ROUND(E1936/D1936*100,0)</f>
        <v>124</v>
      </c>
      <c r="P1936" s="14">
        <f t="shared" si="30"/>
        <v>80.27</v>
      </c>
      <c r="Q1936" s="7" t="s">
        <v>8322</v>
      </c>
      <c r="R1936" t="s">
        <v>8326</v>
      </c>
      <c r="S1936" s="6">
        <f>(((J1936/60)/60)/24)+DATE(1970,1,1)</f>
        <v>40865.867141203707</v>
      </c>
      <c r="T1936" s="6">
        <f>(((I1936/60)/60)/24)+DATE(1970,1,1)</f>
        <v>40902.208333333336</v>
      </c>
      <c r="U1936">
        <f>YEAR(S1936)</f>
        <v>2011</v>
      </c>
    </row>
    <row r="1937" spans="1:21" ht="48" x14ac:dyDescent="0.2">
      <c r="A1937">
        <v>1935</v>
      </c>
      <c r="B1937" s="2" t="s">
        <v>1936</v>
      </c>
      <c r="C1937" s="2" t="s">
        <v>6045</v>
      </c>
      <c r="D1937" s="4">
        <v>2500</v>
      </c>
      <c r="E1937" s="5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ROUND(E1937/D1937*100,0)</f>
        <v>108</v>
      </c>
      <c r="P1937" s="14">
        <f t="shared" si="30"/>
        <v>54.2</v>
      </c>
      <c r="Q1937" s="7" t="s">
        <v>8322</v>
      </c>
      <c r="R1937" t="s">
        <v>8326</v>
      </c>
      <c r="S1937" s="6">
        <f>(((J1937/60)/60)/24)+DATE(1970,1,1)</f>
        <v>41773.932534722226</v>
      </c>
      <c r="T1937" s="6">
        <f>(((I1937/60)/60)/24)+DATE(1970,1,1)</f>
        <v>41811.207638888889</v>
      </c>
      <c r="U1937">
        <f>YEAR(S1937)</f>
        <v>2014</v>
      </c>
    </row>
    <row r="1938" spans="1:21" ht="48" x14ac:dyDescent="0.2">
      <c r="A1938">
        <v>1936</v>
      </c>
      <c r="B1938" s="2" t="s">
        <v>1937</v>
      </c>
      <c r="C1938" s="2" t="s">
        <v>6046</v>
      </c>
      <c r="D1938" s="4">
        <v>7500</v>
      </c>
      <c r="E1938" s="5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ROUND(E1938/D1938*100,0)</f>
        <v>117</v>
      </c>
      <c r="P1938" s="14">
        <f t="shared" si="30"/>
        <v>60.27</v>
      </c>
      <c r="Q1938" s="7" t="s">
        <v>8322</v>
      </c>
      <c r="R1938" t="s">
        <v>8326</v>
      </c>
      <c r="S1938" s="6">
        <f>(((J1938/60)/60)/24)+DATE(1970,1,1)</f>
        <v>40852.889699074076</v>
      </c>
      <c r="T1938" s="6">
        <f>(((I1938/60)/60)/24)+DATE(1970,1,1)</f>
        <v>40883.249305555553</v>
      </c>
      <c r="U1938">
        <f>YEAR(S1938)</f>
        <v>2011</v>
      </c>
    </row>
    <row r="1939" spans="1:21" ht="48" x14ac:dyDescent="0.2">
      <c r="A1939">
        <v>1937</v>
      </c>
      <c r="B1939" s="2" t="s">
        <v>1938</v>
      </c>
      <c r="C1939" s="2" t="s">
        <v>6047</v>
      </c>
      <c r="D1939" s="4">
        <v>600</v>
      </c>
      <c r="E1939" s="5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ROUND(E1939/D1939*100,0)</f>
        <v>187</v>
      </c>
      <c r="P1939" s="14">
        <f t="shared" si="30"/>
        <v>38.74</v>
      </c>
      <c r="Q1939" s="7" t="s">
        <v>8322</v>
      </c>
      <c r="R1939" t="s">
        <v>8326</v>
      </c>
      <c r="S1939" s="6">
        <f>(((J1939/60)/60)/24)+DATE(1970,1,1)</f>
        <v>41059.118993055556</v>
      </c>
      <c r="T1939" s="6">
        <f>(((I1939/60)/60)/24)+DATE(1970,1,1)</f>
        <v>41075.165972222225</v>
      </c>
      <c r="U1939">
        <f>YEAR(S1939)</f>
        <v>2012</v>
      </c>
    </row>
    <row r="1940" spans="1:21" ht="48" x14ac:dyDescent="0.2">
      <c r="A1940">
        <v>1938</v>
      </c>
      <c r="B1940" s="2" t="s">
        <v>1939</v>
      </c>
      <c r="C1940" s="2" t="s">
        <v>6048</v>
      </c>
      <c r="D1940" s="4">
        <v>15000</v>
      </c>
      <c r="E1940" s="5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ROUND(E1940/D1940*100,0)</f>
        <v>116</v>
      </c>
      <c r="P1940" s="14">
        <f t="shared" si="30"/>
        <v>152.54</v>
      </c>
      <c r="Q1940" s="7" t="s">
        <v>8322</v>
      </c>
      <c r="R1940" t="s">
        <v>8326</v>
      </c>
      <c r="S1940" s="6">
        <f>(((J1940/60)/60)/24)+DATE(1970,1,1)</f>
        <v>41426.259618055556</v>
      </c>
      <c r="T1940" s="6">
        <f>(((I1940/60)/60)/24)+DATE(1970,1,1)</f>
        <v>41457.208333333336</v>
      </c>
      <c r="U1940">
        <f>YEAR(S1940)</f>
        <v>2013</v>
      </c>
    </row>
    <row r="1941" spans="1:21" ht="48" x14ac:dyDescent="0.2">
      <c r="A1941">
        <v>1939</v>
      </c>
      <c r="B1941" s="2" t="s">
        <v>1940</v>
      </c>
      <c r="C1941" s="2" t="s">
        <v>6049</v>
      </c>
      <c r="D1941" s="4">
        <v>10000</v>
      </c>
      <c r="E1941" s="5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ROUND(E1941/D1941*100,0)</f>
        <v>111</v>
      </c>
      <c r="P1941" s="14">
        <f t="shared" si="30"/>
        <v>115.31</v>
      </c>
      <c r="Q1941" s="7" t="s">
        <v>8322</v>
      </c>
      <c r="R1941" t="s">
        <v>8326</v>
      </c>
      <c r="S1941" s="6">
        <f>(((J1941/60)/60)/24)+DATE(1970,1,1)</f>
        <v>41313.985046296293</v>
      </c>
      <c r="T1941" s="6">
        <f>(((I1941/60)/60)/24)+DATE(1970,1,1)</f>
        <v>41343.943379629629</v>
      </c>
      <c r="U1941">
        <f>YEAR(S1941)</f>
        <v>2013</v>
      </c>
    </row>
    <row r="1942" spans="1:21" ht="48" x14ac:dyDescent="0.2">
      <c r="A1942">
        <v>1940</v>
      </c>
      <c r="B1942" s="2" t="s">
        <v>1941</v>
      </c>
      <c r="C1942" s="2" t="s">
        <v>6050</v>
      </c>
      <c r="D1942" s="4">
        <v>650</v>
      </c>
      <c r="E1942" s="5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ROUND(E1942/D1942*100,0)</f>
        <v>171</v>
      </c>
      <c r="P1942" s="14">
        <f t="shared" si="30"/>
        <v>35.840000000000003</v>
      </c>
      <c r="Q1942" s="7" t="s">
        <v>8322</v>
      </c>
      <c r="R1942" t="s">
        <v>8326</v>
      </c>
      <c r="S1942" s="6">
        <f>(((J1942/60)/60)/24)+DATE(1970,1,1)</f>
        <v>40670.507326388892</v>
      </c>
      <c r="T1942" s="6">
        <f>(((I1942/60)/60)/24)+DATE(1970,1,1)</f>
        <v>40709.165972222225</v>
      </c>
      <c r="U1942">
        <f>YEAR(S1942)</f>
        <v>2011</v>
      </c>
    </row>
    <row r="1943" spans="1:21" ht="48" x14ac:dyDescent="0.2">
      <c r="A1943">
        <v>1941</v>
      </c>
      <c r="B1943" s="2" t="s">
        <v>1942</v>
      </c>
      <c r="C1943" s="2" t="s">
        <v>6051</v>
      </c>
      <c r="D1943" s="4">
        <v>250000</v>
      </c>
      <c r="E1943" s="5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ROUND(E1943/D1943*100,0)</f>
        <v>126</v>
      </c>
      <c r="P1943" s="14">
        <f t="shared" si="30"/>
        <v>64.569999999999993</v>
      </c>
      <c r="Q1943" s="7" t="s">
        <v>8316</v>
      </c>
      <c r="R1943" t="s">
        <v>8346</v>
      </c>
      <c r="S1943" s="6">
        <f>(((J1943/60)/60)/24)+DATE(1970,1,1)</f>
        <v>41744.290868055556</v>
      </c>
      <c r="T1943" s="6">
        <f>(((I1943/60)/60)/24)+DATE(1970,1,1)</f>
        <v>41774.290868055556</v>
      </c>
      <c r="U1943">
        <f>YEAR(S1943)</f>
        <v>2014</v>
      </c>
    </row>
    <row r="1944" spans="1:21" ht="48" x14ac:dyDescent="0.2">
      <c r="A1944">
        <v>1942</v>
      </c>
      <c r="B1944" s="2" t="s">
        <v>1943</v>
      </c>
      <c r="C1944" s="2" t="s">
        <v>6052</v>
      </c>
      <c r="D1944" s="4">
        <v>6000</v>
      </c>
      <c r="E1944" s="5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ROUND(E1944/D1944*100,0)</f>
        <v>138</v>
      </c>
      <c r="P1944" s="14">
        <f t="shared" si="30"/>
        <v>87.44</v>
      </c>
      <c r="Q1944" s="7" t="s">
        <v>8316</v>
      </c>
      <c r="R1944" t="s">
        <v>8346</v>
      </c>
      <c r="S1944" s="6">
        <f>(((J1944/60)/60)/24)+DATE(1970,1,1)</f>
        <v>40638.828009259261</v>
      </c>
      <c r="T1944" s="6">
        <f>(((I1944/60)/60)/24)+DATE(1970,1,1)</f>
        <v>40728.828009259261</v>
      </c>
      <c r="U1944">
        <f>YEAR(S1944)</f>
        <v>2011</v>
      </c>
    </row>
    <row r="1945" spans="1:21" ht="48" x14ac:dyDescent="0.2">
      <c r="A1945">
        <v>1943</v>
      </c>
      <c r="B1945" s="2" t="s">
        <v>1944</v>
      </c>
      <c r="C1945" s="2" t="s">
        <v>6053</v>
      </c>
      <c r="D1945" s="4">
        <v>10000</v>
      </c>
      <c r="E1945" s="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ROUND(E1945/D1945*100,0)</f>
        <v>1705</v>
      </c>
      <c r="P1945" s="14">
        <f t="shared" si="30"/>
        <v>68.819999999999993</v>
      </c>
      <c r="Q1945" s="7" t="s">
        <v>8316</v>
      </c>
      <c r="R1945" t="s">
        <v>8346</v>
      </c>
      <c r="S1945" s="6">
        <f>(((J1945/60)/60)/24)+DATE(1970,1,1)</f>
        <v>42548.269861111112</v>
      </c>
      <c r="T1945" s="6">
        <f>(((I1945/60)/60)/24)+DATE(1970,1,1)</f>
        <v>42593.269861111112</v>
      </c>
      <c r="U1945">
        <f>YEAR(S1945)</f>
        <v>2016</v>
      </c>
    </row>
    <row r="1946" spans="1:21" ht="48" x14ac:dyDescent="0.2">
      <c r="A1946">
        <v>1944</v>
      </c>
      <c r="B1946" s="2" t="s">
        <v>1945</v>
      </c>
      <c r="C1946" s="2" t="s">
        <v>6054</v>
      </c>
      <c r="D1946" s="4">
        <v>40000</v>
      </c>
      <c r="E1946" s="5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ROUND(E1946/D1946*100,0)</f>
        <v>788</v>
      </c>
      <c r="P1946" s="14">
        <f t="shared" si="30"/>
        <v>176.2</v>
      </c>
      <c r="Q1946" s="7" t="s">
        <v>8316</v>
      </c>
      <c r="R1946" t="s">
        <v>8346</v>
      </c>
      <c r="S1946" s="6">
        <f>(((J1946/60)/60)/24)+DATE(1970,1,1)</f>
        <v>41730.584374999999</v>
      </c>
      <c r="T1946" s="6">
        <f>(((I1946/60)/60)/24)+DATE(1970,1,1)</f>
        <v>41760.584374999999</v>
      </c>
      <c r="U1946">
        <f>YEAR(S1946)</f>
        <v>2014</v>
      </c>
    </row>
    <row r="1947" spans="1:21" ht="48" x14ac:dyDescent="0.2">
      <c r="A1947">
        <v>1945</v>
      </c>
      <c r="B1947" s="2" t="s">
        <v>1946</v>
      </c>
      <c r="C1947" s="2" t="s">
        <v>6055</v>
      </c>
      <c r="D1947" s="4">
        <v>100000</v>
      </c>
      <c r="E1947" s="5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ROUND(E1947/D1947*100,0)</f>
        <v>348</v>
      </c>
      <c r="P1947" s="14">
        <f t="shared" si="30"/>
        <v>511.79</v>
      </c>
      <c r="Q1947" s="7" t="s">
        <v>8316</v>
      </c>
      <c r="R1947" t="s">
        <v>8346</v>
      </c>
      <c r="S1947" s="6">
        <f>(((J1947/60)/60)/24)+DATE(1970,1,1)</f>
        <v>42157.251828703709</v>
      </c>
      <c r="T1947" s="6">
        <f>(((I1947/60)/60)/24)+DATE(1970,1,1)</f>
        <v>42197.251828703709</v>
      </c>
      <c r="U1947">
        <f>YEAR(S1947)</f>
        <v>2015</v>
      </c>
    </row>
    <row r="1948" spans="1:21" ht="48" x14ac:dyDescent="0.2">
      <c r="A1948">
        <v>1946</v>
      </c>
      <c r="B1948" s="2" t="s">
        <v>1947</v>
      </c>
      <c r="C1948" s="2" t="s">
        <v>6056</v>
      </c>
      <c r="D1948" s="4">
        <v>7500</v>
      </c>
      <c r="E1948" s="5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ROUND(E1948/D1948*100,0)</f>
        <v>150</v>
      </c>
      <c r="P1948" s="14">
        <f t="shared" si="30"/>
        <v>160.44</v>
      </c>
      <c r="Q1948" s="7" t="s">
        <v>8316</v>
      </c>
      <c r="R1948" t="s">
        <v>8346</v>
      </c>
      <c r="S1948" s="6">
        <f>(((J1948/60)/60)/24)+DATE(1970,1,1)</f>
        <v>41689.150011574071</v>
      </c>
      <c r="T1948" s="6">
        <f>(((I1948/60)/60)/24)+DATE(1970,1,1)</f>
        <v>41749.108344907407</v>
      </c>
      <c r="U1948">
        <f>YEAR(S1948)</f>
        <v>2014</v>
      </c>
    </row>
    <row r="1949" spans="1:21" ht="48" x14ac:dyDescent="0.2">
      <c r="A1949">
        <v>1947</v>
      </c>
      <c r="B1949" s="2" t="s">
        <v>1948</v>
      </c>
      <c r="C1949" s="2" t="s">
        <v>6057</v>
      </c>
      <c r="D1949" s="4">
        <v>800</v>
      </c>
      <c r="E1949" s="5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ROUND(E1949/D1949*100,0)</f>
        <v>101</v>
      </c>
      <c r="P1949" s="14">
        <f t="shared" si="30"/>
        <v>35</v>
      </c>
      <c r="Q1949" s="7" t="s">
        <v>8316</v>
      </c>
      <c r="R1949" t="s">
        <v>8346</v>
      </c>
      <c r="S1949" s="6">
        <f>(((J1949/60)/60)/24)+DATE(1970,1,1)</f>
        <v>40102.918055555558</v>
      </c>
      <c r="T1949" s="6">
        <f>(((I1949/60)/60)/24)+DATE(1970,1,1)</f>
        <v>40140.249305555553</v>
      </c>
      <c r="U1949">
        <f>YEAR(S1949)</f>
        <v>2009</v>
      </c>
    </row>
    <row r="1950" spans="1:21" ht="32" x14ac:dyDescent="0.2">
      <c r="A1950">
        <v>1948</v>
      </c>
      <c r="B1950" s="2" t="s">
        <v>1949</v>
      </c>
      <c r="C1950" s="2" t="s">
        <v>6058</v>
      </c>
      <c r="D1950" s="4">
        <v>100000</v>
      </c>
      <c r="E1950" s="5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ROUND(E1950/D1950*100,0)</f>
        <v>800</v>
      </c>
      <c r="P1950" s="14">
        <f t="shared" si="30"/>
        <v>188.51</v>
      </c>
      <c r="Q1950" s="7" t="s">
        <v>8316</v>
      </c>
      <c r="R1950" t="s">
        <v>8346</v>
      </c>
      <c r="S1950" s="6">
        <f>(((J1950/60)/60)/24)+DATE(1970,1,1)</f>
        <v>42473.604270833333</v>
      </c>
      <c r="T1950" s="6">
        <f>(((I1950/60)/60)/24)+DATE(1970,1,1)</f>
        <v>42527.709722222222</v>
      </c>
      <c r="U1950">
        <f>YEAR(S1950)</f>
        <v>2016</v>
      </c>
    </row>
    <row r="1951" spans="1:21" ht="48" x14ac:dyDescent="0.2">
      <c r="A1951">
        <v>1949</v>
      </c>
      <c r="B1951" s="2" t="s">
        <v>1950</v>
      </c>
      <c r="C1951" s="2" t="s">
        <v>6059</v>
      </c>
      <c r="D1951" s="4">
        <v>50000</v>
      </c>
      <c r="E1951" s="5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ROUND(E1951/D1951*100,0)</f>
        <v>106</v>
      </c>
      <c r="P1951" s="14">
        <f t="shared" si="30"/>
        <v>56.2</v>
      </c>
      <c r="Q1951" s="7" t="s">
        <v>8316</v>
      </c>
      <c r="R1951" t="s">
        <v>8346</v>
      </c>
      <c r="S1951" s="6">
        <f>(((J1951/60)/60)/24)+DATE(1970,1,1)</f>
        <v>41800.423043981478</v>
      </c>
      <c r="T1951" s="6">
        <f>(((I1951/60)/60)/24)+DATE(1970,1,1)</f>
        <v>41830.423043981478</v>
      </c>
      <c r="U1951">
        <f>YEAR(S1951)</f>
        <v>2014</v>
      </c>
    </row>
    <row r="1952" spans="1:21" ht="48" x14ac:dyDescent="0.2">
      <c r="A1952">
        <v>1950</v>
      </c>
      <c r="B1952" s="2" t="s">
        <v>1951</v>
      </c>
      <c r="C1952" s="2" t="s">
        <v>6060</v>
      </c>
      <c r="D1952" s="4">
        <v>48000</v>
      </c>
      <c r="E1952" s="5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ROUND(E1952/D1952*100,0)</f>
        <v>201</v>
      </c>
      <c r="P1952" s="14">
        <f t="shared" si="30"/>
        <v>51.31</v>
      </c>
      <c r="Q1952" s="7" t="s">
        <v>8316</v>
      </c>
      <c r="R1952" t="s">
        <v>8346</v>
      </c>
      <c r="S1952" s="6">
        <f>(((J1952/60)/60)/24)+DATE(1970,1,1)</f>
        <v>40624.181400462963</v>
      </c>
      <c r="T1952" s="6">
        <f>(((I1952/60)/60)/24)+DATE(1970,1,1)</f>
        <v>40655.181400462963</v>
      </c>
      <c r="U1952">
        <f>YEAR(S1952)</f>
        <v>2011</v>
      </c>
    </row>
    <row r="1953" spans="1:21" ht="48" x14ac:dyDescent="0.2">
      <c r="A1953">
        <v>1951</v>
      </c>
      <c r="B1953" s="2" t="s">
        <v>1952</v>
      </c>
      <c r="C1953" s="2" t="s">
        <v>6061</v>
      </c>
      <c r="D1953" s="4">
        <v>50000</v>
      </c>
      <c r="E1953" s="5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ROUND(E1953/D1953*100,0)</f>
        <v>212</v>
      </c>
      <c r="P1953" s="14">
        <f t="shared" si="30"/>
        <v>127.36</v>
      </c>
      <c r="Q1953" s="7" t="s">
        <v>8316</v>
      </c>
      <c r="R1953" t="s">
        <v>8346</v>
      </c>
      <c r="S1953" s="6">
        <f>(((J1953/60)/60)/24)+DATE(1970,1,1)</f>
        <v>42651.420567129629</v>
      </c>
      <c r="T1953" s="6">
        <f>(((I1953/60)/60)/24)+DATE(1970,1,1)</f>
        <v>42681.462233796294</v>
      </c>
      <c r="U1953">
        <f>YEAR(S1953)</f>
        <v>2016</v>
      </c>
    </row>
    <row r="1954" spans="1:21" ht="48" x14ac:dyDescent="0.2">
      <c r="A1954">
        <v>1952</v>
      </c>
      <c r="B1954" s="2" t="s">
        <v>1953</v>
      </c>
      <c r="C1954" s="2" t="s">
        <v>6062</v>
      </c>
      <c r="D1954" s="4">
        <v>35000</v>
      </c>
      <c r="E1954" s="5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ROUND(E1954/D1954*100,0)</f>
        <v>198</v>
      </c>
      <c r="P1954" s="14">
        <f t="shared" si="30"/>
        <v>101.86</v>
      </c>
      <c r="Q1954" s="7" t="s">
        <v>8316</v>
      </c>
      <c r="R1954" t="s">
        <v>8346</v>
      </c>
      <c r="S1954" s="6">
        <f>(((J1954/60)/60)/24)+DATE(1970,1,1)</f>
        <v>41526.60665509259</v>
      </c>
      <c r="T1954" s="6">
        <f>(((I1954/60)/60)/24)+DATE(1970,1,1)</f>
        <v>41563.60665509259</v>
      </c>
      <c r="U1954">
        <f>YEAR(S1954)</f>
        <v>2013</v>
      </c>
    </row>
    <row r="1955" spans="1:21" ht="48" x14ac:dyDescent="0.2">
      <c r="A1955">
        <v>1953</v>
      </c>
      <c r="B1955" s="2" t="s">
        <v>1954</v>
      </c>
      <c r="C1955" s="2" t="s">
        <v>6063</v>
      </c>
      <c r="D1955" s="4">
        <v>15000</v>
      </c>
      <c r="E1955" s="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ROUND(E1955/D1955*100,0)</f>
        <v>226</v>
      </c>
      <c r="P1955" s="14">
        <f t="shared" si="30"/>
        <v>230.56</v>
      </c>
      <c r="Q1955" s="7" t="s">
        <v>8316</v>
      </c>
      <c r="R1955" t="s">
        <v>8346</v>
      </c>
      <c r="S1955" s="6">
        <f>(((J1955/60)/60)/24)+DATE(1970,1,1)</f>
        <v>40941.199826388889</v>
      </c>
      <c r="T1955" s="6">
        <f>(((I1955/60)/60)/24)+DATE(1970,1,1)</f>
        <v>40970.125</v>
      </c>
      <c r="U1955">
        <f>YEAR(S1955)</f>
        <v>2012</v>
      </c>
    </row>
    <row r="1956" spans="1:21" ht="32" x14ac:dyDescent="0.2">
      <c r="A1956">
        <v>1954</v>
      </c>
      <c r="B1956" s="2" t="s">
        <v>1955</v>
      </c>
      <c r="C1956" s="2" t="s">
        <v>6064</v>
      </c>
      <c r="D1956" s="4">
        <v>50000</v>
      </c>
      <c r="E1956" s="5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ROUND(E1956/D1956*100,0)</f>
        <v>699</v>
      </c>
      <c r="P1956" s="14">
        <f t="shared" si="30"/>
        <v>842.11</v>
      </c>
      <c r="Q1956" s="7" t="s">
        <v>8316</v>
      </c>
      <c r="R1956" t="s">
        <v>8346</v>
      </c>
      <c r="S1956" s="6">
        <f>(((J1956/60)/60)/24)+DATE(1970,1,1)</f>
        <v>42394.580740740741</v>
      </c>
      <c r="T1956" s="6">
        <f>(((I1956/60)/60)/24)+DATE(1970,1,1)</f>
        <v>42441.208333333328</v>
      </c>
      <c r="U1956">
        <f>YEAR(S1956)</f>
        <v>2016</v>
      </c>
    </row>
    <row r="1957" spans="1:21" ht="48" x14ac:dyDescent="0.2">
      <c r="A1957">
        <v>1955</v>
      </c>
      <c r="B1957" s="2" t="s">
        <v>1956</v>
      </c>
      <c r="C1957" s="2" t="s">
        <v>6065</v>
      </c>
      <c r="D1957" s="4">
        <v>42000</v>
      </c>
      <c r="E1957" s="5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ROUND(E1957/D1957*100,0)</f>
        <v>399</v>
      </c>
      <c r="P1957" s="14">
        <f t="shared" si="30"/>
        <v>577.28</v>
      </c>
      <c r="Q1957" s="7" t="s">
        <v>8316</v>
      </c>
      <c r="R1957" t="s">
        <v>8346</v>
      </c>
      <c r="S1957" s="6">
        <f>(((J1957/60)/60)/24)+DATE(1970,1,1)</f>
        <v>41020.271770833337</v>
      </c>
      <c r="T1957" s="6">
        <f>(((I1957/60)/60)/24)+DATE(1970,1,1)</f>
        <v>41052.791666666664</v>
      </c>
      <c r="U1957">
        <f>YEAR(S1957)</f>
        <v>2012</v>
      </c>
    </row>
    <row r="1958" spans="1:21" ht="48" x14ac:dyDescent="0.2">
      <c r="A1958">
        <v>1956</v>
      </c>
      <c r="B1958" s="2" t="s">
        <v>1957</v>
      </c>
      <c r="C1958" s="2" t="s">
        <v>6066</v>
      </c>
      <c r="D1958" s="4">
        <v>60000</v>
      </c>
      <c r="E1958" s="5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ROUND(E1958/D1958*100,0)</f>
        <v>294</v>
      </c>
      <c r="P1958" s="14">
        <f t="shared" si="30"/>
        <v>483.34</v>
      </c>
      <c r="Q1958" s="7" t="s">
        <v>8316</v>
      </c>
      <c r="R1958" t="s">
        <v>8346</v>
      </c>
      <c r="S1958" s="6">
        <f>(((J1958/60)/60)/24)+DATE(1970,1,1)</f>
        <v>42067.923668981486</v>
      </c>
      <c r="T1958" s="6">
        <f>(((I1958/60)/60)/24)+DATE(1970,1,1)</f>
        <v>42112.882002314815</v>
      </c>
      <c r="U1958">
        <f>YEAR(S1958)</f>
        <v>2015</v>
      </c>
    </row>
    <row r="1959" spans="1:21" ht="32" x14ac:dyDescent="0.2">
      <c r="A1959">
        <v>1957</v>
      </c>
      <c r="B1959" s="2" t="s">
        <v>1958</v>
      </c>
      <c r="C1959" s="2" t="s">
        <v>6067</v>
      </c>
      <c r="D1959" s="4">
        <v>30000</v>
      </c>
      <c r="E1959" s="5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ROUND(E1959/D1959*100,0)</f>
        <v>168</v>
      </c>
      <c r="P1959" s="14">
        <f t="shared" si="30"/>
        <v>76.14</v>
      </c>
      <c r="Q1959" s="7" t="s">
        <v>8316</v>
      </c>
      <c r="R1959" t="s">
        <v>8346</v>
      </c>
      <c r="S1959" s="6">
        <f>(((J1959/60)/60)/24)+DATE(1970,1,1)</f>
        <v>41179.098530092589</v>
      </c>
      <c r="T1959" s="6">
        <f>(((I1959/60)/60)/24)+DATE(1970,1,1)</f>
        <v>41209.098530092589</v>
      </c>
      <c r="U1959">
        <f>YEAR(S1959)</f>
        <v>2012</v>
      </c>
    </row>
    <row r="1960" spans="1:21" ht="48" x14ac:dyDescent="0.2">
      <c r="A1960">
        <v>1958</v>
      </c>
      <c r="B1960" s="2" t="s">
        <v>1959</v>
      </c>
      <c r="C1960" s="2" t="s">
        <v>6068</v>
      </c>
      <c r="D1960" s="4">
        <v>7000</v>
      </c>
      <c r="E1960" s="5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ROUND(E1960/D1960*100,0)</f>
        <v>1436</v>
      </c>
      <c r="P1960" s="14">
        <f t="shared" si="30"/>
        <v>74.11</v>
      </c>
      <c r="Q1960" s="7" t="s">
        <v>8316</v>
      </c>
      <c r="R1960" t="s">
        <v>8346</v>
      </c>
      <c r="S1960" s="6">
        <f>(((J1960/60)/60)/24)+DATE(1970,1,1)</f>
        <v>41326.987974537034</v>
      </c>
      <c r="T1960" s="6">
        <f>(((I1960/60)/60)/24)+DATE(1970,1,1)</f>
        <v>41356.94630787037</v>
      </c>
      <c r="U1960">
        <f>YEAR(S1960)</f>
        <v>2013</v>
      </c>
    </row>
    <row r="1961" spans="1:21" ht="48" x14ac:dyDescent="0.2">
      <c r="A1961">
        <v>1959</v>
      </c>
      <c r="B1961" s="2" t="s">
        <v>1960</v>
      </c>
      <c r="C1961" s="2" t="s">
        <v>6069</v>
      </c>
      <c r="D1961" s="4">
        <v>10000</v>
      </c>
      <c r="E1961" s="5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ROUND(E1961/D1961*100,0)</f>
        <v>157</v>
      </c>
      <c r="P1961" s="14">
        <f t="shared" si="30"/>
        <v>36.97</v>
      </c>
      <c r="Q1961" s="7" t="s">
        <v>8316</v>
      </c>
      <c r="R1961" t="s">
        <v>8346</v>
      </c>
      <c r="S1961" s="6">
        <f>(((J1961/60)/60)/24)+DATE(1970,1,1)</f>
        <v>41871.845601851855</v>
      </c>
      <c r="T1961" s="6">
        <f>(((I1961/60)/60)/24)+DATE(1970,1,1)</f>
        <v>41913</v>
      </c>
      <c r="U1961">
        <f>YEAR(S1961)</f>
        <v>2014</v>
      </c>
    </row>
    <row r="1962" spans="1:21" ht="48" x14ac:dyDescent="0.2">
      <c r="A1962">
        <v>1960</v>
      </c>
      <c r="B1962" s="2" t="s">
        <v>1961</v>
      </c>
      <c r="C1962" s="2" t="s">
        <v>6070</v>
      </c>
      <c r="D1962" s="4">
        <v>70000</v>
      </c>
      <c r="E1962" s="5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ROUND(E1962/D1962*100,0)</f>
        <v>118</v>
      </c>
      <c r="P1962" s="14">
        <f t="shared" si="30"/>
        <v>2500.9699999999998</v>
      </c>
      <c r="Q1962" s="7" t="s">
        <v>8316</v>
      </c>
      <c r="R1962" t="s">
        <v>8346</v>
      </c>
      <c r="S1962" s="6">
        <f>(((J1962/60)/60)/24)+DATE(1970,1,1)</f>
        <v>41964.362743055557</v>
      </c>
      <c r="T1962" s="6">
        <f>(((I1962/60)/60)/24)+DATE(1970,1,1)</f>
        <v>41994.362743055557</v>
      </c>
      <c r="U1962">
        <f>YEAR(S1962)</f>
        <v>2014</v>
      </c>
    </row>
    <row r="1963" spans="1:21" ht="48" x14ac:dyDescent="0.2">
      <c r="A1963">
        <v>1961</v>
      </c>
      <c r="B1963" s="2" t="s">
        <v>1962</v>
      </c>
      <c r="C1963" s="2" t="s">
        <v>6071</v>
      </c>
      <c r="D1963" s="4">
        <v>10000</v>
      </c>
      <c r="E1963" s="5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ROUND(E1963/D1963*100,0)</f>
        <v>1105</v>
      </c>
      <c r="P1963" s="14">
        <f t="shared" si="30"/>
        <v>67.69</v>
      </c>
      <c r="Q1963" s="7" t="s">
        <v>8316</v>
      </c>
      <c r="R1963" t="s">
        <v>8346</v>
      </c>
      <c r="S1963" s="6">
        <f>(((J1963/60)/60)/24)+DATE(1970,1,1)</f>
        <v>41148.194641203707</v>
      </c>
      <c r="T1963" s="6">
        <f>(((I1963/60)/60)/24)+DATE(1970,1,1)</f>
        <v>41188.165972222225</v>
      </c>
      <c r="U1963">
        <f>YEAR(S1963)</f>
        <v>2012</v>
      </c>
    </row>
    <row r="1964" spans="1:21" ht="48" x14ac:dyDescent="0.2">
      <c r="A1964">
        <v>1962</v>
      </c>
      <c r="B1964" s="2" t="s">
        <v>1963</v>
      </c>
      <c r="C1964" s="2" t="s">
        <v>6072</v>
      </c>
      <c r="D1964" s="4">
        <v>10000</v>
      </c>
      <c r="E1964" s="5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ROUND(E1964/D1964*100,0)</f>
        <v>193</v>
      </c>
      <c r="P1964" s="14">
        <f t="shared" si="30"/>
        <v>63.05</v>
      </c>
      <c r="Q1964" s="7" t="s">
        <v>8316</v>
      </c>
      <c r="R1964" t="s">
        <v>8346</v>
      </c>
      <c r="S1964" s="6">
        <f>(((J1964/60)/60)/24)+DATE(1970,1,1)</f>
        <v>41742.780509259261</v>
      </c>
      <c r="T1964" s="6">
        <f>(((I1964/60)/60)/24)+DATE(1970,1,1)</f>
        <v>41772.780509259261</v>
      </c>
      <c r="U1964">
        <f>YEAR(S1964)</f>
        <v>2014</v>
      </c>
    </row>
    <row r="1965" spans="1:21" ht="48" x14ac:dyDescent="0.2">
      <c r="A1965">
        <v>1963</v>
      </c>
      <c r="B1965" s="2" t="s">
        <v>1964</v>
      </c>
      <c r="C1965" s="2" t="s">
        <v>6073</v>
      </c>
      <c r="D1965" s="4">
        <v>19000</v>
      </c>
      <c r="E1965" s="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ROUND(E1965/D1965*100,0)</f>
        <v>127</v>
      </c>
      <c r="P1965" s="14">
        <f t="shared" si="30"/>
        <v>117.6</v>
      </c>
      <c r="Q1965" s="7" t="s">
        <v>8316</v>
      </c>
      <c r="R1965" t="s">
        <v>8346</v>
      </c>
      <c r="S1965" s="6">
        <f>(((J1965/60)/60)/24)+DATE(1970,1,1)</f>
        <v>41863.429791666669</v>
      </c>
      <c r="T1965" s="6">
        <f>(((I1965/60)/60)/24)+DATE(1970,1,1)</f>
        <v>41898.429791666669</v>
      </c>
      <c r="U1965">
        <f>YEAR(S1965)</f>
        <v>2014</v>
      </c>
    </row>
    <row r="1966" spans="1:21" ht="48" x14ac:dyDescent="0.2">
      <c r="A1966">
        <v>1964</v>
      </c>
      <c r="B1966" s="2" t="s">
        <v>1965</v>
      </c>
      <c r="C1966" s="2" t="s">
        <v>6074</v>
      </c>
      <c r="D1966" s="4">
        <v>89200</v>
      </c>
      <c r="E1966" s="5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ROUND(E1966/D1966*100,0)</f>
        <v>260</v>
      </c>
      <c r="P1966" s="14">
        <f t="shared" si="30"/>
        <v>180.75</v>
      </c>
      <c r="Q1966" s="7" t="s">
        <v>8316</v>
      </c>
      <c r="R1966" t="s">
        <v>8346</v>
      </c>
      <c r="S1966" s="6">
        <f>(((J1966/60)/60)/24)+DATE(1970,1,1)</f>
        <v>42452.272824074069</v>
      </c>
      <c r="T1966" s="6">
        <f>(((I1966/60)/60)/24)+DATE(1970,1,1)</f>
        <v>42482.272824074069</v>
      </c>
      <c r="U1966">
        <f>YEAR(S1966)</f>
        <v>2016</v>
      </c>
    </row>
    <row r="1967" spans="1:21" ht="48" x14ac:dyDescent="0.2">
      <c r="A1967">
        <v>1965</v>
      </c>
      <c r="B1967" s="2" t="s">
        <v>1966</v>
      </c>
      <c r="C1967" s="2" t="s">
        <v>6075</v>
      </c>
      <c r="D1967" s="4">
        <v>5000</v>
      </c>
      <c r="E1967" s="5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ROUND(E1967/D1967*100,0)</f>
        <v>262</v>
      </c>
      <c r="P1967" s="14">
        <f t="shared" si="30"/>
        <v>127.32</v>
      </c>
      <c r="Q1967" s="7" t="s">
        <v>8316</v>
      </c>
      <c r="R1967" t="s">
        <v>8346</v>
      </c>
      <c r="S1967" s="6">
        <f>(((J1967/60)/60)/24)+DATE(1970,1,1)</f>
        <v>40898.089236111111</v>
      </c>
      <c r="T1967" s="6">
        <f>(((I1967/60)/60)/24)+DATE(1970,1,1)</f>
        <v>40920.041666666664</v>
      </c>
      <c r="U1967">
        <f>YEAR(S1967)</f>
        <v>2011</v>
      </c>
    </row>
    <row r="1968" spans="1:21" ht="48" x14ac:dyDescent="0.2">
      <c r="A1968">
        <v>1966</v>
      </c>
      <c r="B1968" s="2" t="s">
        <v>1967</v>
      </c>
      <c r="C1968" s="2" t="s">
        <v>6076</v>
      </c>
      <c r="D1968" s="4">
        <v>100000</v>
      </c>
      <c r="E1968" s="5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ROUND(E1968/D1968*100,0)</f>
        <v>207</v>
      </c>
      <c r="P1968" s="14">
        <f t="shared" si="30"/>
        <v>136.63999999999999</v>
      </c>
      <c r="Q1968" s="7" t="s">
        <v>8316</v>
      </c>
      <c r="R1968" t="s">
        <v>8346</v>
      </c>
      <c r="S1968" s="6">
        <f>(((J1968/60)/60)/24)+DATE(1970,1,1)</f>
        <v>41835.540486111109</v>
      </c>
      <c r="T1968" s="6">
        <f>(((I1968/60)/60)/24)+DATE(1970,1,1)</f>
        <v>41865.540486111109</v>
      </c>
      <c r="U1968">
        <f>YEAR(S1968)</f>
        <v>2014</v>
      </c>
    </row>
    <row r="1969" spans="1:21" ht="48" x14ac:dyDescent="0.2">
      <c r="A1969">
        <v>1967</v>
      </c>
      <c r="B1969" s="2" t="s">
        <v>1968</v>
      </c>
      <c r="C1969" s="2" t="s">
        <v>6077</v>
      </c>
      <c r="D1969" s="4">
        <v>20000</v>
      </c>
      <c r="E1969" s="5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ROUND(E1969/D1969*100,0)</f>
        <v>370</v>
      </c>
      <c r="P1969" s="14">
        <f t="shared" si="30"/>
        <v>182.78</v>
      </c>
      <c r="Q1969" s="7" t="s">
        <v>8316</v>
      </c>
      <c r="R1969" t="s">
        <v>8346</v>
      </c>
      <c r="S1969" s="6">
        <f>(((J1969/60)/60)/24)+DATE(1970,1,1)</f>
        <v>41730.663530092592</v>
      </c>
      <c r="T1969" s="6">
        <f>(((I1969/60)/60)/24)+DATE(1970,1,1)</f>
        <v>41760.663530092592</v>
      </c>
      <c r="U1969">
        <f>YEAR(S1969)</f>
        <v>2014</v>
      </c>
    </row>
    <row r="1970" spans="1:21" ht="32" x14ac:dyDescent="0.2">
      <c r="A1970">
        <v>1968</v>
      </c>
      <c r="B1970" s="2" t="s">
        <v>1969</v>
      </c>
      <c r="C1970" s="2" t="s">
        <v>6078</v>
      </c>
      <c r="D1970" s="4">
        <v>50000</v>
      </c>
      <c r="E1970" s="5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ROUND(E1970/D1970*100,0)</f>
        <v>285</v>
      </c>
      <c r="P1970" s="14">
        <f t="shared" si="30"/>
        <v>279.38</v>
      </c>
      <c r="Q1970" s="7" t="s">
        <v>8316</v>
      </c>
      <c r="R1970" t="s">
        <v>8346</v>
      </c>
      <c r="S1970" s="6">
        <f>(((J1970/60)/60)/24)+DATE(1970,1,1)</f>
        <v>42676.586979166663</v>
      </c>
      <c r="T1970" s="6">
        <f>(((I1970/60)/60)/24)+DATE(1970,1,1)</f>
        <v>42707.628645833334</v>
      </c>
      <c r="U1970">
        <f>YEAR(S1970)</f>
        <v>2016</v>
      </c>
    </row>
    <row r="1971" spans="1:21" ht="48" x14ac:dyDescent="0.2">
      <c r="A1971">
        <v>1969</v>
      </c>
      <c r="B1971" s="2" t="s">
        <v>1970</v>
      </c>
      <c r="C1971" s="2" t="s">
        <v>6079</v>
      </c>
      <c r="D1971" s="4">
        <v>20000</v>
      </c>
      <c r="E1971" s="5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ROUND(E1971/D1971*100,0)</f>
        <v>579</v>
      </c>
      <c r="P1971" s="14">
        <f t="shared" si="30"/>
        <v>61.38</v>
      </c>
      <c r="Q1971" s="7" t="s">
        <v>8316</v>
      </c>
      <c r="R1971" t="s">
        <v>8346</v>
      </c>
      <c r="S1971" s="6">
        <f>(((J1971/60)/60)/24)+DATE(1970,1,1)</f>
        <v>42557.792453703703</v>
      </c>
      <c r="T1971" s="6">
        <f>(((I1971/60)/60)/24)+DATE(1970,1,1)</f>
        <v>42587.792453703703</v>
      </c>
      <c r="U1971">
        <f>YEAR(S1971)</f>
        <v>2016</v>
      </c>
    </row>
    <row r="1972" spans="1:21" ht="48" x14ac:dyDescent="0.2">
      <c r="A1972">
        <v>1970</v>
      </c>
      <c r="B1972" s="2" t="s">
        <v>1971</v>
      </c>
      <c r="C1972" s="2" t="s">
        <v>6080</v>
      </c>
      <c r="D1972" s="4">
        <v>5000</v>
      </c>
      <c r="E1972" s="5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ROUND(E1972/D1972*100,0)</f>
        <v>1132</v>
      </c>
      <c r="P1972" s="14">
        <f t="shared" si="30"/>
        <v>80.73</v>
      </c>
      <c r="Q1972" s="7" t="s">
        <v>8316</v>
      </c>
      <c r="R1972" t="s">
        <v>8346</v>
      </c>
      <c r="S1972" s="6">
        <f>(((J1972/60)/60)/24)+DATE(1970,1,1)</f>
        <v>41324.193298611113</v>
      </c>
      <c r="T1972" s="6">
        <f>(((I1972/60)/60)/24)+DATE(1970,1,1)</f>
        <v>41384.151631944449</v>
      </c>
      <c r="U1972">
        <f>YEAR(S1972)</f>
        <v>2013</v>
      </c>
    </row>
    <row r="1973" spans="1:21" ht="48" x14ac:dyDescent="0.2">
      <c r="A1973">
        <v>1971</v>
      </c>
      <c r="B1973" s="2" t="s">
        <v>1972</v>
      </c>
      <c r="C1973" s="2" t="s">
        <v>6081</v>
      </c>
      <c r="D1973" s="4">
        <v>400000</v>
      </c>
      <c r="E1973" s="5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ROUND(E1973/D1973*100,0)</f>
        <v>263</v>
      </c>
      <c r="P1973" s="14">
        <f t="shared" si="30"/>
        <v>272.36</v>
      </c>
      <c r="Q1973" s="7" t="s">
        <v>8316</v>
      </c>
      <c r="R1973" t="s">
        <v>8346</v>
      </c>
      <c r="S1973" s="6">
        <f>(((J1973/60)/60)/24)+DATE(1970,1,1)</f>
        <v>41561.500706018516</v>
      </c>
      <c r="T1973" s="6">
        <f>(((I1973/60)/60)/24)+DATE(1970,1,1)</f>
        <v>41593.166666666664</v>
      </c>
      <c r="U1973">
        <f>YEAR(S1973)</f>
        <v>2013</v>
      </c>
    </row>
    <row r="1974" spans="1:21" ht="48" x14ac:dyDescent="0.2">
      <c r="A1974">
        <v>1972</v>
      </c>
      <c r="B1974" s="2" t="s">
        <v>1973</v>
      </c>
      <c r="C1974" s="2" t="s">
        <v>6082</v>
      </c>
      <c r="D1974" s="4">
        <v>2500</v>
      </c>
      <c r="E1974" s="5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ROUND(E1974/D1974*100,0)</f>
        <v>674</v>
      </c>
      <c r="P1974" s="14">
        <f t="shared" si="30"/>
        <v>70.849999999999994</v>
      </c>
      <c r="Q1974" s="7" t="s">
        <v>8316</v>
      </c>
      <c r="R1974" t="s">
        <v>8346</v>
      </c>
      <c r="S1974" s="6">
        <f>(((J1974/60)/60)/24)+DATE(1970,1,1)</f>
        <v>41201.012083333335</v>
      </c>
      <c r="T1974" s="6">
        <f>(((I1974/60)/60)/24)+DATE(1970,1,1)</f>
        <v>41231.053749999999</v>
      </c>
      <c r="U1974">
        <f>YEAR(S1974)</f>
        <v>2012</v>
      </c>
    </row>
    <row r="1975" spans="1:21" ht="48" x14ac:dyDescent="0.2">
      <c r="A1975">
        <v>1973</v>
      </c>
      <c r="B1975" s="2" t="s">
        <v>1974</v>
      </c>
      <c r="C1975" s="2" t="s">
        <v>6083</v>
      </c>
      <c r="D1975" s="4">
        <v>198000</v>
      </c>
      <c r="E1975" s="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ROUND(E1975/D1975*100,0)</f>
        <v>257</v>
      </c>
      <c r="P1975" s="14">
        <f t="shared" si="30"/>
        <v>247.94</v>
      </c>
      <c r="Q1975" s="7" t="s">
        <v>8316</v>
      </c>
      <c r="R1975" t="s">
        <v>8346</v>
      </c>
      <c r="S1975" s="6">
        <f>(((J1975/60)/60)/24)+DATE(1970,1,1)</f>
        <v>42549.722962962958</v>
      </c>
      <c r="T1975" s="6">
        <f>(((I1975/60)/60)/24)+DATE(1970,1,1)</f>
        <v>42588.291666666672</v>
      </c>
      <c r="U1975">
        <f>YEAR(S1975)</f>
        <v>2016</v>
      </c>
    </row>
    <row r="1976" spans="1:21" ht="48" x14ac:dyDescent="0.2">
      <c r="A1976">
        <v>1974</v>
      </c>
      <c r="B1976" s="2" t="s">
        <v>1975</v>
      </c>
      <c r="C1976" s="2" t="s">
        <v>6084</v>
      </c>
      <c r="D1976" s="4">
        <v>20000</v>
      </c>
      <c r="E1976" s="5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ROUND(E1976/D1976*100,0)</f>
        <v>375</v>
      </c>
      <c r="P1976" s="14">
        <f t="shared" si="30"/>
        <v>186.81</v>
      </c>
      <c r="Q1976" s="7" t="s">
        <v>8316</v>
      </c>
      <c r="R1976" t="s">
        <v>8346</v>
      </c>
      <c r="S1976" s="6">
        <f>(((J1976/60)/60)/24)+DATE(1970,1,1)</f>
        <v>41445.334131944444</v>
      </c>
      <c r="T1976" s="6">
        <f>(((I1976/60)/60)/24)+DATE(1970,1,1)</f>
        <v>41505.334131944444</v>
      </c>
      <c r="U1976">
        <f>YEAR(S1976)</f>
        <v>2013</v>
      </c>
    </row>
    <row r="1977" spans="1:21" ht="32" x14ac:dyDescent="0.2">
      <c r="A1977">
        <v>1975</v>
      </c>
      <c r="B1977" s="2" t="s">
        <v>1976</v>
      </c>
      <c r="C1977" s="2" t="s">
        <v>6085</v>
      </c>
      <c r="D1977" s="4">
        <v>16000</v>
      </c>
      <c r="E1977" s="5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ROUND(E1977/D1977*100,0)</f>
        <v>209</v>
      </c>
      <c r="P1977" s="14">
        <f t="shared" si="30"/>
        <v>131.99</v>
      </c>
      <c r="Q1977" s="7" t="s">
        <v>8316</v>
      </c>
      <c r="R1977" t="s">
        <v>8346</v>
      </c>
      <c r="S1977" s="6">
        <f>(((J1977/60)/60)/24)+DATE(1970,1,1)</f>
        <v>41313.755219907405</v>
      </c>
      <c r="T1977" s="6">
        <f>(((I1977/60)/60)/24)+DATE(1970,1,1)</f>
        <v>41343.755219907405</v>
      </c>
      <c r="U1977">
        <f>YEAR(S1977)</f>
        <v>2013</v>
      </c>
    </row>
    <row r="1978" spans="1:21" ht="32" x14ac:dyDescent="0.2">
      <c r="A1978">
        <v>1976</v>
      </c>
      <c r="B1978" s="2" t="s">
        <v>1977</v>
      </c>
      <c r="C1978" s="2" t="s">
        <v>6086</v>
      </c>
      <c r="D1978" s="4">
        <v>4000</v>
      </c>
      <c r="E1978" s="5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ROUND(E1978/D1978*100,0)</f>
        <v>347</v>
      </c>
      <c r="P1978" s="14">
        <f t="shared" si="30"/>
        <v>29.31</v>
      </c>
      <c r="Q1978" s="7" t="s">
        <v>8316</v>
      </c>
      <c r="R1978" t="s">
        <v>8346</v>
      </c>
      <c r="S1978" s="6">
        <f>(((J1978/60)/60)/24)+DATE(1970,1,1)</f>
        <v>41438.899594907409</v>
      </c>
      <c r="T1978" s="6">
        <f>(((I1978/60)/60)/24)+DATE(1970,1,1)</f>
        <v>41468.899594907409</v>
      </c>
      <c r="U1978">
        <f>YEAR(S1978)</f>
        <v>2013</v>
      </c>
    </row>
    <row r="1979" spans="1:21" ht="48" x14ac:dyDescent="0.2">
      <c r="A1979">
        <v>1977</v>
      </c>
      <c r="B1979" s="2" t="s">
        <v>1978</v>
      </c>
      <c r="C1979" s="2" t="s">
        <v>6087</v>
      </c>
      <c r="D1979" s="4">
        <v>50000</v>
      </c>
      <c r="E1979" s="5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ROUND(E1979/D1979*100,0)</f>
        <v>402</v>
      </c>
      <c r="P1979" s="14">
        <f t="shared" si="30"/>
        <v>245.02</v>
      </c>
      <c r="Q1979" s="7" t="s">
        <v>8316</v>
      </c>
      <c r="R1979" t="s">
        <v>8346</v>
      </c>
      <c r="S1979" s="6">
        <f>(((J1979/60)/60)/24)+DATE(1970,1,1)</f>
        <v>42311.216898148152</v>
      </c>
      <c r="T1979" s="6">
        <f>(((I1979/60)/60)/24)+DATE(1970,1,1)</f>
        <v>42357.332638888889</v>
      </c>
      <c r="U1979">
        <f>YEAR(S1979)</f>
        <v>2015</v>
      </c>
    </row>
    <row r="1980" spans="1:21" ht="48" x14ac:dyDescent="0.2">
      <c r="A1980">
        <v>1978</v>
      </c>
      <c r="B1980" s="2" t="s">
        <v>1979</v>
      </c>
      <c r="C1980" s="2" t="s">
        <v>6088</v>
      </c>
      <c r="D1980" s="4">
        <v>50000</v>
      </c>
      <c r="E1980" s="5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ROUND(E1980/D1980*100,0)</f>
        <v>1027</v>
      </c>
      <c r="P1980" s="14">
        <f t="shared" si="30"/>
        <v>1323.25</v>
      </c>
      <c r="Q1980" s="7" t="s">
        <v>8316</v>
      </c>
      <c r="R1980" t="s">
        <v>8346</v>
      </c>
      <c r="S1980" s="6">
        <f>(((J1980/60)/60)/24)+DATE(1970,1,1)</f>
        <v>41039.225601851853</v>
      </c>
      <c r="T1980" s="6">
        <f>(((I1980/60)/60)/24)+DATE(1970,1,1)</f>
        <v>41072.291666666664</v>
      </c>
      <c r="U1980">
        <f>YEAR(S1980)</f>
        <v>2012</v>
      </c>
    </row>
    <row r="1981" spans="1:21" ht="32" x14ac:dyDescent="0.2">
      <c r="A1981">
        <v>1979</v>
      </c>
      <c r="B1981" s="2" t="s">
        <v>1980</v>
      </c>
      <c r="C1981" s="2" t="s">
        <v>6089</v>
      </c>
      <c r="D1981" s="4">
        <v>200000</v>
      </c>
      <c r="E1981" s="5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ROUND(E1981/D1981*100,0)</f>
        <v>115</v>
      </c>
      <c r="P1981" s="14">
        <f t="shared" si="30"/>
        <v>282.66000000000003</v>
      </c>
      <c r="Q1981" s="7" t="s">
        <v>8316</v>
      </c>
      <c r="R1981" t="s">
        <v>8346</v>
      </c>
      <c r="S1981" s="6">
        <f>(((J1981/60)/60)/24)+DATE(1970,1,1)</f>
        <v>42290.460023148145</v>
      </c>
      <c r="T1981" s="6">
        <f>(((I1981/60)/60)/24)+DATE(1970,1,1)</f>
        <v>42327.207638888889</v>
      </c>
      <c r="U1981">
        <f>YEAR(S1981)</f>
        <v>2015</v>
      </c>
    </row>
    <row r="1982" spans="1:21" ht="32" x14ac:dyDescent="0.2">
      <c r="A1982">
        <v>1980</v>
      </c>
      <c r="B1982" s="2" t="s">
        <v>1981</v>
      </c>
      <c r="C1982" s="2" t="s">
        <v>6090</v>
      </c>
      <c r="D1982" s="4">
        <v>50000</v>
      </c>
      <c r="E1982" s="5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ROUND(E1982/D1982*100,0)</f>
        <v>355</v>
      </c>
      <c r="P1982" s="14">
        <f t="shared" si="30"/>
        <v>91.21</v>
      </c>
      <c r="Q1982" s="7" t="s">
        <v>8316</v>
      </c>
      <c r="R1982" t="s">
        <v>8346</v>
      </c>
      <c r="S1982" s="6">
        <f>(((J1982/60)/60)/24)+DATE(1970,1,1)</f>
        <v>42423.542384259257</v>
      </c>
      <c r="T1982" s="6">
        <f>(((I1982/60)/60)/24)+DATE(1970,1,1)</f>
        <v>42463.500717592593</v>
      </c>
      <c r="U1982">
        <f>YEAR(S1982)</f>
        <v>2016</v>
      </c>
    </row>
    <row r="1983" spans="1:21" ht="48" x14ac:dyDescent="0.2">
      <c r="A1983">
        <v>1981</v>
      </c>
      <c r="B1983" s="2" t="s">
        <v>1982</v>
      </c>
      <c r="C1983" s="2" t="s">
        <v>6091</v>
      </c>
      <c r="D1983" s="4">
        <v>7500</v>
      </c>
      <c r="E1983" s="5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ROUND(E1983/D1983*100,0)</f>
        <v>5</v>
      </c>
      <c r="P1983" s="14">
        <f t="shared" si="30"/>
        <v>31.75</v>
      </c>
      <c r="Q1983" s="7" t="s">
        <v>8335</v>
      </c>
      <c r="R1983" t="s">
        <v>8347</v>
      </c>
      <c r="S1983" s="6">
        <f>(((J1983/60)/60)/24)+DATE(1970,1,1)</f>
        <v>41799.725289351853</v>
      </c>
      <c r="T1983" s="6">
        <f>(((I1983/60)/60)/24)+DATE(1970,1,1)</f>
        <v>41829.725289351853</v>
      </c>
      <c r="U1983">
        <f>YEAR(S1983)</f>
        <v>2014</v>
      </c>
    </row>
    <row r="1984" spans="1:21" ht="48" x14ac:dyDescent="0.2">
      <c r="A1984">
        <v>1982</v>
      </c>
      <c r="B1984" s="2" t="s">
        <v>1983</v>
      </c>
      <c r="C1984" s="2" t="s">
        <v>6092</v>
      </c>
      <c r="D1984" s="4">
        <v>180000</v>
      </c>
      <c r="E1984" s="5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ROUND(E1984/D1984*100,0)</f>
        <v>0</v>
      </c>
      <c r="P1984" s="14">
        <f t="shared" si="30"/>
        <v>0</v>
      </c>
      <c r="Q1984" s="7" t="s">
        <v>8335</v>
      </c>
      <c r="R1984" t="s">
        <v>8347</v>
      </c>
      <c r="S1984" s="6">
        <f>(((J1984/60)/60)/24)+DATE(1970,1,1)</f>
        <v>42678.586655092593</v>
      </c>
      <c r="T1984" s="6">
        <f>(((I1984/60)/60)/24)+DATE(1970,1,1)</f>
        <v>42708.628321759257</v>
      </c>
      <c r="U1984">
        <f>YEAR(S1984)</f>
        <v>2016</v>
      </c>
    </row>
    <row r="1985" spans="1:21" ht="48" x14ac:dyDescent="0.2">
      <c r="A1985">
        <v>1983</v>
      </c>
      <c r="B1985" s="2" t="s">
        <v>1984</v>
      </c>
      <c r="C1985" s="2" t="s">
        <v>6093</v>
      </c>
      <c r="D1985" s="4">
        <v>33000</v>
      </c>
      <c r="E1985" s="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ROUND(E1985/D1985*100,0)</f>
        <v>4</v>
      </c>
      <c r="P1985" s="14">
        <f t="shared" si="30"/>
        <v>88.69</v>
      </c>
      <c r="Q1985" s="7" t="s">
        <v>8335</v>
      </c>
      <c r="R1985" t="s">
        <v>8347</v>
      </c>
      <c r="S1985" s="6">
        <f>(((J1985/60)/60)/24)+DATE(1970,1,1)</f>
        <v>42593.011782407411</v>
      </c>
      <c r="T1985" s="6">
        <f>(((I1985/60)/60)/24)+DATE(1970,1,1)</f>
        <v>42615.291666666672</v>
      </c>
      <c r="U1985">
        <f>YEAR(S1985)</f>
        <v>2016</v>
      </c>
    </row>
    <row r="1986" spans="1:21" ht="64" x14ac:dyDescent="0.2">
      <c r="A1986">
        <v>1984</v>
      </c>
      <c r="B1986" s="2" t="s">
        <v>1985</v>
      </c>
      <c r="C1986" s="2" t="s">
        <v>6094</v>
      </c>
      <c r="D1986" s="4">
        <v>15000</v>
      </c>
      <c r="E1986" s="5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ROUND(E1986/D1986*100,0)</f>
        <v>21</v>
      </c>
      <c r="P1986" s="14">
        <f t="shared" si="30"/>
        <v>453.14</v>
      </c>
      <c r="Q1986" s="7" t="s">
        <v>8335</v>
      </c>
      <c r="R1986" t="s">
        <v>8347</v>
      </c>
      <c r="S1986" s="6">
        <f>(((J1986/60)/60)/24)+DATE(1970,1,1)</f>
        <v>41913.790289351848</v>
      </c>
      <c r="T1986" s="6">
        <f>(((I1986/60)/60)/24)+DATE(1970,1,1)</f>
        <v>41973.831956018519</v>
      </c>
      <c r="U1986">
        <f>YEAR(S1986)</f>
        <v>2014</v>
      </c>
    </row>
    <row r="1987" spans="1:21" ht="48" x14ac:dyDescent="0.2">
      <c r="A1987">
        <v>1985</v>
      </c>
      <c r="B1987" s="2" t="s">
        <v>1986</v>
      </c>
      <c r="C1987" s="2" t="s">
        <v>6095</v>
      </c>
      <c r="D1987" s="4">
        <v>1600</v>
      </c>
      <c r="E1987" s="5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ROUND(E1987/D1987*100,0)</f>
        <v>3</v>
      </c>
      <c r="P1987" s="14">
        <f t="shared" ref="P1987:P2050" si="31">IFERROR(ROUND(E1987/L1987,2),0)</f>
        <v>12.75</v>
      </c>
      <c r="Q1987" s="7" t="s">
        <v>8335</v>
      </c>
      <c r="R1987" t="s">
        <v>8347</v>
      </c>
      <c r="S1987" s="6">
        <f>(((J1987/60)/60)/24)+DATE(1970,1,1)</f>
        <v>42555.698738425926</v>
      </c>
      <c r="T1987" s="6">
        <f>(((I1987/60)/60)/24)+DATE(1970,1,1)</f>
        <v>42584.958333333328</v>
      </c>
      <c r="U1987">
        <f>YEAR(S1987)</f>
        <v>2016</v>
      </c>
    </row>
    <row r="1988" spans="1:21" ht="48" x14ac:dyDescent="0.2">
      <c r="A1988">
        <v>1986</v>
      </c>
      <c r="B1988" s="2" t="s">
        <v>1987</v>
      </c>
      <c r="C1988" s="2" t="s">
        <v>6096</v>
      </c>
      <c r="D1988" s="4">
        <v>2000</v>
      </c>
      <c r="E1988" s="5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ROUND(E1988/D1988*100,0)</f>
        <v>0</v>
      </c>
      <c r="P1988" s="14">
        <f t="shared" si="31"/>
        <v>1</v>
      </c>
      <c r="Q1988" s="7" t="s">
        <v>8335</v>
      </c>
      <c r="R1988" t="s">
        <v>8347</v>
      </c>
      <c r="S1988" s="6">
        <f>(((J1988/60)/60)/24)+DATE(1970,1,1)</f>
        <v>42413.433831018512</v>
      </c>
      <c r="T1988" s="6">
        <f>(((I1988/60)/60)/24)+DATE(1970,1,1)</f>
        <v>42443.392164351855</v>
      </c>
      <c r="U1988">
        <f>YEAR(S1988)</f>
        <v>2016</v>
      </c>
    </row>
    <row r="1989" spans="1:21" ht="32" x14ac:dyDescent="0.2">
      <c r="A1989">
        <v>1987</v>
      </c>
      <c r="B1989" s="2" t="s">
        <v>1988</v>
      </c>
      <c r="C1989" s="2" t="s">
        <v>6097</v>
      </c>
      <c r="D1989" s="4">
        <v>5500</v>
      </c>
      <c r="E1989" s="5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ROUND(E1989/D1989*100,0)</f>
        <v>42</v>
      </c>
      <c r="P1989" s="14">
        <f t="shared" si="31"/>
        <v>83.43</v>
      </c>
      <c r="Q1989" s="7" t="s">
        <v>8335</v>
      </c>
      <c r="R1989" t="s">
        <v>8347</v>
      </c>
      <c r="S1989" s="6">
        <f>(((J1989/60)/60)/24)+DATE(1970,1,1)</f>
        <v>42034.639768518522</v>
      </c>
      <c r="T1989" s="6">
        <f>(((I1989/60)/60)/24)+DATE(1970,1,1)</f>
        <v>42064.639768518522</v>
      </c>
      <c r="U1989">
        <f>YEAR(S1989)</f>
        <v>2015</v>
      </c>
    </row>
    <row r="1990" spans="1:21" ht="16" x14ac:dyDescent="0.2">
      <c r="A1990">
        <v>1988</v>
      </c>
      <c r="B1990" s="2" t="s">
        <v>1989</v>
      </c>
      <c r="C1990" s="2" t="s">
        <v>6098</v>
      </c>
      <c r="D1990" s="4">
        <v>6000</v>
      </c>
      <c r="E1990" s="5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ROUND(E1990/D1990*100,0)</f>
        <v>0</v>
      </c>
      <c r="P1990" s="14">
        <f t="shared" si="31"/>
        <v>25</v>
      </c>
      <c r="Q1990" s="7" t="s">
        <v>8335</v>
      </c>
      <c r="R1990" t="s">
        <v>8347</v>
      </c>
      <c r="S1990" s="6">
        <f>(((J1990/60)/60)/24)+DATE(1970,1,1)</f>
        <v>42206.763217592597</v>
      </c>
      <c r="T1990" s="6">
        <f>(((I1990/60)/60)/24)+DATE(1970,1,1)</f>
        <v>42236.763217592597</v>
      </c>
      <c r="U1990">
        <f>YEAR(S1990)</f>
        <v>2015</v>
      </c>
    </row>
    <row r="1991" spans="1:21" ht="48" x14ac:dyDescent="0.2">
      <c r="A1991">
        <v>1989</v>
      </c>
      <c r="B1991" s="2" t="s">
        <v>1990</v>
      </c>
      <c r="C1991" s="2" t="s">
        <v>6099</v>
      </c>
      <c r="D1991" s="4">
        <v>5000</v>
      </c>
      <c r="E1991" s="5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ROUND(E1991/D1991*100,0)</f>
        <v>1</v>
      </c>
      <c r="P1991" s="14">
        <f t="shared" si="31"/>
        <v>50</v>
      </c>
      <c r="Q1991" s="7" t="s">
        <v>8335</v>
      </c>
      <c r="R1991" t="s">
        <v>8347</v>
      </c>
      <c r="S1991" s="6">
        <f>(((J1991/60)/60)/24)+DATE(1970,1,1)</f>
        <v>42685.680648148147</v>
      </c>
      <c r="T1991" s="6">
        <f>(((I1991/60)/60)/24)+DATE(1970,1,1)</f>
        <v>42715.680648148147</v>
      </c>
      <c r="U1991">
        <f>YEAR(S1991)</f>
        <v>2016</v>
      </c>
    </row>
    <row r="1992" spans="1:21" ht="48" x14ac:dyDescent="0.2">
      <c r="A1992">
        <v>1990</v>
      </c>
      <c r="B1992" s="2" t="s">
        <v>1991</v>
      </c>
      <c r="C1992" s="2" t="s">
        <v>6100</v>
      </c>
      <c r="D1992" s="4">
        <v>3000</v>
      </c>
      <c r="E1992" s="5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ROUND(E1992/D1992*100,0)</f>
        <v>17</v>
      </c>
      <c r="P1992" s="14">
        <f t="shared" si="31"/>
        <v>101.8</v>
      </c>
      <c r="Q1992" s="7" t="s">
        <v>8335</v>
      </c>
      <c r="R1992" t="s">
        <v>8347</v>
      </c>
      <c r="S1992" s="6">
        <f>(((J1992/60)/60)/24)+DATE(1970,1,1)</f>
        <v>42398.195972222224</v>
      </c>
      <c r="T1992" s="6">
        <f>(((I1992/60)/60)/24)+DATE(1970,1,1)</f>
        <v>42413.195972222224</v>
      </c>
      <c r="U1992">
        <f>YEAR(S1992)</f>
        <v>2016</v>
      </c>
    </row>
    <row r="1993" spans="1:21" ht="32" x14ac:dyDescent="0.2">
      <c r="A1993">
        <v>1991</v>
      </c>
      <c r="B1993" s="2" t="s">
        <v>1992</v>
      </c>
      <c r="C1993" s="2" t="s">
        <v>6101</v>
      </c>
      <c r="D1993" s="4">
        <v>2000</v>
      </c>
      <c r="E1993" s="5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ROUND(E1993/D1993*100,0)</f>
        <v>7</v>
      </c>
      <c r="P1993" s="14">
        <f t="shared" si="31"/>
        <v>46.67</v>
      </c>
      <c r="Q1993" s="7" t="s">
        <v>8335</v>
      </c>
      <c r="R1993" t="s">
        <v>8347</v>
      </c>
      <c r="S1993" s="6">
        <f>(((J1993/60)/60)/24)+DATE(1970,1,1)</f>
        <v>42167.89335648148</v>
      </c>
      <c r="T1993" s="6">
        <f>(((I1993/60)/60)/24)+DATE(1970,1,1)</f>
        <v>42188.89335648148</v>
      </c>
      <c r="U1993">
        <f>YEAR(S1993)</f>
        <v>2015</v>
      </c>
    </row>
    <row r="1994" spans="1:21" ht="32" x14ac:dyDescent="0.2">
      <c r="A1994">
        <v>1992</v>
      </c>
      <c r="B1994" s="2" t="s">
        <v>1993</v>
      </c>
      <c r="C1994" s="2" t="s">
        <v>6102</v>
      </c>
      <c r="D1994" s="4">
        <v>1500</v>
      </c>
      <c r="E1994" s="5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ROUND(E1994/D1994*100,0)</f>
        <v>0</v>
      </c>
      <c r="P1994" s="14">
        <f t="shared" si="31"/>
        <v>1</v>
      </c>
      <c r="Q1994" s="7" t="s">
        <v>8335</v>
      </c>
      <c r="R1994" t="s">
        <v>8347</v>
      </c>
      <c r="S1994" s="6">
        <f>(((J1994/60)/60)/24)+DATE(1970,1,1)</f>
        <v>42023.143414351856</v>
      </c>
      <c r="T1994" s="6">
        <f>(((I1994/60)/60)/24)+DATE(1970,1,1)</f>
        <v>42053.143414351856</v>
      </c>
      <c r="U1994">
        <f>YEAR(S1994)</f>
        <v>2015</v>
      </c>
    </row>
    <row r="1995" spans="1:21" ht="48" x14ac:dyDescent="0.2">
      <c r="A1995">
        <v>1993</v>
      </c>
      <c r="B1995" s="2" t="s">
        <v>1994</v>
      </c>
      <c r="C1995" s="2" t="s">
        <v>6103</v>
      </c>
      <c r="D1995" s="4">
        <v>2000</v>
      </c>
      <c r="E1995" s="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ROUND(E1995/D1995*100,0)</f>
        <v>0</v>
      </c>
      <c r="P1995" s="14">
        <f t="shared" si="31"/>
        <v>0</v>
      </c>
      <c r="Q1995" s="7" t="s">
        <v>8335</v>
      </c>
      <c r="R1995" t="s">
        <v>8347</v>
      </c>
      <c r="S1995" s="6">
        <f>(((J1995/60)/60)/24)+DATE(1970,1,1)</f>
        <v>42329.58839120371</v>
      </c>
      <c r="T1995" s="6">
        <f>(((I1995/60)/60)/24)+DATE(1970,1,1)</f>
        <v>42359.58839120371</v>
      </c>
      <c r="U1995">
        <f>YEAR(S1995)</f>
        <v>2015</v>
      </c>
    </row>
    <row r="1996" spans="1:21" ht="48" x14ac:dyDescent="0.2">
      <c r="A1996">
        <v>1994</v>
      </c>
      <c r="B1996" s="2" t="s">
        <v>1995</v>
      </c>
      <c r="C1996" s="2" t="s">
        <v>6104</v>
      </c>
      <c r="D1996" s="4">
        <v>3200</v>
      </c>
      <c r="E1996" s="5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ROUND(E1996/D1996*100,0)</f>
        <v>0</v>
      </c>
      <c r="P1996" s="14">
        <f t="shared" si="31"/>
        <v>0</v>
      </c>
      <c r="Q1996" s="7" t="s">
        <v>8335</v>
      </c>
      <c r="R1996" t="s">
        <v>8347</v>
      </c>
      <c r="S1996" s="6">
        <f>(((J1996/60)/60)/24)+DATE(1970,1,1)</f>
        <v>42651.006273148145</v>
      </c>
      <c r="T1996" s="6">
        <f>(((I1996/60)/60)/24)+DATE(1970,1,1)</f>
        <v>42711.047939814816</v>
      </c>
      <c r="U1996">
        <f>YEAR(S1996)</f>
        <v>2016</v>
      </c>
    </row>
    <row r="1997" spans="1:21" ht="48" x14ac:dyDescent="0.2">
      <c r="A1997">
        <v>1995</v>
      </c>
      <c r="B1997" s="2" t="s">
        <v>1996</v>
      </c>
      <c r="C1997" s="2" t="s">
        <v>6105</v>
      </c>
      <c r="D1997" s="4">
        <v>1000</v>
      </c>
      <c r="E1997" s="5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ROUND(E1997/D1997*100,0)</f>
        <v>8</v>
      </c>
      <c r="P1997" s="14">
        <f t="shared" si="31"/>
        <v>26</v>
      </c>
      <c r="Q1997" s="7" t="s">
        <v>8335</v>
      </c>
      <c r="R1997" t="s">
        <v>8347</v>
      </c>
      <c r="S1997" s="6">
        <f>(((J1997/60)/60)/24)+DATE(1970,1,1)</f>
        <v>42181.902037037042</v>
      </c>
      <c r="T1997" s="6">
        <f>(((I1997/60)/60)/24)+DATE(1970,1,1)</f>
        <v>42201.902037037042</v>
      </c>
      <c r="U1997">
        <f>YEAR(S1997)</f>
        <v>2015</v>
      </c>
    </row>
    <row r="1998" spans="1:21" ht="48" x14ac:dyDescent="0.2">
      <c r="A1998">
        <v>1996</v>
      </c>
      <c r="B1998" s="2" t="s">
        <v>1997</v>
      </c>
      <c r="C1998" s="2" t="s">
        <v>6106</v>
      </c>
      <c r="D1998" s="4">
        <v>133800</v>
      </c>
      <c r="E1998" s="5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ROUND(E1998/D1998*100,0)</f>
        <v>0</v>
      </c>
      <c r="P1998" s="14">
        <f t="shared" si="31"/>
        <v>0</v>
      </c>
      <c r="Q1998" s="7" t="s">
        <v>8335</v>
      </c>
      <c r="R1998" t="s">
        <v>8347</v>
      </c>
      <c r="S1998" s="6">
        <f>(((J1998/60)/60)/24)+DATE(1970,1,1)</f>
        <v>41800.819571759261</v>
      </c>
      <c r="T1998" s="6">
        <f>(((I1998/60)/60)/24)+DATE(1970,1,1)</f>
        <v>41830.819571759261</v>
      </c>
      <c r="U1998">
        <f>YEAR(S1998)</f>
        <v>2014</v>
      </c>
    </row>
    <row r="1999" spans="1:21" ht="48" x14ac:dyDescent="0.2">
      <c r="A1999">
        <v>1997</v>
      </c>
      <c r="B1999" s="2" t="s">
        <v>1998</v>
      </c>
      <c r="C1999" s="2" t="s">
        <v>6107</v>
      </c>
      <c r="D1999" s="4">
        <v>6500</v>
      </c>
      <c r="E1999" s="5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ROUND(E1999/D1999*100,0)</f>
        <v>0</v>
      </c>
      <c r="P1999" s="14">
        <f t="shared" si="31"/>
        <v>0</v>
      </c>
      <c r="Q1999" s="7" t="s">
        <v>8335</v>
      </c>
      <c r="R1999" t="s">
        <v>8347</v>
      </c>
      <c r="S1999" s="6">
        <f>(((J1999/60)/60)/24)+DATE(1970,1,1)</f>
        <v>41847.930694444447</v>
      </c>
      <c r="T1999" s="6">
        <f>(((I1999/60)/60)/24)+DATE(1970,1,1)</f>
        <v>41877.930694444447</v>
      </c>
      <c r="U1999">
        <f>YEAR(S1999)</f>
        <v>2014</v>
      </c>
    </row>
    <row r="2000" spans="1:21" ht="48" x14ac:dyDescent="0.2">
      <c r="A2000">
        <v>1998</v>
      </c>
      <c r="B2000" s="2" t="s">
        <v>1999</v>
      </c>
      <c r="C2000" s="2" t="s">
        <v>6108</v>
      </c>
      <c r="D2000" s="4">
        <v>2500</v>
      </c>
      <c r="E2000" s="5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ROUND(E2000/D2000*100,0)</f>
        <v>26</v>
      </c>
      <c r="P2000" s="14">
        <f t="shared" si="31"/>
        <v>218.33</v>
      </c>
      <c r="Q2000" s="7" t="s">
        <v>8335</v>
      </c>
      <c r="R2000" t="s">
        <v>8347</v>
      </c>
      <c r="S2000" s="6">
        <f>(((J2000/60)/60)/24)+DATE(1970,1,1)</f>
        <v>41807.118495370371</v>
      </c>
      <c r="T2000" s="6">
        <f>(((I2000/60)/60)/24)+DATE(1970,1,1)</f>
        <v>41852.118495370371</v>
      </c>
      <c r="U2000">
        <f>YEAR(S2000)</f>
        <v>2014</v>
      </c>
    </row>
    <row r="2001" spans="1:21" ht="48" x14ac:dyDescent="0.2">
      <c r="A2001">
        <v>1999</v>
      </c>
      <c r="B2001" s="2" t="s">
        <v>2000</v>
      </c>
      <c r="C2001" s="2" t="s">
        <v>6109</v>
      </c>
      <c r="D2001" s="4">
        <v>31000</v>
      </c>
      <c r="E2001" s="5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ROUND(E2001/D2001*100,0)</f>
        <v>1</v>
      </c>
      <c r="P2001" s="14">
        <f t="shared" si="31"/>
        <v>33.71</v>
      </c>
      <c r="Q2001" s="7" t="s">
        <v>8335</v>
      </c>
      <c r="R2001" t="s">
        <v>8347</v>
      </c>
      <c r="S2001" s="6">
        <f>(((J2001/60)/60)/24)+DATE(1970,1,1)</f>
        <v>41926.482731481483</v>
      </c>
      <c r="T2001" s="6">
        <f>(((I2001/60)/60)/24)+DATE(1970,1,1)</f>
        <v>41956.524398148147</v>
      </c>
      <c r="U2001">
        <f>YEAR(S2001)</f>
        <v>2014</v>
      </c>
    </row>
    <row r="2002" spans="1:21" ht="48" x14ac:dyDescent="0.2">
      <c r="A2002">
        <v>2000</v>
      </c>
      <c r="B2002" s="2" t="s">
        <v>2001</v>
      </c>
      <c r="C2002" s="2" t="s">
        <v>6110</v>
      </c>
      <c r="D2002" s="4">
        <v>5000</v>
      </c>
      <c r="E2002" s="5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ROUND(E2002/D2002*100,0)</f>
        <v>13</v>
      </c>
      <c r="P2002" s="14">
        <f t="shared" si="31"/>
        <v>25</v>
      </c>
      <c r="Q2002" s="7" t="s">
        <v>8335</v>
      </c>
      <c r="R2002" t="s">
        <v>8347</v>
      </c>
      <c r="S2002" s="6">
        <f>(((J2002/60)/60)/24)+DATE(1970,1,1)</f>
        <v>42345.951539351852</v>
      </c>
      <c r="T2002" s="6">
        <f>(((I2002/60)/60)/24)+DATE(1970,1,1)</f>
        <v>42375.951539351852</v>
      </c>
      <c r="U2002">
        <f>YEAR(S2002)</f>
        <v>2015</v>
      </c>
    </row>
    <row r="2003" spans="1:21" ht="32" x14ac:dyDescent="0.2">
      <c r="A2003">
        <v>2001</v>
      </c>
      <c r="B2003" s="2" t="s">
        <v>2002</v>
      </c>
      <c r="C2003" s="2" t="s">
        <v>6111</v>
      </c>
      <c r="D2003" s="4">
        <v>55000</v>
      </c>
      <c r="E2003" s="5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ROUND(E2003/D2003*100,0)</f>
        <v>382</v>
      </c>
      <c r="P2003" s="14">
        <f t="shared" si="31"/>
        <v>128.38999999999999</v>
      </c>
      <c r="Q2003" s="7" t="s">
        <v>8316</v>
      </c>
      <c r="R2003" t="s">
        <v>8346</v>
      </c>
      <c r="S2003" s="6">
        <f>(((J2003/60)/60)/24)+DATE(1970,1,1)</f>
        <v>42136.209675925929</v>
      </c>
      <c r="T2003" s="6">
        <f>(((I2003/60)/60)/24)+DATE(1970,1,1)</f>
        <v>42167.833333333328</v>
      </c>
      <c r="U2003">
        <f>YEAR(S2003)</f>
        <v>2015</v>
      </c>
    </row>
    <row r="2004" spans="1:21" ht="48" x14ac:dyDescent="0.2">
      <c r="A2004">
        <v>2002</v>
      </c>
      <c r="B2004" s="2" t="s">
        <v>2003</v>
      </c>
      <c r="C2004" s="2" t="s">
        <v>6112</v>
      </c>
      <c r="D2004" s="4">
        <v>50000</v>
      </c>
      <c r="E2004" s="5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ROUND(E2004/D2004*100,0)</f>
        <v>217</v>
      </c>
      <c r="P2004" s="14">
        <f t="shared" si="31"/>
        <v>78.83</v>
      </c>
      <c r="Q2004" s="7" t="s">
        <v>8316</v>
      </c>
      <c r="R2004" t="s">
        <v>8346</v>
      </c>
      <c r="S2004" s="6">
        <f>(((J2004/60)/60)/24)+DATE(1970,1,1)</f>
        <v>42728.71230324074</v>
      </c>
      <c r="T2004" s="6">
        <f>(((I2004/60)/60)/24)+DATE(1970,1,1)</f>
        <v>42758.71230324074</v>
      </c>
      <c r="U2004">
        <f>YEAR(S2004)</f>
        <v>2016</v>
      </c>
    </row>
    <row r="2005" spans="1:21" ht="64" x14ac:dyDescent="0.2">
      <c r="A2005">
        <v>2003</v>
      </c>
      <c r="B2005" s="2" t="s">
        <v>2004</v>
      </c>
      <c r="C2005" s="2" t="s">
        <v>6113</v>
      </c>
      <c r="D2005" s="4">
        <v>500</v>
      </c>
      <c r="E2005" s="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ROUND(E2005/D2005*100,0)</f>
        <v>312</v>
      </c>
      <c r="P2005" s="14">
        <f t="shared" si="31"/>
        <v>91.76</v>
      </c>
      <c r="Q2005" s="7" t="s">
        <v>8316</v>
      </c>
      <c r="R2005" t="s">
        <v>8346</v>
      </c>
      <c r="S2005" s="6">
        <f>(((J2005/60)/60)/24)+DATE(1970,1,1)</f>
        <v>40347.125601851854</v>
      </c>
      <c r="T2005" s="6">
        <f>(((I2005/60)/60)/24)+DATE(1970,1,1)</f>
        <v>40361.958333333336</v>
      </c>
      <c r="U2005">
        <f>YEAR(S2005)</f>
        <v>2010</v>
      </c>
    </row>
    <row r="2006" spans="1:21" ht="48" x14ac:dyDescent="0.2">
      <c r="A2006">
        <v>2004</v>
      </c>
      <c r="B2006" s="2" t="s">
        <v>2005</v>
      </c>
      <c r="C2006" s="2" t="s">
        <v>6114</v>
      </c>
      <c r="D2006" s="4">
        <v>50000</v>
      </c>
      <c r="E2006" s="5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ROUND(E2006/D2006*100,0)</f>
        <v>234</v>
      </c>
      <c r="P2006" s="14">
        <f t="shared" si="31"/>
        <v>331.1</v>
      </c>
      <c r="Q2006" s="7" t="s">
        <v>8316</v>
      </c>
      <c r="R2006" t="s">
        <v>8346</v>
      </c>
      <c r="S2006" s="6">
        <f>(((J2006/60)/60)/24)+DATE(1970,1,1)</f>
        <v>41800.604895833334</v>
      </c>
      <c r="T2006" s="6">
        <f>(((I2006/60)/60)/24)+DATE(1970,1,1)</f>
        <v>41830.604895833334</v>
      </c>
      <c r="U2006">
        <f>YEAR(S2006)</f>
        <v>2014</v>
      </c>
    </row>
    <row r="2007" spans="1:21" ht="48" x14ac:dyDescent="0.2">
      <c r="A2007">
        <v>2005</v>
      </c>
      <c r="B2007" s="2" t="s">
        <v>2006</v>
      </c>
      <c r="C2007" s="2" t="s">
        <v>6115</v>
      </c>
      <c r="D2007" s="4">
        <v>30000</v>
      </c>
      <c r="E2007" s="5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ROUND(E2007/D2007*100,0)</f>
        <v>124</v>
      </c>
      <c r="P2007" s="14">
        <f t="shared" si="31"/>
        <v>194.26</v>
      </c>
      <c r="Q2007" s="7" t="s">
        <v>8316</v>
      </c>
      <c r="R2007" t="s">
        <v>8346</v>
      </c>
      <c r="S2007" s="6">
        <f>(((J2007/60)/60)/24)+DATE(1970,1,1)</f>
        <v>41535.812708333331</v>
      </c>
      <c r="T2007" s="6">
        <f>(((I2007/60)/60)/24)+DATE(1970,1,1)</f>
        <v>41563.165972222225</v>
      </c>
      <c r="U2007">
        <f>YEAR(S2007)</f>
        <v>2013</v>
      </c>
    </row>
    <row r="2008" spans="1:21" ht="48" x14ac:dyDescent="0.2">
      <c r="A2008">
        <v>2006</v>
      </c>
      <c r="B2008" s="2" t="s">
        <v>2007</v>
      </c>
      <c r="C2008" s="2" t="s">
        <v>6116</v>
      </c>
      <c r="D2008" s="4">
        <v>50000</v>
      </c>
      <c r="E2008" s="5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ROUND(E2008/D2008*100,0)</f>
        <v>248</v>
      </c>
      <c r="P2008" s="14">
        <f t="shared" si="31"/>
        <v>408.98</v>
      </c>
      <c r="Q2008" s="7" t="s">
        <v>8316</v>
      </c>
      <c r="R2008" t="s">
        <v>8346</v>
      </c>
      <c r="S2008" s="6">
        <f>(((J2008/60)/60)/24)+DATE(1970,1,1)</f>
        <v>41941.500520833331</v>
      </c>
      <c r="T2008" s="6">
        <f>(((I2008/60)/60)/24)+DATE(1970,1,1)</f>
        <v>41976.542187500003</v>
      </c>
      <c r="U2008">
        <f>YEAR(S2008)</f>
        <v>2014</v>
      </c>
    </row>
    <row r="2009" spans="1:21" ht="48" x14ac:dyDescent="0.2">
      <c r="A2009">
        <v>2007</v>
      </c>
      <c r="B2009" s="2" t="s">
        <v>2008</v>
      </c>
      <c r="C2009" s="2" t="s">
        <v>6117</v>
      </c>
      <c r="D2009" s="4">
        <v>10000</v>
      </c>
      <c r="E2009" s="5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ROUND(E2009/D2009*100,0)</f>
        <v>116</v>
      </c>
      <c r="P2009" s="14">
        <f t="shared" si="31"/>
        <v>84.46</v>
      </c>
      <c r="Q2009" s="7" t="s">
        <v>8316</v>
      </c>
      <c r="R2009" t="s">
        <v>8346</v>
      </c>
      <c r="S2009" s="6">
        <f>(((J2009/60)/60)/24)+DATE(1970,1,1)</f>
        <v>40347.837800925925</v>
      </c>
      <c r="T2009" s="6">
        <f>(((I2009/60)/60)/24)+DATE(1970,1,1)</f>
        <v>40414.166666666664</v>
      </c>
      <c r="U2009">
        <f>YEAR(S2009)</f>
        <v>2010</v>
      </c>
    </row>
    <row r="2010" spans="1:21" ht="48" x14ac:dyDescent="0.2">
      <c r="A2010">
        <v>2008</v>
      </c>
      <c r="B2010" s="2" t="s">
        <v>2009</v>
      </c>
      <c r="C2010" s="2" t="s">
        <v>6118</v>
      </c>
      <c r="D2010" s="4">
        <v>1570.79</v>
      </c>
      <c r="E2010" s="5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ROUND(E2010/D2010*100,0)</f>
        <v>117</v>
      </c>
      <c r="P2010" s="14">
        <f t="shared" si="31"/>
        <v>44.85</v>
      </c>
      <c r="Q2010" s="7" t="s">
        <v>8316</v>
      </c>
      <c r="R2010" t="s">
        <v>8346</v>
      </c>
      <c r="S2010" s="6">
        <f>(((J2010/60)/60)/24)+DATE(1970,1,1)</f>
        <v>40761.604421296295</v>
      </c>
      <c r="T2010" s="6">
        <f>(((I2010/60)/60)/24)+DATE(1970,1,1)</f>
        <v>40805.604421296295</v>
      </c>
      <c r="U2010">
        <f>YEAR(S2010)</f>
        <v>2011</v>
      </c>
    </row>
    <row r="2011" spans="1:21" ht="48" x14ac:dyDescent="0.2">
      <c r="A2011">
        <v>2009</v>
      </c>
      <c r="B2011" s="2" t="s">
        <v>2010</v>
      </c>
      <c r="C2011" s="2" t="s">
        <v>6119</v>
      </c>
      <c r="D2011" s="4">
        <v>50000</v>
      </c>
      <c r="E2011" s="5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ROUND(E2011/D2011*100,0)</f>
        <v>305</v>
      </c>
      <c r="P2011" s="14">
        <f t="shared" si="31"/>
        <v>383.36</v>
      </c>
      <c r="Q2011" s="7" t="s">
        <v>8316</v>
      </c>
      <c r="R2011" t="s">
        <v>8346</v>
      </c>
      <c r="S2011" s="6">
        <f>(((J2011/60)/60)/24)+DATE(1970,1,1)</f>
        <v>42661.323414351849</v>
      </c>
      <c r="T2011" s="6">
        <f>(((I2011/60)/60)/24)+DATE(1970,1,1)</f>
        <v>42697.365081018521</v>
      </c>
      <c r="U2011">
        <f>YEAR(S2011)</f>
        <v>2016</v>
      </c>
    </row>
    <row r="2012" spans="1:21" ht="32" x14ac:dyDescent="0.2">
      <c r="A2012">
        <v>2010</v>
      </c>
      <c r="B2012" s="2" t="s">
        <v>2011</v>
      </c>
      <c r="C2012" s="2" t="s">
        <v>6120</v>
      </c>
      <c r="D2012" s="4">
        <v>30000</v>
      </c>
      <c r="E2012" s="5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ROUND(E2012/D2012*100,0)</f>
        <v>320</v>
      </c>
      <c r="P2012" s="14">
        <f t="shared" si="31"/>
        <v>55.28</v>
      </c>
      <c r="Q2012" s="7" t="s">
        <v>8316</v>
      </c>
      <c r="R2012" t="s">
        <v>8346</v>
      </c>
      <c r="S2012" s="6">
        <f>(((J2012/60)/60)/24)+DATE(1970,1,1)</f>
        <v>42570.996423611112</v>
      </c>
      <c r="T2012" s="6">
        <f>(((I2012/60)/60)/24)+DATE(1970,1,1)</f>
        <v>42600.996423611112</v>
      </c>
      <c r="U2012">
        <f>YEAR(S2012)</f>
        <v>2016</v>
      </c>
    </row>
    <row r="2013" spans="1:21" ht="48" x14ac:dyDescent="0.2">
      <c r="A2013">
        <v>2011</v>
      </c>
      <c r="B2013" s="2" t="s">
        <v>2012</v>
      </c>
      <c r="C2013" s="2" t="s">
        <v>6121</v>
      </c>
      <c r="D2013" s="4">
        <v>50000</v>
      </c>
      <c r="E2013" s="5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ROUND(E2013/D2013*100,0)</f>
        <v>820</v>
      </c>
      <c r="P2013" s="14">
        <f t="shared" si="31"/>
        <v>422.02</v>
      </c>
      <c r="Q2013" s="7" t="s">
        <v>8316</v>
      </c>
      <c r="R2013" t="s">
        <v>8346</v>
      </c>
      <c r="S2013" s="6">
        <f>(((J2013/60)/60)/24)+DATE(1970,1,1)</f>
        <v>42347.358483796299</v>
      </c>
      <c r="T2013" s="6">
        <f>(((I2013/60)/60)/24)+DATE(1970,1,1)</f>
        <v>42380.958333333328</v>
      </c>
      <c r="U2013">
        <f>YEAR(S2013)</f>
        <v>2015</v>
      </c>
    </row>
    <row r="2014" spans="1:21" ht="48" x14ac:dyDescent="0.2">
      <c r="A2014">
        <v>2012</v>
      </c>
      <c r="B2014" s="2" t="s">
        <v>2013</v>
      </c>
      <c r="C2014" s="2" t="s">
        <v>6122</v>
      </c>
      <c r="D2014" s="4">
        <v>5000</v>
      </c>
      <c r="E2014" s="5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ROUND(E2014/D2014*100,0)</f>
        <v>235</v>
      </c>
      <c r="P2014" s="14">
        <f t="shared" si="31"/>
        <v>64.180000000000007</v>
      </c>
      <c r="Q2014" s="7" t="s">
        <v>8316</v>
      </c>
      <c r="R2014" t="s">
        <v>8346</v>
      </c>
      <c r="S2014" s="6">
        <f>(((J2014/60)/60)/24)+DATE(1970,1,1)</f>
        <v>42010.822233796294</v>
      </c>
      <c r="T2014" s="6">
        <f>(((I2014/60)/60)/24)+DATE(1970,1,1)</f>
        <v>42040.822233796294</v>
      </c>
      <c r="U2014">
        <f>YEAR(S2014)</f>
        <v>2015</v>
      </c>
    </row>
    <row r="2015" spans="1:21" ht="48" x14ac:dyDescent="0.2">
      <c r="A2015">
        <v>2013</v>
      </c>
      <c r="B2015" s="2" t="s">
        <v>2014</v>
      </c>
      <c r="C2015" s="2" t="s">
        <v>6123</v>
      </c>
      <c r="D2015" s="4">
        <v>160000</v>
      </c>
      <c r="E2015" s="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ROUND(E2015/D2015*100,0)</f>
        <v>495</v>
      </c>
      <c r="P2015" s="14">
        <f t="shared" si="31"/>
        <v>173.58</v>
      </c>
      <c r="Q2015" s="7" t="s">
        <v>8316</v>
      </c>
      <c r="R2015" t="s">
        <v>8346</v>
      </c>
      <c r="S2015" s="6">
        <f>(((J2015/60)/60)/24)+DATE(1970,1,1)</f>
        <v>42499.960810185185</v>
      </c>
      <c r="T2015" s="6">
        <f>(((I2015/60)/60)/24)+DATE(1970,1,1)</f>
        <v>42559.960810185185</v>
      </c>
      <c r="U2015">
        <f>YEAR(S2015)</f>
        <v>2016</v>
      </c>
    </row>
    <row r="2016" spans="1:21" ht="48" x14ac:dyDescent="0.2">
      <c r="A2016">
        <v>2014</v>
      </c>
      <c r="B2016" s="2" t="s">
        <v>2015</v>
      </c>
      <c r="C2016" s="2" t="s">
        <v>6124</v>
      </c>
      <c r="D2016" s="4">
        <v>30000</v>
      </c>
      <c r="E2016" s="5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ROUND(E2016/D2016*100,0)</f>
        <v>7814</v>
      </c>
      <c r="P2016" s="14">
        <f t="shared" si="31"/>
        <v>88.6</v>
      </c>
      <c r="Q2016" s="7" t="s">
        <v>8316</v>
      </c>
      <c r="R2016" t="s">
        <v>8346</v>
      </c>
      <c r="S2016" s="6">
        <f>(((J2016/60)/60)/24)+DATE(1970,1,1)</f>
        <v>41324.214571759258</v>
      </c>
      <c r="T2016" s="6">
        <f>(((I2016/60)/60)/24)+DATE(1970,1,1)</f>
        <v>41358.172905092593</v>
      </c>
      <c r="U2016">
        <f>YEAR(S2016)</f>
        <v>2013</v>
      </c>
    </row>
    <row r="2017" spans="1:21" ht="48" x14ac:dyDescent="0.2">
      <c r="A2017">
        <v>2015</v>
      </c>
      <c r="B2017" s="2" t="s">
        <v>2016</v>
      </c>
      <c r="C2017" s="2" t="s">
        <v>6125</v>
      </c>
      <c r="D2017" s="4">
        <v>7200</v>
      </c>
      <c r="E2017" s="5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ROUND(E2017/D2017*100,0)</f>
        <v>113</v>
      </c>
      <c r="P2017" s="14">
        <f t="shared" si="31"/>
        <v>50.22</v>
      </c>
      <c r="Q2017" s="7" t="s">
        <v>8316</v>
      </c>
      <c r="R2017" t="s">
        <v>8346</v>
      </c>
      <c r="S2017" s="6">
        <f>(((J2017/60)/60)/24)+DATE(1970,1,1)</f>
        <v>40765.876886574071</v>
      </c>
      <c r="T2017" s="6">
        <f>(((I2017/60)/60)/24)+DATE(1970,1,1)</f>
        <v>40795.876886574071</v>
      </c>
      <c r="U2017">
        <f>YEAR(S2017)</f>
        <v>2011</v>
      </c>
    </row>
    <row r="2018" spans="1:21" ht="32" x14ac:dyDescent="0.2">
      <c r="A2018">
        <v>2016</v>
      </c>
      <c r="B2018" s="2" t="s">
        <v>2017</v>
      </c>
      <c r="C2018" s="2" t="s">
        <v>6126</v>
      </c>
      <c r="D2018" s="4">
        <v>10000</v>
      </c>
      <c r="E2018" s="5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ROUND(E2018/D2018*100,0)</f>
        <v>922</v>
      </c>
      <c r="P2018" s="14">
        <f t="shared" si="31"/>
        <v>192.39</v>
      </c>
      <c r="Q2018" s="7" t="s">
        <v>8316</v>
      </c>
      <c r="R2018" t="s">
        <v>8346</v>
      </c>
      <c r="S2018" s="6">
        <f>(((J2018/60)/60)/24)+DATE(1970,1,1)</f>
        <v>41312.88077546296</v>
      </c>
      <c r="T2018" s="6">
        <f>(((I2018/60)/60)/24)+DATE(1970,1,1)</f>
        <v>41342.88077546296</v>
      </c>
      <c r="U2018">
        <f>YEAR(S2018)</f>
        <v>2013</v>
      </c>
    </row>
    <row r="2019" spans="1:21" ht="48" x14ac:dyDescent="0.2">
      <c r="A2019">
        <v>2017</v>
      </c>
      <c r="B2019" s="2" t="s">
        <v>2018</v>
      </c>
      <c r="C2019" s="2" t="s">
        <v>6127</v>
      </c>
      <c r="D2019" s="4">
        <v>25000</v>
      </c>
      <c r="E2019" s="5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ROUND(E2019/D2019*100,0)</f>
        <v>125</v>
      </c>
      <c r="P2019" s="14">
        <f t="shared" si="31"/>
        <v>73.42</v>
      </c>
      <c r="Q2019" s="7" t="s">
        <v>8316</v>
      </c>
      <c r="R2019" t="s">
        <v>8346</v>
      </c>
      <c r="S2019" s="6">
        <f>(((J2019/60)/60)/24)+DATE(1970,1,1)</f>
        <v>40961.057349537034</v>
      </c>
      <c r="T2019" s="6">
        <f>(((I2019/60)/60)/24)+DATE(1970,1,1)</f>
        <v>40992.166666666664</v>
      </c>
      <c r="U2019">
        <f>YEAR(S2019)</f>
        <v>2012</v>
      </c>
    </row>
    <row r="2020" spans="1:21" ht="48" x14ac:dyDescent="0.2">
      <c r="A2020">
        <v>2018</v>
      </c>
      <c r="B2020" s="2" t="s">
        <v>2019</v>
      </c>
      <c r="C2020" s="2" t="s">
        <v>6128</v>
      </c>
      <c r="D2020" s="4">
        <v>65000</v>
      </c>
      <c r="E2020" s="5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ROUND(E2020/D2020*100,0)</f>
        <v>102</v>
      </c>
      <c r="P2020" s="14">
        <f t="shared" si="31"/>
        <v>147.68</v>
      </c>
      <c r="Q2020" s="7" t="s">
        <v>8316</v>
      </c>
      <c r="R2020" t="s">
        <v>8346</v>
      </c>
      <c r="S2020" s="6">
        <f>(((J2020/60)/60)/24)+DATE(1970,1,1)</f>
        <v>42199.365844907406</v>
      </c>
      <c r="T2020" s="6">
        <f>(((I2020/60)/60)/24)+DATE(1970,1,1)</f>
        <v>42229.365844907406</v>
      </c>
      <c r="U2020">
        <f>YEAR(S2020)</f>
        <v>2015</v>
      </c>
    </row>
    <row r="2021" spans="1:21" ht="48" x14ac:dyDescent="0.2">
      <c r="A2021">
        <v>2019</v>
      </c>
      <c r="B2021" s="2" t="s">
        <v>2020</v>
      </c>
      <c r="C2021" s="2" t="s">
        <v>6129</v>
      </c>
      <c r="D2021" s="4">
        <v>40000</v>
      </c>
      <c r="E2021" s="5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ROUND(E2021/D2021*100,0)</f>
        <v>485</v>
      </c>
      <c r="P2021" s="14">
        <f t="shared" si="31"/>
        <v>108.97</v>
      </c>
      <c r="Q2021" s="7" t="s">
        <v>8316</v>
      </c>
      <c r="R2021" t="s">
        <v>8346</v>
      </c>
      <c r="S2021" s="6">
        <f>(((J2021/60)/60)/24)+DATE(1970,1,1)</f>
        <v>42605.70857638889</v>
      </c>
      <c r="T2021" s="6">
        <f>(((I2021/60)/60)/24)+DATE(1970,1,1)</f>
        <v>42635.70857638889</v>
      </c>
      <c r="U2021">
        <f>YEAR(S2021)</f>
        <v>2016</v>
      </c>
    </row>
    <row r="2022" spans="1:21" ht="48" x14ac:dyDescent="0.2">
      <c r="A2022">
        <v>2020</v>
      </c>
      <c r="B2022" s="2" t="s">
        <v>2021</v>
      </c>
      <c r="C2022" s="2" t="s">
        <v>6130</v>
      </c>
      <c r="D2022" s="4">
        <v>1500</v>
      </c>
      <c r="E2022" s="5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ROUND(E2022/D2022*100,0)</f>
        <v>192</v>
      </c>
      <c r="P2022" s="14">
        <f t="shared" si="31"/>
        <v>23.65</v>
      </c>
      <c r="Q2022" s="7" t="s">
        <v>8316</v>
      </c>
      <c r="R2022" t="s">
        <v>8346</v>
      </c>
      <c r="S2022" s="6">
        <f>(((J2022/60)/60)/24)+DATE(1970,1,1)</f>
        <v>41737.097499999996</v>
      </c>
      <c r="T2022" s="6">
        <f>(((I2022/60)/60)/24)+DATE(1970,1,1)</f>
        <v>41773.961111111108</v>
      </c>
      <c r="U2022">
        <f>YEAR(S2022)</f>
        <v>2014</v>
      </c>
    </row>
    <row r="2023" spans="1:21" ht="48" x14ac:dyDescent="0.2">
      <c r="A2023">
        <v>2021</v>
      </c>
      <c r="B2023" s="2" t="s">
        <v>2022</v>
      </c>
      <c r="C2023" s="2" t="s">
        <v>6131</v>
      </c>
      <c r="D2023" s="4">
        <v>5000</v>
      </c>
      <c r="E2023" s="5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ROUND(E2023/D2023*100,0)</f>
        <v>281</v>
      </c>
      <c r="P2023" s="14">
        <f t="shared" si="31"/>
        <v>147.94999999999999</v>
      </c>
      <c r="Q2023" s="7" t="s">
        <v>8316</v>
      </c>
      <c r="R2023" t="s">
        <v>8346</v>
      </c>
      <c r="S2023" s="6">
        <f>(((J2023/60)/60)/24)+DATE(1970,1,1)</f>
        <v>41861.070567129631</v>
      </c>
      <c r="T2023" s="6">
        <f>(((I2023/60)/60)/24)+DATE(1970,1,1)</f>
        <v>41906.070567129631</v>
      </c>
      <c r="U2023">
        <f>YEAR(S2023)</f>
        <v>2014</v>
      </c>
    </row>
    <row r="2024" spans="1:21" ht="48" x14ac:dyDescent="0.2">
      <c r="A2024">
        <v>2022</v>
      </c>
      <c r="B2024" s="2" t="s">
        <v>2023</v>
      </c>
      <c r="C2024" s="2" t="s">
        <v>6132</v>
      </c>
      <c r="D2024" s="4">
        <v>100000</v>
      </c>
      <c r="E2024" s="5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ROUND(E2024/D2024*100,0)</f>
        <v>125</v>
      </c>
      <c r="P2024" s="14">
        <f t="shared" si="31"/>
        <v>385.04</v>
      </c>
      <c r="Q2024" s="7" t="s">
        <v>8316</v>
      </c>
      <c r="R2024" t="s">
        <v>8346</v>
      </c>
      <c r="S2024" s="6">
        <f>(((J2024/60)/60)/24)+DATE(1970,1,1)</f>
        <v>42502.569120370375</v>
      </c>
      <c r="T2024" s="6">
        <f>(((I2024/60)/60)/24)+DATE(1970,1,1)</f>
        <v>42532.569120370375</v>
      </c>
      <c r="U2024">
        <f>YEAR(S2024)</f>
        <v>2016</v>
      </c>
    </row>
    <row r="2025" spans="1:21" ht="48" x14ac:dyDescent="0.2">
      <c r="A2025">
        <v>2023</v>
      </c>
      <c r="B2025" s="2" t="s">
        <v>2024</v>
      </c>
      <c r="C2025" s="2" t="s">
        <v>6133</v>
      </c>
      <c r="D2025" s="4">
        <v>100000</v>
      </c>
      <c r="E2025" s="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ROUND(E2025/D2025*100,0)</f>
        <v>161</v>
      </c>
      <c r="P2025" s="14">
        <f t="shared" si="31"/>
        <v>457.39</v>
      </c>
      <c r="Q2025" s="7" t="s">
        <v>8316</v>
      </c>
      <c r="R2025" t="s">
        <v>8346</v>
      </c>
      <c r="S2025" s="6">
        <f>(((J2025/60)/60)/24)+DATE(1970,1,1)</f>
        <v>42136.420752314814</v>
      </c>
      <c r="T2025" s="6">
        <f>(((I2025/60)/60)/24)+DATE(1970,1,1)</f>
        <v>42166.420752314814</v>
      </c>
      <c r="U2025">
        <f>YEAR(S2025)</f>
        <v>2015</v>
      </c>
    </row>
    <row r="2026" spans="1:21" ht="48" x14ac:dyDescent="0.2">
      <c r="A2026">
        <v>2024</v>
      </c>
      <c r="B2026" s="2" t="s">
        <v>2025</v>
      </c>
      <c r="C2026" s="2" t="s">
        <v>6134</v>
      </c>
      <c r="D2026" s="4">
        <v>4000</v>
      </c>
      <c r="E2026" s="5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ROUND(E2026/D2026*100,0)</f>
        <v>585</v>
      </c>
      <c r="P2026" s="14">
        <f t="shared" si="31"/>
        <v>222.99</v>
      </c>
      <c r="Q2026" s="7" t="s">
        <v>8316</v>
      </c>
      <c r="R2026" t="s">
        <v>8346</v>
      </c>
      <c r="S2026" s="6">
        <f>(((J2026/60)/60)/24)+DATE(1970,1,1)</f>
        <v>41099.966944444444</v>
      </c>
      <c r="T2026" s="6">
        <f>(((I2026/60)/60)/24)+DATE(1970,1,1)</f>
        <v>41134.125</v>
      </c>
      <c r="U2026">
        <f>YEAR(S2026)</f>
        <v>2012</v>
      </c>
    </row>
    <row r="2027" spans="1:21" ht="48" x14ac:dyDescent="0.2">
      <c r="A2027">
        <v>2025</v>
      </c>
      <c r="B2027" s="2" t="s">
        <v>2026</v>
      </c>
      <c r="C2027" s="2" t="s">
        <v>6135</v>
      </c>
      <c r="D2027" s="4">
        <v>80000</v>
      </c>
      <c r="E2027" s="5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ROUND(E2027/D2027*100,0)</f>
        <v>201</v>
      </c>
      <c r="P2027" s="14">
        <f t="shared" si="31"/>
        <v>220.74</v>
      </c>
      <c r="Q2027" s="7" t="s">
        <v>8316</v>
      </c>
      <c r="R2027" t="s">
        <v>8346</v>
      </c>
      <c r="S2027" s="6">
        <f>(((J2027/60)/60)/24)+DATE(1970,1,1)</f>
        <v>42136.184560185182</v>
      </c>
      <c r="T2027" s="6">
        <f>(((I2027/60)/60)/24)+DATE(1970,1,1)</f>
        <v>42166.184560185182</v>
      </c>
      <c r="U2027">
        <f>YEAR(S2027)</f>
        <v>2015</v>
      </c>
    </row>
    <row r="2028" spans="1:21" ht="32" x14ac:dyDescent="0.2">
      <c r="A2028">
        <v>2026</v>
      </c>
      <c r="B2028" s="2" t="s">
        <v>2027</v>
      </c>
      <c r="C2028" s="2" t="s">
        <v>6136</v>
      </c>
      <c r="D2028" s="4">
        <v>25000</v>
      </c>
      <c r="E2028" s="5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ROUND(E2028/D2028*100,0)</f>
        <v>133</v>
      </c>
      <c r="P2028" s="14">
        <f t="shared" si="31"/>
        <v>73.5</v>
      </c>
      <c r="Q2028" s="7" t="s">
        <v>8316</v>
      </c>
      <c r="R2028" t="s">
        <v>8346</v>
      </c>
      <c r="S2028" s="6">
        <f>(((J2028/60)/60)/24)+DATE(1970,1,1)</f>
        <v>41704.735937500001</v>
      </c>
      <c r="T2028" s="6">
        <f>(((I2028/60)/60)/24)+DATE(1970,1,1)</f>
        <v>41750.165972222225</v>
      </c>
      <c r="U2028">
        <f>YEAR(S2028)</f>
        <v>2014</v>
      </c>
    </row>
    <row r="2029" spans="1:21" ht="48" x14ac:dyDescent="0.2">
      <c r="A2029">
        <v>2027</v>
      </c>
      <c r="B2029" s="2" t="s">
        <v>2028</v>
      </c>
      <c r="C2029" s="2" t="s">
        <v>6137</v>
      </c>
      <c r="D2029" s="4">
        <v>100000</v>
      </c>
      <c r="E2029" s="5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ROUND(E2029/D2029*100,0)</f>
        <v>120</v>
      </c>
      <c r="P2029" s="14">
        <f t="shared" si="31"/>
        <v>223.1</v>
      </c>
      <c r="Q2029" s="7" t="s">
        <v>8316</v>
      </c>
      <c r="R2029" t="s">
        <v>8346</v>
      </c>
      <c r="S2029" s="6">
        <f>(((J2029/60)/60)/24)+DATE(1970,1,1)</f>
        <v>42048.813877314817</v>
      </c>
      <c r="T2029" s="6">
        <f>(((I2029/60)/60)/24)+DATE(1970,1,1)</f>
        <v>42093.772210648152</v>
      </c>
      <c r="U2029">
        <f>YEAR(S2029)</f>
        <v>2015</v>
      </c>
    </row>
    <row r="2030" spans="1:21" ht="32" x14ac:dyDescent="0.2">
      <c r="A2030">
        <v>2028</v>
      </c>
      <c r="B2030" s="2" t="s">
        <v>2029</v>
      </c>
      <c r="C2030" s="2" t="s">
        <v>6138</v>
      </c>
      <c r="D2030" s="4">
        <v>3000</v>
      </c>
      <c r="E2030" s="5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ROUND(E2030/D2030*100,0)</f>
        <v>126</v>
      </c>
      <c r="P2030" s="14">
        <f t="shared" si="31"/>
        <v>47.91</v>
      </c>
      <c r="Q2030" s="7" t="s">
        <v>8316</v>
      </c>
      <c r="R2030" t="s">
        <v>8346</v>
      </c>
      <c r="S2030" s="6">
        <f>(((J2030/60)/60)/24)+DATE(1970,1,1)</f>
        <v>40215.919050925928</v>
      </c>
      <c r="T2030" s="6">
        <f>(((I2030/60)/60)/24)+DATE(1970,1,1)</f>
        <v>40252.913194444445</v>
      </c>
      <c r="U2030">
        <f>YEAR(S2030)</f>
        <v>2010</v>
      </c>
    </row>
    <row r="2031" spans="1:21" ht="32" x14ac:dyDescent="0.2">
      <c r="A2031">
        <v>2029</v>
      </c>
      <c r="B2031" s="2" t="s">
        <v>2030</v>
      </c>
      <c r="C2031" s="2" t="s">
        <v>6139</v>
      </c>
      <c r="D2031" s="4">
        <v>2500</v>
      </c>
      <c r="E2031" s="5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ROUND(E2031/D2031*100,0)</f>
        <v>361</v>
      </c>
      <c r="P2031" s="14">
        <f t="shared" si="31"/>
        <v>96.06</v>
      </c>
      <c r="Q2031" s="7" t="s">
        <v>8316</v>
      </c>
      <c r="R2031" t="s">
        <v>8346</v>
      </c>
      <c r="S2031" s="6">
        <f>(((J2031/60)/60)/24)+DATE(1970,1,1)</f>
        <v>41848.021770833337</v>
      </c>
      <c r="T2031" s="6">
        <f>(((I2031/60)/60)/24)+DATE(1970,1,1)</f>
        <v>41878.021770833337</v>
      </c>
      <c r="U2031">
        <f>YEAR(S2031)</f>
        <v>2014</v>
      </c>
    </row>
    <row r="2032" spans="1:21" ht="48" x14ac:dyDescent="0.2">
      <c r="A2032">
        <v>2030</v>
      </c>
      <c r="B2032" s="2" t="s">
        <v>2031</v>
      </c>
      <c r="C2032" s="2" t="s">
        <v>6140</v>
      </c>
      <c r="D2032" s="4">
        <v>32768</v>
      </c>
      <c r="E2032" s="5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ROUND(E2032/D2032*100,0)</f>
        <v>226</v>
      </c>
      <c r="P2032" s="14">
        <f t="shared" si="31"/>
        <v>118.61</v>
      </c>
      <c r="Q2032" s="7" t="s">
        <v>8316</v>
      </c>
      <c r="R2032" t="s">
        <v>8346</v>
      </c>
      <c r="S2032" s="6">
        <f>(((J2032/60)/60)/24)+DATE(1970,1,1)</f>
        <v>41212.996481481481</v>
      </c>
      <c r="T2032" s="6">
        <f>(((I2032/60)/60)/24)+DATE(1970,1,1)</f>
        <v>41242.996481481481</v>
      </c>
      <c r="U2032">
        <f>YEAR(S2032)</f>
        <v>2012</v>
      </c>
    </row>
    <row r="2033" spans="1:21" ht="32" x14ac:dyDescent="0.2">
      <c r="A2033">
        <v>2031</v>
      </c>
      <c r="B2033" s="2" t="s">
        <v>2032</v>
      </c>
      <c r="C2033" s="2" t="s">
        <v>6141</v>
      </c>
      <c r="D2033" s="4">
        <v>50000</v>
      </c>
      <c r="E2033" s="5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ROUND(E2033/D2033*100,0)</f>
        <v>120</v>
      </c>
      <c r="P2033" s="14">
        <f t="shared" si="31"/>
        <v>118.45</v>
      </c>
      <c r="Q2033" s="7" t="s">
        <v>8316</v>
      </c>
      <c r="R2033" t="s">
        <v>8346</v>
      </c>
      <c r="S2033" s="6">
        <f>(((J2033/60)/60)/24)+DATE(1970,1,1)</f>
        <v>41975.329317129625</v>
      </c>
      <c r="T2033" s="6">
        <f>(((I2033/60)/60)/24)+DATE(1970,1,1)</f>
        <v>42013.041666666672</v>
      </c>
      <c r="U2033">
        <f>YEAR(S2033)</f>
        <v>2014</v>
      </c>
    </row>
    <row r="2034" spans="1:21" ht="48" x14ac:dyDescent="0.2">
      <c r="A2034">
        <v>2032</v>
      </c>
      <c r="B2034" s="2" t="s">
        <v>2033</v>
      </c>
      <c r="C2034" s="2" t="s">
        <v>6142</v>
      </c>
      <c r="D2034" s="4">
        <v>25000</v>
      </c>
      <c r="E2034" s="5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ROUND(E2034/D2034*100,0)</f>
        <v>304</v>
      </c>
      <c r="P2034" s="14">
        <f t="shared" si="31"/>
        <v>143.21</v>
      </c>
      <c r="Q2034" s="7" t="s">
        <v>8316</v>
      </c>
      <c r="R2034" t="s">
        <v>8346</v>
      </c>
      <c r="S2034" s="6">
        <f>(((J2034/60)/60)/24)+DATE(1970,1,1)</f>
        <v>42689.565671296295</v>
      </c>
      <c r="T2034" s="6">
        <f>(((I2034/60)/60)/24)+DATE(1970,1,1)</f>
        <v>42719.208333333328</v>
      </c>
      <c r="U2034">
        <f>YEAR(S2034)</f>
        <v>2016</v>
      </c>
    </row>
    <row r="2035" spans="1:21" ht="48" x14ac:dyDescent="0.2">
      <c r="A2035">
        <v>2033</v>
      </c>
      <c r="B2035" s="2" t="s">
        <v>2034</v>
      </c>
      <c r="C2035" s="2" t="s">
        <v>6143</v>
      </c>
      <c r="D2035" s="4">
        <v>25000</v>
      </c>
      <c r="E2035" s="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ROUND(E2035/D2035*100,0)</f>
        <v>179</v>
      </c>
      <c r="P2035" s="14">
        <f t="shared" si="31"/>
        <v>282.72000000000003</v>
      </c>
      <c r="Q2035" s="7" t="s">
        <v>8316</v>
      </c>
      <c r="R2035" t="s">
        <v>8346</v>
      </c>
      <c r="S2035" s="6">
        <f>(((J2035/60)/60)/24)+DATE(1970,1,1)</f>
        <v>41725.082384259258</v>
      </c>
      <c r="T2035" s="6">
        <f>(((I2035/60)/60)/24)+DATE(1970,1,1)</f>
        <v>41755.082384259258</v>
      </c>
      <c r="U2035">
        <f>YEAR(S2035)</f>
        <v>2014</v>
      </c>
    </row>
    <row r="2036" spans="1:21" ht="48" x14ac:dyDescent="0.2">
      <c r="A2036">
        <v>2034</v>
      </c>
      <c r="B2036" s="2" t="s">
        <v>2035</v>
      </c>
      <c r="C2036" s="2" t="s">
        <v>6144</v>
      </c>
      <c r="D2036" s="4">
        <v>78000</v>
      </c>
      <c r="E2036" s="5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ROUND(E2036/D2036*100,0)</f>
        <v>387</v>
      </c>
      <c r="P2036" s="14">
        <f t="shared" si="31"/>
        <v>593.94000000000005</v>
      </c>
      <c r="Q2036" s="7" t="s">
        <v>8316</v>
      </c>
      <c r="R2036" t="s">
        <v>8346</v>
      </c>
      <c r="S2036" s="6">
        <f>(((J2036/60)/60)/24)+DATE(1970,1,1)</f>
        <v>42076.130011574074</v>
      </c>
      <c r="T2036" s="6">
        <f>(((I2036/60)/60)/24)+DATE(1970,1,1)</f>
        <v>42131.290277777778</v>
      </c>
      <c r="U2036">
        <f>YEAR(S2036)</f>
        <v>2015</v>
      </c>
    </row>
    <row r="2037" spans="1:21" ht="48" x14ac:dyDescent="0.2">
      <c r="A2037">
        <v>2035</v>
      </c>
      <c r="B2037" s="2" t="s">
        <v>2036</v>
      </c>
      <c r="C2037" s="2" t="s">
        <v>6145</v>
      </c>
      <c r="D2037" s="4">
        <v>80000</v>
      </c>
      <c r="E2037" s="5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ROUND(E2037/D2037*100,0)</f>
        <v>211</v>
      </c>
      <c r="P2037" s="14">
        <f t="shared" si="31"/>
        <v>262.16000000000003</v>
      </c>
      <c r="Q2037" s="7" t="s">
        <v>8316</v>
      </c>
      <c r="R2037" t="s">
        <v>8346</v>
      </c>
      <c r="S2037" s="6">
        <f>(((J2037/60)/60)/24)+DATE(1970,1,1)</f>
        <v>42311.625081018516</v>
      </c>
      <c r="T2037" s="6">
        <f>(((I2037/60)/60)/24)+DATE(1970,1,1)</f>
        <v>42357.041666666672</v>
      </c>
      <c r="U2037">
        <f>YEAR(S2037)</f>
        <v>2015</v>
      </c>
    </row>
    <row r="2038" spans="1:21" ht="48" x14ac:dyDescent="0.2">
      <c r="A2038">
        <v>2036</v>
      </c>
      <c r="B2038" s="2" t="s">
        <v>2037</v>
      </c>
      <c r="C2038" s="2" t="s">
        <v>6146</v>
      </c>
      <c r="D2038" s="4">
        <v>30000</v>
      </c>
      <c r="E2038" s="5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ROUND(E2038/D2038*100,0)</f>
        <v>132</v>
      </c>
      <c r="P2038" s="14">
        <f t="shared" si="31"/>
        <v>46.58</v>
      </c>
      <c r="Q2038" s="7" t="s">
        <v>8316</v>
      </c>
      <c r="R2038" t="s">
        <v>8346</v>
      </c>
      <c r="S2038" s="6">
        <f>(((J2038/60)/60)/24)+DATE(1970,1,1)</f>
        <v>41738.864803240744</v>
      </c>
      <c r="T2038" s="6">
        <f>(((I2038/60)/60)/24)+DATE(1970,1,1)</f>
        <v>41768.864803240744</v>
      </c>
      <c r="U2038">
        <f>YEAR(S2038)</f>
        <v>2014</v>
      </c>
    </row>
    <row r="2039" spans="1:21" ht="48" x14ac:dyDescent="0.2">
      <c r="A2039">
        <v>2037</v>
      </c>
      <c r="B2039" s="2" t="s">
        <v>2038</v>
      </c>
      <c r="C2039" s="2" t="s">
        <v>6147</v>
      </c>
      <c r="D2039" s="4">
        <v>10000</v>
      </c>
      <c r="E2039" s="5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ROUND(E2039/D2039*100,0)</f>
        <v>300</v>
      </c>
      <c r="P2039" s="14">
        <f t="shared" si="31"/>
        <v>70.040000000000006</v>
      </c>
      <c r="Q2039" s="7" t="s">
        <v>8316</v>
      </c>
      <c r="R2039" t="s">
        <v>8346</v>
      </c>
      <c r="S2039" s="6">
        <f>(((J2039/60)/60)/24)+DATE(1970,1,1)</f>
        <v>41578.210104166668</v>
      </c>
      <c r="T2039" s="6">
        <f>(((I2039/60)/60)/24)+DATE(1970,1,1)</f>
        <v>41638.251770833333</v>
      </c>
      <c r="U2039">
        <f>YEAR(S2039)</f>
        <v>2013</v>
      </c>
    </row>
    <row r="2040" spans="1:21" ht="48" x14ac:dyDescent="0.2">
      <c r="A2040">
        <v>2038</v>
      </c>
      <c r="B2040" s="2" t="s">
        <v>2039</v>
      </c>
      <c r="C2040" s="2" t="s">
        <v>6148</v>
      </c>
      <c r="D2040" s="4">
        <v>8000</v>
      </c>
      <c r="E2040" s="5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ROUND(E2040/D2040*100,0)</f>
        <v>421</v>
      </c>
      <c r="P2040" s="14">
        <f t="shared" si="31"/>
        <v>164.91</v>
      </c>
      <c r="Q2040" s="7" t="s">
        <v>8316</v>
      </c>
      <c r="R2040" t="s">
        <v>8346</v>
      </c>
      <c r="S2040" s="6">
        <f>(((J2040/60)/60)/24)+DATE(1970,1,1)</f>
        <v>41424.27107638889</v>
      </c>
      <c r="T2040" s="6">
        <f>(((I2040/60)/60)/24)+DATE(1970,1,1)</f>
        <v>41456.75</v>
      </c>
      <c r="U2040">
        <f>YEAR(S2040)</f>
        <v>2013</v>
      </c>
    </row>
    <row r="2041" spans="1:21" ht="32" x14ac:dyDescent="0.2">
      <c r="A2041">
        <v>2039</v>
      </c>
      <c r="B2041" s="2" t="s">
        <v>2040</v>
      </c>
      <c r="C2041" s="2" t="s">
        <v>6149</v>
      </c>
      <c r="D2041" s="4">
        <v>125000</v>
      </c>
      <c r="E2041" s="5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ROUND(E2041/D2041*100,0)</f>
        <v>136</v>
      </c>
      <c r="P2041" s="14">
        <f t="shared" si="31"/>
        <v>449.26</v>
      </c>
      <c r="Q2041" s="7" t="s">
        <v>8316</v>
      </c>
      <c r="R2041" t="s">
        <v>8346</v>
      </c>
      <c r="S2041" s="6">
        <f>(((J2041/60)/60)/24)+DATE(1970,1,1)</f>
        <v>42675.438946759255</v>
      </c>
      <c r="T2041" s="6">
        <f>(((I2041/60)/60)/24)+DATE(1970,1,1)</f>
        <v>42705.207638888889</v>
      </c>
      <c r="U2041">
        <f>YEAR(S2041)</f>
        <v>2016</v>
      </c>
    </row>
    <row r="2042" spans="1:21" ht="32" x14ac:dyDescent="0.2">
      <c r="A2042">
        <v>2040</v>
      </c>
      <c r="B2042" s="2" t="s">
        <v>2041</v>
      </c>
      <c r="C2042" s="2" t="s">
        <v>6150</v>
      </c>
      <c r="D2042" s="4">
        <v>3000</v>
      </c>
      <c r="E2042" s="5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ROUND(E2042/D2042*100,0)</f>
        <v>248</v>
      </c>
      <c r="P2042" s="14">
        <f t="shared" si="31"/>
        <v>27.47</v>
      </c>
      <c r="Q2042" s="7" t="s">
        <v>8316</v>
      </c>
      <c r="R2042" t="s">
        <v>8346</v>
      </c>
      <c r="S2042" s="6">
        <f>(((J2042/60)/60)/24)+DATE(1970,1,1)</f>
        <v>41578.927118055559</v>
      </c>
      <c r="T2042" s="6">
        <f>(((I2042/60)/60)/24)+DATE(1970,1,1)</f>
        <v>41593.968784722223</v>
      </c>
      <c r="U2042">
        <f>YEAR(S2042)</f>
        <v>2013</v>
      </c>
    </row>
    <row r="2043" spans="1:21" ht="48" x14ac:dyDescent="0.2">
      <c r="A2043">
        <v>2041</v>
      </c>
      <c r="B2043" s="2" t="s">
        <v>2042</v>
      </c>
      <c r="C2043" s="2" t="s">
        <v>6151</v>
      </c>
      <c r="D2043" s="4">
        <v>9500</v>
      </c>
      <c r="E2043" s="5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ROUND(E2043/D2043*100,0)</f>
        <v>182</v>
      </c>
      <c r="P2043" s="14">
        <f t="shared" si="31"/>
        <v>143.97999999999999</v>
      </c>
      <c r="Q2043" s="7" t="s">
        <v>8316</v>
      </c>
      <c r="R2043" t="s">
        <v>8346</v>
      </c>
      <c r="S2043" s="6">
        <f>(((J2043/60)/60)/24)+DATE(1970,1,1)</f>
        <v>42654.525775462964</v>
      </c>
      <c r="T2043" s="6">
        <f>(((I2043/60)/60)/24)+DATE(1970,1,1)</f>
        <v>42684.567442129628</v>
      </c>
      <c r="U2043">
        <f>YEAR(S2043)</f>
        <v>2016</v>
      </c>
    </row>
    <row r="2044" spans="1:21" ht="48" x14ac:dyDescent="0.2">
      <c r="A2044">
        <v>2042</v>
      </c>
      <c r="B2044" s="2" t="s">
        <v>2043</v>
      </c>
      <c r="C2044" s="2" t="s">
        <v>6152</v>
      </c>
      <c r="D2044" s="4">
        <v>10000</v>
      </c>
      <c r="E2044" s="5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ROUND(E2044/D2044*100,0)</f>
        <v>124</v>
      </c>
      <c r="P2044" s="14">
        <f t="shared" si="31"/>
        <v>88.24</v>
      </c>
      <c r="Q2044" s="7" t="s">
        <v>8316</v>
      </c>
      <c r="R2044" t="s">
        <v>8346</v>
      </c>
      <c r="S2044" s="6">
        <f>(((J2044/60)/60)/24)+DATE(1970,1,1)</f>
        <v>42331.708032407405</v>
      </c>
      <c r="T2044" s="6">
        <f>(((I2044/60)/60)/24)+DATE(1970,1,1)</f>
        <v>42391.708032407405</v>
      </c>
      <c r="U2044">
        <f>YEAR(S2044)</f>
        <v>2015</v>
      </c>
    </row>
    <row r="2045" spans="1:21" ht="48" x14ac:dyDescent="0.2">
      <c r="A2045">
        <v>2043</v>
      </c>
      <c r="B2045" s="2" t="s">
        <v>2044</v>
      </c>
      <c r="C2045" s="2" t="s">
        <v>6153</v>
      </c>
      <c r="D2045" s="4">
        <v>1385</v>
      </c>
      <c r="E2045" s="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ROUND(E2045/D2045*100,0)</f>
        <v>506</v>
      </c>
      <c r="P2045" s="14">
        <f t="shared" si="31"/>
        <v>36.33</v>
      </c>
      <c r="Q2045" s="7" t="s">
        <v>8316</v>
      </c>
      <c r="R2045" t="s">
        <v>8346</v>
      </c>
      <c r="S2045" s="6">
        <f>(((J2045/60)/60)/24)+DATE(1970,1,1)</f>
        <v>42661.176817129628</v>
      </c>
      <c r="T2045" s="6">
        <f>(((I2045/60)/60)/24)+DATE(1970,1,1)</f>
        <v>42715.207638888889</v>
      </c>
      <c r="U2045">
        <f>YEAR(S2045)</f>
        <v>2016</v>
      </c>
    </row>
    <row r="2046" spans="1:21" ht="48" x14ac:dyDescent="0.2">
      <c r="A2046">
        <v>2044</v>
      </c>
      <c r="B2046" s="2" t="s">
        <v>2045</v>
      </c>
      <c r="C2046" s="2" t="s">
        <v>6154</v>
      </c>
      <c r="D2046" s="4">
        <v>15000</v>
      </c>
      <c r="E2046" s="5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ROUND(E2046/D2046*100,0)</f>
        <v>108</v>
      </c>
      <c r="P2046" s="14">
        <f t="shared" si="31"/>
        <v>90.18</v>
      </c>
      <c r="Q2046" s="7" t="s">
        <v>8316</v>
      </c>
      <c r="R2046" t="s">
        <v>8346</v>
      </c>
      <c r="S2046" s="6">
        <f>(((J2046/60)/60)/24)+DATE(1970,1,1)</f>
        <v>42138.684189814812</v>
      </c>
      <c r="T2046" s="6">
        <f>(((I2046/60)/60)/24)+DATE(1970,1,1)</f>
        <v>42168.684189814812</v>
      </c>
      <c r="U2046">
        <f>YEAR(S2046)</f>
        <v>2015</v>
      </c>
    </row>
    <row r="2047" spans="1:21" ht="48" x14ac:dyDescent="0.2">
      <c r="A2047">
        <v>2045</v>
      </c>
      <c r="B2047" s="2" t="s">
        <v>2046</v>
      </c>
      <c r="C2047" s="2" t="s">
        <v>6155</v>
      </c>
      <c r="D2047" s="4">
        <v>4900</v>
      </c>
      <c r="E2047" s="5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ROUND(E2047/D2047*100,0)</f>
        <v>819</v>
      </c>
      <c r="P2047" s="14">
        <f t="shared" si="31"/>
        <v>152.62</v>
      </c>
      <c r="Q2047" s="7" t="s">
        <v>8316</v>
      </c>
      <c r="R2047" t="s">
        <v>8346</v>
      </c>
      <c r="S2047" s="6">
        <f>(((J2047/60)/60)/24)+DATE(1970,1,1)</f>
        <v>41069.088506944441</v>
      </c>
      <c r="T2047" s="6">
        <f>(((I2047/60)/60)/24)+DATE(1970,1,1)</f>
        <v>41099.088506944441</v>
      </c>
      <c r="U2047">
        <f>YEAR(S2047)</f>
        <v>2012</v>
      </c>
    </row>
    <row r="2048" spans="1:21" ht="48" x14ac:dyDescent="0.2">
      <c r="A2048">
        <v>2046</v>
      </c>
      <c r="B2048" s="2" t="s">
        <v>2047</v>
      </c>
      <c r="C2048" s="2" t="s">
        <v>6156</v>
      </c>
      <c r="D2048" s="4">
        <v>10000</v>
      </c>
      <c r="E2048" s="5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ROUND(E2048/D2048*100,0)</f>
        <v>121</v>
      </c>
      <c r="P2048" s="14">
        <f t="shared" si="31"/>
        <v>55.81</v>
      </c>
      <c r="Q2048" s="7" t="s">
        <v>8316</v>
      </c>
      <c r="R2048" t="s">
        <v>8346</v>
      </c>
      <c r="S2048" s="6">
        <f>(((J2048/60)/60)/24)+DATE(1970,1,1)</f>
        <v>41387.171805555554</v>
      </c>
      <c r="T2048" s="6">
        <f>(((I2048/60)/60)/24)+DATE(1970,1,1)</f>
        <v>41417.171805555554</v>
      </c>
      <c r="U2048">
        <f>YEAR(S2048)</f>
        <v>2013</v>
      </c>
    </row>
    <row r="2049" spans="1:21" ht="48" x14ac:dyDescent="0.2">
      <c r="A2049">
        <v>2047</v>
      </c>
      <c r="B2049" s="2" t="s">
        <v>2048</v>
      </c>
      <c r="C2049" s="2" t="s">
        <v>6157</v>
      </c>
      <c r="D2049" s="4">
        <v>98000</v>
      </c>
      <c r="E2049" s="5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ROUND(E2049/D2049*100,0)</f>
        <v>103</v>
      </c>
      <c r="P2049" s="14">
        <f t="shared" si="31"/>
        <v>227.85</v>
      </c>
      <c r="Q2049" s="7" t="s">
        <v>8316</v>
      </c>
      <c r="R2049" t="s">
        <v>8346</v>
      </c>
      <c r="S2049" s="6">
        <f>(((J2049/60)/60)/24)+DATE(1970,1,1)</f>
        <v>42081.903587962966</v>
      </c>
      <c r="T2049" s="6">
        <f>(((I2049/60)/60)/24)+DATE(1970,1,1)</f>
        <v>42111</v>
      </c>
      <c r="U2049">
        <f>YEAR(S2049)</f>
        <v>2015</v>
      </c>
    </row>
    <row r="2050" spans="1:21" ht="48" x14ac:dyDescent="0.2">
      <c r="A2050">
        <v>2048</v>
      </c>
      <c r="B2050" s="2" t="s">
        <v>2049</v>
      </c>
      <c r="C2050" s="2" t="s">
        <v>6158</v>
      </c>
      <c r="D2050" s="4">
        <v>85000</v>
      </c>
      <c r="E2050" s="5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ROUND(E2050/D2050*100,0)</f>
        <v>148</v>
      </c>
      <c r="P2050" s="14">
        <f t="shared" si="31"/>
        <v>91.83</v>
      </c>
      <c r="Q2050" s="7" t="s">
        <v>8316</v>
      </c>
      <c r="R2050" t="s">
        <v>8346</v>
      </c>
      <c r="S2050" s="6">
        <f>(((J2050/60)/60)/24)+DATE(1970,1,1)</f>
        <v>41387.651516203703</v>
      </c>
      <c r="T2050" s="6">
        <f>(((I2050/60)/60)/24)+DATE(1970,1,1)</f>
        <v>41417.651516203703</v>
      </c>
      <c r="U2050">
        <f>YEAR(S2050)</f>
        <v>2013</v>
      </c>
    </row>
    <row r="2051" spans="1:21" ht="16" x14ac:dyDescent="0.2">
      <c r="A2051">
        <v>2049</v>
      </c>
      <c r="B2051" s="2" t="s">
        <v>2050</v>
      </c>
      <c r="C2051" s="2" t="s">
        <v>6159</v>
      </c>
      <c r="D2051" s="4">
        <v>50000</v>
      </c>
      <c r="E2051" s="5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ROUND(E2051/D2051*100,0)</f>
        <v>120</v>
      </c>
      <c r="P2051" s="14">
        <f t="shared" ref="P2051:P2114" si="32">IFERROR(ROUND(E2051/L2051,2),0)</f>
        <v>80.989999999999995</v>
      </c>
      <c r="Q2051" s="7" t="s">
        <v>8316</v>
      </c>
      <c r="R2051" t="s">
        <v>8346</v>
      </c>
      <c r="S2051" s="6">
        <f>(((J2051/60)/60)/24)+DATE(1970,1,1)</f>
        <v>41575.527349537035</v>
      </c>
      <c r="T2051" s="6">
        <f>(((I2051/60)/60)/24)+DATE(1970,1,1)</f>
        <v>41610.957638888889</v>
      </c>
      <c r="U2051">
        <f>YEAR(S2051)</f>
        <v>2013</v>
      </c>
    </row>
    <row r="2052" spans="1:21" ht="48" x14ac:dyDescent="0.2">
      <c r="A2052">
        <v>2050</v>
      </c>
      <c r="B2052" s="2" t="s">
        <v>2051</v>
      </c>
      <c r="C2052" s="2" t="s">
        <v>6160</v>
      </c>
      <c r="D2052" s="4">
        <v>10000</v>
      </c>
      <c r="E2052" s="5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ROUND(E2052/D2052*100,0)</f>
        <v>473</v>
      </c>
      <c r="P2052" s="14">
        <f t="shared" si="32"/>
        <v>278.39</v>
      </c>
      <c r="Q2052" s="7" t="s">
        <v>8316</v>
      </c>
      <c r="R2052" t="s">
        <v>8346</v>
      </c>
      <c r="S2052" s="6">
        <f>(((J2052/60)/60)/24)+DATE(1970,1,1)</f>
        <v>42115.071504629625</v>
      </c>
      <c r="T2052" s="6">
        <f>(((I2052/60)/60)/24)+DATE(1970,1,1)</f>
        <v>42155.071504629625</v>
      </c>
      <c r="U2052">
        <f>YEAR(S2052)</f>
        <v>2015</v>
      </c>
    </row>
    <row r="2053" spans="1:21" ht="48" x14ac:dyDescent="0.2">
      <c r="A2053">
        <v>2051</v>
      </c>
      <c r="B2053" s="2" t="s">
        <v>2052</v>
      </c>
      <c r="C2053" s="2" t="s">
        <v>6161</v>
      </c>
      <c r="D2053" s="4">
        <v>8000</v>
      </c>
      <c r="E2053" s="5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ROUND(E2053/D2053*100,0)</f>
        <v>130</v>
      </c>
      <c r="P2053" s="14">
        <f t="shared" si="32"/>
        <v>43.1</v>
      </c>
      <c r="Q2053" s="7" t="s">
        <v>8316</v>
      </c>
      <c r="R2053" t="s">
        <v>8346</v>
      </c>
      <c r="S2053" s="6">
        <f>(((J2053/60)/60)/24)+DATE(1970,1,1)</f>
        <v>41604.022418981483</v>
      </c>
      <c r="T2053" s="6">
        <f>(((I2053/60)/60)/24)+DATE(1970,1,1)</f>
        <v>41634.022418981483</v>
      </c>
      <c r="U2053">
        <f>YEAR(S2053)</f>
        <v>2013</v>
      </c>
    </row>
    <row r="2054" spans="1:21" ht="48" x14ac:dyDescent="0.2">
      <c r="A2054">
        <v>2052</v>
      </c>
      <c r="B2054" s="2" t="s">
        <v>2053</v>
      </c>
      <c r="C2054" s="2" t="s">
        <v>6162</v>
      </c>
      <c r="D2054" s="4">
        <v>50000</v>
      </c>
      <c r="E2054" s="5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ROUND(E2054/D2054*100,0)</f>
        <v>353</v>
      </c>
      <c r="P2054" s="14">
        <f t="shared" si="32"/>
        <v>326.29000000000002</v>
      </c>
      <c r="Q2054" s="7" t="s">
        <v>8316</v>
      </c>
      <c r="R2054" t="s">
        <v>8346</v>
      </c>
      <c r="S2054" s="6">
        <f>(((J2054/60)/60)/24)+DATE(1970,1,1)</f>
        <v>42375.08394675926</v>
      </c>
      <c r="T2054" s="6">
        <f>(((I2054/60)/60)/24)+DATE(1970,1,1)</f>
        <v>42420.08394675926</v>
      </c>
      <c r="U2054">
        <f>YEAR(S2054)</f>
        <v>2016</v>
      </c>
    </row>
    <row r="2055" spans="1:21" ht="48" x14ac:dyDescent="0.2">
      <c r="A2055">
        <v>2053</v>
      </c>
      <c r="B2055" s="2" t="s">
        <v>2054</v>
      </c>
      <c r="C2055" s="2" t="s">
        <v>6163</v>
      </c>
      <c r="D2055" s="4">
        <v>5000</v>
      </c>
      <c r="E2055" s="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ROUND(E2055/D2055*100,0)</f>
        <v>101</v>
      </c>
      <c r="P2055" s="14">
        <f t="shared" si="32"/>
        <v>41.74</v>
      </c>
      <c r="Q2055" s="7" t="s">
        <v>8316</v>
      </c>
      <c r="R2055" t="s">
        <v>8346</v>
      </c>
      <c r="S2055" s="6">
        <f>(((J2055/60)/60)/24)+DATE(1970,1,1)</f>
        <v>42303.617488425924</v>
      </c>
      <c r="T2055" s="6">
        <f>(((I2055/60)/60)/24)+DATE(1970,1,1)</f>
        <v>42333.659155092595</v>
      </c>
      <c r="U2055">
        <f>YEAR(S2055)</f>
        <v>2015</v>
      </c>
    </row>
    <row r="2056" spans="1:21" ht="48" x14ac:dyDescent="0.2">
      <c r="A2056">
        <v>2054</v>
      </c>
      <c r="B2056" s="2" t="s">
        <v>2055</v>
      </c>
      <c r="C2056" s="2" t="s">
        <v>6164</v>
      </c>
      <c r="D2056" s="4">
        <v>35000</v>
      </c>
      <c r="E2056" s="5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ROUND(E2056/D2056*100,0)</f>
        <v>114</v>
      </c>
      <c r="P2056" s="14">
        <f t="shared" si="32"/>
        <v>64.02</v>
      </c>
      <c r="Q2056" s="7" t="s">
        <v>8316</v>
      </c>
      <c r="R2056" t="s">
        <v>8346</v>
      </c>
      <c r="S2056" s="6">
        <f>(((J2056/60)/60)/24)+DATE(1970,1,1)</f>
        <v>41731.520949074074</v>
      </c>
      <c r="T2056" s="6">
        <f>(((I2056/60)/60)/24)+DATE(1970,1,1)</f>
        <v>41761.520949074074</v>
      </c>
      <c r="U2056">
        <f>YEAR(S2056)</f>
        <v>2014</v>
      </c>
    </row>
    <row r="2057" spans="1:21" ht="48" x14ac:dyDescent="0.2">
      <c r="A2057">
        <v>2055</v>
      </c>
      <c r="B2057" s="2" t="s">
        <v>2056</v>
      </c>
      <c r="C2057" s="2" t="s">
        <v>6165</v>
      </c>
      <c r="D2057" s="4">
        <v>6000</v>
      </c>
      <c r="E2057" s="5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ROUND(E2057/D2057*100,0)</f>
        <v>167</v>
      </c>
      <c r="P2057" s="14">
        <f t="shared" si="32"/>
        <v>99.46</v>
      </c>
      <c r="Q2057" s="7" t="s">
        <v>8316</v>
      </c>
      <c r="R2057" t="s">
        <v>8346</v>
      </c>
      <c r="S2057" s="6">
        <f>(((J2057/60)/60)/24)+DATE(1970,1,1)</f>
        <v>41946.674108796295</v>
      </c>
      <c r="T2057" s="6">
        <f>(((I2057/60)/60)/24)+DATE(1970,1,1)</f>
        <v>41976.166666666672</v>
      </c>
      <c r="U2057">
        <f>YEAR(S2057)</f>
        <v>2014</v>
      </c>
    </row>
    <row r="2058" spans="1:21" ht="48" x14ac:dyDescent="0.2">
      <c r="A2058">
        <v>2056</v>
      </c>
      <c r="B2058" s="2" t="s">
        <v>2057</v>
      </c>
      <c r="C2058" s="2" t="s">
        <v>6166</v>
      </c>
      <c r="D2058" s="4">
        <v>50000</v>
      </c>
      <c r="E2058" s="5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ROUND(E2058/D2058*100,0)</f>
        <v>153</v>
      </c>
      <c r="P2058" s="14">
        <f t="shared" si="32"/>
        <v>138.49</v>
      </c>
      <c r="Q2058" s="7" t="s">
        <v>8316</v>
      </c>
      <c r="R2058" t="s">
        <v>8346</v>
      </c>
      <c r="S2058" s="6">
        <f>(((J2058/60)/60)/24)+DATE(1970,1,1)</f>
        <v>41351.76090277778</v>
      </c>
      <c r="T2058" s="6">
        <f>(((I2058/60)/60)/24)+DATE(1970,1,1)</f>
        <v>41381.76090277778</v>
      </c>
      <c r="U2058">
        <f>YEAR(S2058)</f>
        <v>2013</v>
      </c>
    </row>
    <row r="2059" spans="1:21" ht="48" x14ac:dyDescent="0.2">
      <c r="A2059">
        <v>2057</v>
      </c>
      <c r="B2059" s="2" t="s">
        <v>2058</v>
      </c>
      <c r="C2059" s="2" t="s">
        <v>6167</v>
      </c>
      <c r="D2059" s="4">
        <v>15000</v>
      </c>
      <c r="E2059" s="5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ROUND(E2059/D2059*100,0)</f>
        <v>202</v>
      </c>
      <c r="P2059" s="14">
        <f t="shared" si="32"/>
        <v>45.55</v>
      </c>
      <c r="Q2059" s="7" t="s">
        <v>8316</v>
      </c>
      <c r="R2059" t="s">
        <v>8346</v>
      </c>
      <c r="S2059" s="6">
        <f>(((J2059/60)/60)/24)+DATE(1970,1,1)</f>
        <v>42396.494583333333</v>
      </c>
      <c r="T2059" s="6">
        <f>(((I2059/60)/60)/24)+DATE(1970,1,1)</f>
        <v>42426.494583333333</v>
      </c>
      <c r="U2059">
        <f>YEAR(S2059)</f>
        <v>2016</v>
      </c>
    </row>
    <row r="2060" spans="1:21" ht="32" x14ac:dyDescent="0.2">
      <c r="A2060">
        <v>2058</v>
      </c>
      <c r="B2060" s="2" t="s">
        <v>2059</v>
      </c>
      <c r="C2060" s="2" t="s">
        <v>6168</v>
      </c>
      <c r="D2060" s="4">
        <v>2560</v>
      </c>
      <c r="E2060" s="5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ROUND(E2060/D2060*100,0)</f>
        <v>168</v>
      </c>
      <c r="P2060" s="14">
        <f t="shared" si="32"/>
        <v>10.51</v>
      </c>
      <c r="Q2060" s="7" t="s">
        <v>8316</v>
      </c>
      <c r="R2060" t="s">
        <v>8346</v>
      </c>
      <c r="S2060" s="6">
        <f>(((J2060/60)/60)/24)+DATE(1970,1,1)</f>
        <v>42026.370717592596</v>
      </c>
      <c r="T2060" s="6">
        <f>(((I2060/60)/60)/24)+DATE(1970,1,1)</f>
        <v>42065.833333333328</v>
      </c>
      <c r="U2060">
        <f>YEAR(S2060)</f>
        <v>2015</v>
      </c>
    </row>
    <row r="2061" spans="1:21" ht="48" x14ac:dyDescent="0.2">
      <c r="A2061">
        <v>2059</v>
      </c>
      <c r="B2061" s="2" t="s">
        <v>2060</v>
      </c>
      <c r="C2061" s="2" t="s">
        <v>6169</v>
      </c>
      <c r="D2061" s="4">
        <v>30000</v>
      </c>
      <c r="E2061" s="5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ROUND(E2061/D2061*100,0)</f>
        <v>143</v>
      </c>
      <c r="P2061" s="14">
        <f t="shared" si="32"/>
        <v>114.77</v>
      </c>
      <c r="Q2061" s="7" t="s">
        <v>8316</v>
      </c>
      <c r="R2061" t="s">
        <v>8346</v>
      </c>
      <c r="S2061" s="6">
        <f>(((J2061/60)/60)/24)+DATE(1970,1,1)</f>
        <v>42361.602476851855</v>
      </c>
      <c r="T2061" s="6">
        <f>(((I2061/60)/60)/24)+DATE(1970,1,1)</f>
        <v>42400.915972222225</v>
      </c>
      <c r="U2061">
        <f>YEAR(S2061)</f>
        <v>2015</v>
      </c>
    </row>
    <row r="2062" spans="1:21" ht="48" x14ac:dyDescent="0.2">
      <c r="A2062">
        <v>2060</v>
      </c>
      <c r="B2062" s="2" t="s">
        <v>2061</v>
      </c>
      <c r="C2062" s="2" t="s">
        <v>6170</v>
      </c>
      <c r="D2062" s="4">
        <v>25000</v>
      </c>
      <c r="E2062" s="5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ROUND(E2062/D2062*100,0)</f>
        <v>196</v>
      </c>
      <c r="P2062" s="14">
        <f t="shared" si="32"/>
        <v>36</v>
      </c>
      <c r="Q2062" s="7" t="s">
        <v>8316</v>
      </c>
      <c r="R2062" t="s">
        <v>8346</v>
      </c>
      <c r="S2062" s="6">
        <f>(((J2062/60)/60)/24)+DATE(1970,1,1)</f>
        <v>41783.642939814818</v>
      </c>
      <c r="T2062" s="6">
        <f>(((I2062/60)/60)/24)+DATE(1970,1,1)</f>
        <v>41843.642939814818</v>
      </c>
      <c r="U2062">
        <f>YEAR(S2062)</f>
        <v>2014</v>
      </c>
    </row>
    <row r="2063" spans="1:21" ht="48" x14ac:dyDescent="0.2">
      <c r="A2063">
        <v>2061</v>
      </c>
      <c r="B2063" s="2" t="s">
        <v>2062</v>
      </c>
      <c r="C2063" s="2" t="s">
        <v>6171</v>
      </c>
      <c r="D2063" s="4">
        <v>5000</v>
      </c>
      <c r="E2063" s="5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ROUND(E2063/D2063*100,0)</f>
        <v>108</v>
      </c>
      <c r="P2063" s="14">
        <f t="shared" si="32"/>
        <v>154.16999999999999</v>
      </c>
      <c r="Q2063" s="7" t="s">
        <v>8316</v>
      </c>
      <c r="R2063" t="s">
        <v>8346</v>
      </c>
      <c r="S2063" s="6">
        <f>(((J2063/60)/60)/24)+DATE(1970,1,1)</f>
        <v>42705.764513888891</v>
      </c>
      <c r="T2063" s="6">
        <f>(((I2063/60)/60)/24)+DATE(1970,1,1)</f>
        <v>42735.764513888891</v>
      </c>
      <c r="U2063">
        <f>YEAR(S2063)</f>
        <v>2016</v>
      </c>
    </row>
    <row r="2064" spans="1:21" ht="48" x14ac:dyDescent="0.2">
      <c r="A2064">
        <v>2062</v>
      </c>
      <c r="B2064" s="2" t="s">
        <v>2063</v>
      </c>
      <c r="C2064" s="2" t="s">
        <v>6172</v>
      </c>
      <c r="D2064" s="4">
        <v>100000</v>
      </c>
      <c r="E2064" s="5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ROUND(E2064/D2064*100,0)</f>
        <v>115</v>
      </c>
      <c r="P2064" s="14">
        <f t="shared" si="32"/>
        <v>566.39</v>
      </c>
      <c r="Q2064" s="7" t="s">
        <v>8316</v>
      </c>
      <c r="R2064" t="s">
        <v>8346</v>
      </c>
      <c r="S2064" s="6">
        <f>(((J2064/60)/60)/24)+DATE(1970,1,1)</f>
        <v>42423.3830787037</v>
      </c>
      <c r="T2064" s="6">
        <f>(((I2064/60)/60)/24)+DATE(1970,1,1)</f>
        <v>42453.341412037036</v>
      </c>
      <c r="U2064">
        <f>YEAR(S2064)</f>
        <v>2016</v>
      </c>
    </row>
    <row r="2065" spans="1:21" ht="32" x14ac:dyDescent="0.2">
      <c r="A2065">
        <v>2063</v>
      </c>
      <c r="B2065" s="2" t="s">
        <v>2064</v>
      </c>
      <c r="C2065" s="2" t="s">
        <v>6173</v>
      </c>
      <c r="D2065" s="4">
        <v>4000</v>
      </c>
      <c r="E2065" s="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ROUND(E2065/D2065*100,0)</f>
        <v>148</v>
      </c>
      <c r="P2065" s="14">
        <f t="shared" si="32"/>
        <v>120.86</v>
      </c>
      <c r="Q2065" s="7" t="s">
        <v>8316</v>
      </c>
      <c r="R2065" t="s">
        <v>8346</v>
      </c>
      <c r="S2065" s="6">
        <f>(((J2065/60)/60)/24)+DATE(1970,1,1)</f>
        <v>42472.73265046296</v>
      </c>
      <c r="T2065" s="6">
        <f>(((I2065/60)/60)/24)+DATE(1970,1,1)</f>
        <v>42505.73265046296</v>
      </c>
      <c r="U2065">
        <f>YEAR(S2065)</f>
        <v>2016</v>
      </c>
    </row>
    <row r="2066" spans="1:21" ht="48" x14ac:dyDescent="0.2">
      <c r="A2066">
        <v>2064</v>
      </c>
      <c r="B2066" s="2" t="s">
        <v>2065</v>
      </c>
      <c r="C2066" s="2" t="s">
        <v>6174</v>
      </c>
      <c r="D2066" s="4">
        <v>261962</v>
      </c>
      <c r="E2066" s="5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ROUND(E2066/D2066*100,0)</f>
        <v>191</v>
      </c>
      <c r="P2066" s="14">
        <f t="shared" si="32"/>
        <v>86.16</v>
      </c>
      <c r="Q2066" s="7" t="s">
        <v>8316</v>
      </c>
      <c r="R2066" t="s">
        <v>8346</v>
      </c>
      <c r="S2066" s="6">
        <f>(((J2066/60)/60)/24)+DATE(1970,1,1)</f>
        <v>41389.364849537036</v>
      </c>
      <c r="T2066" s="6">
        <f>(((I2066/60)/60)/24)+DATE(1970,1,1)</f>
        <v>41425.5</v>
      </c>
      <c r="U2066">
        <f>YEAR(S2066)</f>
        <v>2013</v>
      </c>
    </row>
    <row r="2067" spans="1:21" ht="48" x14ac:dyDescent="0.2">
      <c r="A2067">
        <v>2065</v>
      </c>
      <c r="B2067" s="2" t="s">
        <v>2066</v>
      </c>
      <c r="C2067" s="2" t="s">
        <v>6175</v>
      </c>
      <c r="D2067" s="4">
        <v>40000</v>
      </c>
      <c r="E2067" s="5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ROUND(E2067/D2067*100,0)</f>
        <v>199</v>
      </c>
      <c r="P2067" s="14">
        <f t="shared" si="32"/>
        <v>51.21</v>
      </c>
      <c r="Q2067" s="7" t="s">
        <v>8316</v>
      </c>
      <c r="R2067" t="s">
        <v>8346</v>
      </c>
      <c r="S2067" s="6">
        <f>(((J2067/60)/60)/24)+DATE(1970,1,1)</f>
        <v>41603.333668981482</v>
      </c>
      <c r="T2067" s="6">
        <f>(((I2067/60)/60)/24)+DATE(1970,1,1)</f>
        <v>41633.333668981482</v>
      </c>
      <c r="U2067">
        <f>YEAR(S2067)</f>
        <v>2013</v>
      </c>
    </row>
    <row r="2068" spans="1:21" ht="48" x14ac:dyDescent="0.2">
      <c r="A2068">
        <v>2066</v>
      </c>
      <c r="B2068" s="2" t="s">
        <v>2067</v>
      </c>
      <c r="C2068" s="2" t="s">
        <v>6176</v>
      </c>
      <c r="D2068" s="4">
        <v>2000</v>
      </c>
      <c r="E2068" s="5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ROUND(E2068/D2068*100,0)</f>
        <v>219</v>
      </c>
      <c r="P2068" s="14">
        <f t="shared" si="32"/>
        <v>67.260000000000005</v>
      </c>
      <c r="Q2068" s="7" t="s">
        <v>8316</v>
      </c>
      <c r="R2068" t="s">
        <v>8346</v>
      </c>
      <c r="S2068" s="6">
        <f>(((J2068/60)/60)/24)+DATE(1970,1,1)</f>
        <v>41844.771793981483</v>
      </c>
      <c r="T2068" s="6">
        <f>(((I2068/60)/60)/24)+DATE(1970,1,1)</f>
        <v>41874.771793981483</v>
      </c>
      <c r="U2068">
        <f>YEAR(S2068)</f>
        <v>2014</v>
      </c>
    </row>
    <row r="2069" spans="1:21" ht="48" x14ac:dyDescent="0.2">
      <c r="A2069">
        <v>2067</v>
      </c>
      <c r="B2069" s="2" t="s">
        <v>2068</v>
      </c>
      <c r="C2069" s="2" t="s">
        <v>6177</v>
      </c>
      <c r="D2069" s="4">
        <v>495</v>
      </c>
      <c r="E2069" s="5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ROUND(E2069/D2069*100,0)</f>
        <v>127</v>
      </c>
      <c r="P2069" s="14">
        <f t="shared" si="32"/>
        <v>62.8</v>
      </c>
      <c r="Q2069" s="7" t="s">
        <v>8316</v>
      </c>
      <c r="R2069" t="s">
        <v>8346</v>
      </c>
      <c r="S2069" s="6">
        <f>(((J2069/60)/60)/24)+DATE(1970,1,1)</f>
        <v>42115.853888888887</v>
      </c>
      <c r="T2069" s="6">
        <f>(((I2069/60)/60)/24)+DATE(1970,1,1)</f>
        <v>42148.853888888887</v>
      </c>
      <c r="U2069">
        <f>YEAR(S2069)</f>
        <v>2015</v>
      </c>
    </row>
    <row r="2070" spans="1:21" ht="48" x14ac:dyDescent="0.2">
      <c r="A2070">
        <v>2068</v>
      </c>
      <c r="B2070" s="2" t="s">
        <v>2069</v>
      </c>
      <c r="C2070" s="2" t="s">
        <v>6178</v>
      </c>
      <c r="D2070" s="4">
        <v>25000</v>
      </c>
      <c r="E2070" s="5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ROUND(E2070/D2070*100,0)</f>
        <v>105</v>
      </c>
      <c r="P2070" s="14">
        <f t="shared" si="32"/>
        <v>346.13</v>
      </c>
      <c r="Q2070" s="7" t="s">
        <v>8316</v>
      </c>
      <c r="R2070" t="s">
        <v>8346</v>
      </c>
      <c r="S2070" s="6">
        <f>(((J2070/60)/60)/24)+DATE(1970,1,1)</f>
        <v>42633.841608796298</v>
      </c>
      <c r="T2070" s="6">
        <f>(((I2070/60)/60)/24)+DATE(1970,1,1)</f>
        <v>42663.841608796298</v>
      </c>
      <c r="U2070">
        <f>YEAR(S2070)</f>
        <v>2016</v>
      </c>
    </row>
    <row r="2071" spans="1:21" ht="48" x14ac:dyDescent="0.2">
      <c r="A2071">
        <v>2069</v>
      </c>
      <c r="B2071" s="2" t="s">
        <v>2070</v>
      </c>
      <c r="C2071" s="2" t="s">
        <v>6179</v>
      </c>
      <c r="D2071" s="4">
        <v>50000</v>
      </c>
      <c r="E2071" s="5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ROUND(E2071/D2071*100,0)</f>
        <v>128</v>
      </c>
      <c r="P2071" s="14">
        <f t="shared" si="32"/>
        <v>244.12</v>
      </c>
      <c r="Q2071" s="7" t="s">
        <v>8316</v>
      </c>
      <c r="R2071" t="s">
        <v>8346</v>
      </c>
      <c r="S2071" s="6">
        <f>(((J2071/60)/60)/24)+DATE(1970,1,1)</f>
        <v>42340.972118055557</v>
      </c>
      <c r="T2071" s="6">
        <f>(((I2071/60)/60)/24)+DATE(1970,1,1)</f>
        <v>42371.972118055557</v>
      </c>
      <c r="U2071">
        <f>YEAR(S2071)</f>
        <v>2015</v>
      </c>
    </row>
    <row r="2072" spans="1:21" ht="48" x14ac:dyDescent="0.2">
      <c r="A2072">
        <v>2070</v>
      </c>
      <c r="B2072" s="2" t="s">
        <v>2071</v>
      </c>
      <c r="C2072" s="2" t="s">
        <v>6180</v>
      </c>
      <c r="D2072" s="4">
        <v>125000</v>
      </c>
      <c r="E2072" s="5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ROUND(E2072/D2072*100,0)</f>
        <v>317</v>
      </c>
      <c r="P2072" s="14">
        <f t="shared" si="32"/>
        <v>259.25</v>
      </c>
      <c r="Q2072" s="7" t="s">
        <v>8316</v>
      </c>
      <c r="R2072" t="s">
        <v>8346</v>
      </c>
      <c r="S2072" s="6">
        <f>(((J2072/60)/60)/24)+DATE(1970,1,1)</f>
        <v>42519.6565162037</v>
      </c>
      <c r="T2072" s="6">
        <f>(((I2072/60)/60)/24)+DATE(1970,1,1)</f>
        <v>42549.6565162037</v>
      </c>
      <c r="U2072">
        <f>YEAR(S2072)</f>
        <v>2016</v>
      </c>
    </row>
    <row r="2073" spans="1:21" ht="48" x14ac:dyDescent="0.2">
      <c r="A2073">
        <v>2071</v>
      </c>
      <c r="B2073" s="2" t="s">
        <v>2072</v>
      </c>
      <c r="C2073" s="2" t="s">
        <v>6181</v>
      </c>
      <c r="D2073" s="4">
        <v>20000</v>
      </c>
      <c r="E2073" s="5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ROUND(E2073/D2073*100,0)</f>
        <v>281</v>
      </c>
      <c r="P2073" s="14">
        <f t="shared" si="32"/>
        <v>201.96</v>
      </c>
      <c r="Q2073" s="7" t="s">
        <v>8316</v>
      </c>
      <c r="R2073" t="s">
        <v>8346</v>
      </c>
      <c r="S2073" s="6">
        <f>(((J2073/60)/60)/24)+DATE(1970,1,1)</f>
        <v>42600.278749999998</v>
      </c>
      <c r="T2073" s="6">
        <f>(((I2073/60)/60)/24)+DATE(1970,1,1)</f>
        <v>42645.278749999998</v>
      </c>
      <c r="U2073">
        <f>YEAR(S2073)</f>
        <v>2016</v>
      </c>
    </row>
    <row r="2074" spans="1:21" ht="48" x14ac:dyDescent="0.2">
      <c r="A2074">
        <v>2072</v>
      </c>
      <c r="B2074" s="2" t="s">
        <v>2073</v>
      </c>
      <c r="C2074" s="2" t="s">
        <v>6182</v>
      </c>
      <c r="D2074" s="4">
        <v>71500</v>
      </c>
      <c r="E2074" s="5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ROUND(E2074/D2074*100,0)</f>
        <v>111</v>
      </c>
      <c r="P2074" s="14">
        <f t="shared" si="32"/>
        <v>226.21</v>
      </c>
      <c r="Q2074" s="7" t="s">
        <v>8316</v>
      </c>
      <c r="R2074" t="s">
        <v>8346</v>
      </c>
      <c r="S2074" s="6">
        <f>(((J2074/60)/60)/24)+DATE(1970,1,1)</f>
        <v>42467.581388888888</v>
      </c>
      <c r="T2074" s="6">
        <f>(((I2074/60)/60)/24)+DATE(1970,1,1)</f>
        <v>42497.581388888888</v>
      </c>
      <c r="U2074">
        <f>YEAR(S2074)</f>
        <v>2016</v>
      </c>
    </row>
    <row r="2075" spans="1:21" ht="48" x14ac:dyDescent="0.2">
      <c r="A2075">
        <v>2073</v>
      </c>
      <c r="B2075" s="2" t="s">
        <v>2074</v>
      </c>
      <c r="C2075" s="2" t="s">
        <v>6183</v>
      </c>
      <c r="D2075" s="4">
        <v>100000</v>
      </c>
      <c r="E2075" s="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ROUND(E2075/D2075*100,0)</f>
        <v>153</v>
      </c>
      <c r="P2075" s="14">
        <f t="shared" si="32"/>
        <v>324.69</v>
      </c>
      <c r="Q2075" s="7" t="s">
        <v>8316</v>
      </c>
      <c r="R2075" t="s">
        <v>8346</v>
      </c>
      <c r="S2075" s="6">
        <f>(((J2075/60)/60)/24)+DATE(1970,1,1)</f>
        <v>42087.668032407411</v>
      </c>
      <c r="T2075" s="6">
        <f>(((I2075/60)/60)/24)+DATE(1970,1,1)</f>
        <v>42132.668032407411</v>
      </c>
      <c r="U2075">
        <f>YEAR(S2075)</f>
        <v>2015</v>
      </c>
    </row>
    <row r="2076" spans="1:21" ht="32" x14ac:dyDescent="0.2">
      <c r="A2076">
        <v>2074</v>
      </c>
      <c r="B2076" s="2" t="s">
        <v>2075</v>
      </c>
      <c r="C2076" s="2" t="s">
        <v>6184</v>
      </c>
      <c r="D2076" s="4">
        <v>600</v>
      </c>
      <c r="E2076" s="5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ROUND(E2076/D2076*100,0)</f>
        <v>103</v>
      </c>
      <c r="P2076" s="14">
        <f t="shared" si="32"/>
        <v>205</v>
      </c>
      <c r="Q2076" s="7" t="s">
        <v>8316</v>
      </c>
      <c r="R2076" t="s">
        <v>8346</v>
      </c>
      <c r="S2076" s="6">
        <f>(((J2076/60)/60)/24)+DATE(1970,1,1)</f>
        <v>42466.826180555552</v>
      </c>
      <c r="T2076" s="6">
        <f>(((I2076/60)/60)/24)+DATE(1970,1,1)</f>
        <v>42496.826180555552</v>
      </c>
      <c r="U2076">
        <f>YEAR(S2076)</f>
        <v>2016</v>
      </c>
    </row>
    <row r="2077" spans="1:21" ht="48" x14ac:dyDescent="0.2">
      <c r="A2077">
        <v>2075</v>
      </c>
      <c r="B2077" s="2" t="s">
        <v>2076</v>
      </c>
      <c r="C2077" s="2" t="s">
        <v>6185</v>
      </c>
      <c r="D2077" s="4">
        <v>9999</v>
      </c>
      <c r="E2077" s="5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ROUND(E2077/D2077*100,0)</f>
        <v>1678</v>
      </c>
      <c r="P2077" s="14">
        <f t="shared" si="32"/>
        <v>20.47</v>
      </c>
      <c r="Q2077" s="7" t="s">
        <v>8316</v>
      </c>
      <c r="R2077" t="s">
        <v>8346</v>
      </c>
      <c r="S2077" s="6">
        <f>(((J2077/60)/60)/24)+DATE(1970,1,1)</f>
        <v>41450.681574074071</v>
      </c>
      <c r="T2077" s="6">
        <f>(((I2077/60)/60)/24)+DATE(1970,1,1)</f>
        <v>41480.681574074071</v>
      </c>
      <c r="U2077">
        <f>YEAR(S2077)</f>
        <v>2013</v>
      </c>
    </row>
    <row r="2078" spans="1:21" ht="32" x14ac:dyDescent="0.2">
      <c r="A2078">
        <v>2076</v>
      </c>
      <c r="B2078" s="2" t="s">
        <v>2077</v>
      </c>
      <c r="C2078" s="2" t="s">
        <v>6186</v>
      </c>
      <c r="D2078" s="4">
        <v>179000</v>
      </c>
      <c r="E2078" s="5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ROUND(E2078/D2078*100,0)</f>
        <v>543</v>
      </c>
      <c r="P2078" s="14">
        <f t="shared" si="32"/>
        <v>116.35</v>
      </c>
      <c r="Q2078" s="7" t="s">
        <v>8316</v>
      </c>
      <c r="R2078" t="s">
        <v>8346</v>
      </c>
      <c r="S2078" s="6">
        <f>(((J2078/60)/60)/24)+DATE(1970,1,1)</f>
        <v>41803.880659722221</v>
      </c>
      <c r="T2078" s="6">
        <f>(((I2078/60)/60)/24)+DATE(1970,1,1)</f>
        <v>41843.880659722221</v>
      </c>
      <c r="U2078">
        <f>YEAR(S2078)</f>
        <v>2014</v>
      </c>
    </row>
    <row r="2079" spans="1:21" ht="48" x14ac:dyDescent="0.2">
      <c r="A2079">
        <v>2077</v>
      </c>
      <c r="B2079" s="2" t="s">
        <v>2078</v>
      </c>
      <c r="C2079" s="2" t="s">
        <v>6187</v>
      </c>
      <c r="D2079" s="4">
        <v>50000</v>
      </c>
      <c r="E2079" s="5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ROUND(E2079/D2079*100,0)</f>
        <v>116</v>
      </c>
      <c r="P2079" s="14">
        <f t="shared" si="32"/>
        <v>307.2</v>
      </c>
      <c r="Q2079" s="7" t="s">
        <v>8316</v>
      </c>
      <c r="R2079" t="s">
        <v>8346</v>
      </c>
      <c r="S2079" s="6">
        <f>(((J2079/60)/60)/24)+DATE(1970,1,1)</f>
        <v>42103.042546296296</v>
      </c>
      <c r="T2079" s="6">
        <f>(((I2079/60)/60)/24)+DATE(1970,1,1)</f>
        <v>42160.875</v>
      </c>
      <c r="U2079">
        <f>YEAR(S2079)</f>
        <v>2015</v>
      </c>
    </row>
    <row r="2080" spans="1:21" ht="48" x14ac:dyDescent="0.2">
      <c r="A2080">
        <v>2078</v>
      </c>
      <c r="B2080" s="2" t="s">
        <v>2079</v>
      </c>
      <c r="C2080" s="2" t="s">
        <v>6188</v>
      </c>
      <c r="D2080" s="4">
        <v>20000</v>
      </c>
      <c r="E2080" s="5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ROUND(E2080/D2080*100,0)</f>
        <v>131</v>
      </c>
      <c r="P2080" s="14">
        <f t="shared" si="32"/>
        <v>546.69000000000005</v>
      </c>
      <c r="Q2080" s="7" t="s">
        <v>8316</v>
      </c>
      <c r="R2080" t="s">
        <v>8346</v>
      </c>
      <c r="S2080" s="6">
        <f>(((J2080/60)/60)/24)+DATE(1970,1,1)</f>
        <v>42692.771493055552</v>
      </c>
      <c r="T2080" s="6">
        <f>(((I2080/60)/60)/24)+DATE(1970,1,1)</f>
        <v>42722.771493055552</v>
      </c>
      <c r="U2080">
        <f>YEAR(S2080)</f>
        <v>2016</v>
      </c>
    </row>
    <row r="2081" spans="1:21" ht="48" x14ac:dyDescent="0.2">
      <c r="A2081">
        <v>2079</v>
      </c>
      <c r="B2081" s="2" t="s">
        <v>2080</v>
      </c>
      <c r="C2081" s="2" t="s">
        <v>6189</v>
      </c>
      <c r="D2081" s="4">
        <v>10000</v>
      </c>
      <c r="E2081" s="5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ROUND(E2081/D2081*100,0)</f>
        <v>288</v>
      </c>
      <c r="P2081" s="14">
        <f t="shared" si="32"/>
        <v>47.47</v>
      </c>
      <c r="Q2081" s="7" t="s">
        <v>8316</v>
      </c>
      <c r="R2081" t="s">
        <v>8346</v>
      </c>
      <c r="S2081" s="6">
        <f>(((J2081/60)/60)/24)+DATE(1970,1,1)</f>
        <v>42150.71056712963</v>
      </c>
      <c r="T2081" s="6">
        <f>(((I2081/60)/60)/24)+DATE(1970,1,1)</f>
        <v>42180.791666666672</v>
      </c>
      <c r="U2081">
        <f>YEAR(S2081)</f>
        <v>2015</v>
      </c>
    </row>
    <row r="2082" spans="1:21" ht="48" x14ac:dyDescent="0.2">
      <c r="A2082">
        <v>2080</v>
      </c>
      <c r="B2082" s="2" t="s">
        <v>2081</v>
      </c>
      <c r="C2082" s="2" t="s">
        <v>6190</v>
      </c>
      <c r="D2082" s="4">
        <v>1000</v>
      </c>
      <c r="E2082" s="5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ROUND(E2082/D2082*100,0)</f>
        <v>508</v>
      </c>
      <c r="P2082" s="14">
        <f t="shared" si="32"/>
        <v>101.56</v>
      </c>
      <c r="Q2082" s="7" t="s">
        <v>8316</v>
      </c>
      <c r="R2082" t="s">
        <v>8346</v>
      </c>
      <c r="S2082" s="6">
        <f>(((J2082/60)/60)/24)+DATE(1970,1,1)</f>
        <v>42289.957175925927</v>
      </c>
      <c r="T2082" s="6">
        <f>(((I2082/60)/60)/24)+DATE(1970,1,1)</f>
        <v>42319.998842592591</v>
      </c>
      <c r="U2082">
        <f>YEAR(S2082)</f>
        <v>2015</v>
      </c>
    </row>
    <row r="2083" spans="1:21" ht="48" x14ac:dyDescent="0.2">
      <c r="A2083">
        <v>2081</v>
      </c>
      <c r="B2083" s="2" t="s">
        <v>2082</v>
      </c>
      <c r="C2083" s="2" t="s">
        <v>6191</v>
      </c>
      <c r="D2083" s="4">
        <v>3500</v>
      </c>
      <c r="E2083" s="5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ROUND(E2083/D2083*100,0)</f>
        <v>115</v>
      </c>
      <c r="P2083" s="14">
        <f t="shared" si="32"/>
        <v>72.91</v>
      </c>
      <c r="Q2083" s="7" t="s">
        <v>8322</v>
      </c>
      <c r="R2083" t="s">
        <v>8326</v>
      </c>
      <c r="S2083" s="6">
        <f>(((J2083/60)/60)/24)+DATE(1970,1,1)</f>
        <v>41004.156886574077</v>
      </c>
      <c r="T2083" s="6">
        <f>(((I2083/60)/60)/24)+DATE(1970,1,1)</f>
        <v>41045.207638888889</v>
      </c>
      <c r="U2083">
        <f>YEAR(S2083)</f>
        <v>2012</v>
      </c>
    </row>
    <row r="2084" spans="1:21" ht="48" x14ac:dyDescent="0.2">
      <c r="A2084">
        <v>2082</v>
      </c>
      <c r="B2084" s="2" t="s">
        <v>2083</v>
      </c>
      <c r="C2084" s="2" t="s">
        <v>6192</v>
      </c>
      <c r="D2084" s="4">
        <v>1500</v>
      </c>
      <c r="E2084" s="5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ROUND(E2084/D2084*100,0)</f>
        <v>111</v>
      </c>
      <c r="P2084" s="14">
        <f t="shared" si="32"/>
        <v>43.71</v>
      </c>
      <c r="Q2084" s="7" t="s">
        <v>8322</v>
      </c>
      <c r="R2084" t="s">
        <v>8326</v>
      </c>
      <c r="S2084" s="6">
        <f>(((J2084/60)/60)/24)+DATE(1970,1,1)</f>
        <v>40811.120324074072</v>
      </c>
      <c r="T2084" s="6">
        <f>(((I2084/60)/60)/24)+DATE(1970,1,1)</f>
        <v>40871.161990740737</v>
      </c>
      <c r="U2084">
        <f>YEAR(S2084)</f>
        <v>2011</v>
      </c>
    </row>
    <row r="2085" spans="1:21" ht="48" x14ac:dyDescent="0.2">
      <c r="A2085">
        <v>2083</v>
      </c>
      <c r="B2085" s="2" t="s">
        <v>2084</v>
      </c>
      <c r="C2085" s="2" t="s">
        <v>6193</v>
      </c>
      <c r="D2085" s="4">
        <v>750</v>
      </c>
      <c r="E2085" s="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ROUND(E2085/D2085*100,0)</f>
        <v>113</v>
      </c>
      <c r="P2085" s="14">
        <f t="shared" si="32"/>
        <v>34</v>
      </c>
      <c r="Q2085" s="7" t="s">
        <v>8322</v>
      </c>
      <c r="R2085" t="s">
        <v>8326</v>
      </c>
      <c r="S2085" s="6">
        <f>(((J2085/60)/60)/24)+DATE(1970,1,1)</f>
        <v>41034.72216435185</v>
      </c>
      <c r="T2085" s="6">
        <f>(((I2085/60)/60)/24)+DATE(1970,1,1)</f>
        <v>41064.72216435185</v>
      </c>
      <c r="U2085">
        <f>YEAR(S2085)</f>
        <v>2012</v>
      </c>
    </row>
    <row r="2086" spans="1:21" ht="48" x14ac:dyDescent="0.2">
      <c r="A2086">
        <v>2084</v>
      </c>
      <c r="B2086" s="2" t="s">
        <v>2085</v>
      </c>
      <c r="C2086" s="2" t="s">
        <v>6194</v>
      </c>
      <c r="D2086" s="4">
        <v>3000</v>
      </c>
      <c r="E2086" s="5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ROUND(E2086/D2086*100,0)</f>
        <v>108</v>
      </c>
      <c r="P2086" s="14">
        <f t="shared" si="32"/>
        <v>70.650000000000006</v>
      </c>
      <c r="Q2086" s="7" t="s">
        <v>8322</v>
      </c>
      <c r="R2086" t="s">
        <v>8326</v>
      </c>
      <c r="S2086" s="6">
        <f>(((J2086/60)/60)/24)+DATE(1970,1,1)</f>
        <v>41731.833124999997</v>
      </c>
      <c r="T2086" s="6">
        <f>(((I2086/60)/60)/24)+DATE(1970,1,1)</f>
        <v>41763.290972222225</v>
      </c>
      <c r="U2086">
        <f>YEAR(S2086)</f>
        <v>2014</v>
      </c>
    </row>
    <row r="2087" spans="1:21" ht="48" x14ac:dyDescent="0.2">
      <c r="A2087">
        <v>2085</v>
      </c>
      <c r="B2087" s="2" t="s">
        <v>2086</v>
      </c>
      <c r="C2087" s="2" t="s">
        <v>6195</v>
      </c>
      <c r="D2087" s="4">
        <v>6000</v>
      </c>
      <c r="E2087" s="5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ROUND(E2087/D2087*100,0)</f>
        <v>124</v>
      </c>
      <c r="P2087" s="14">
        <f t="shared" si="32"/>
        <v>89.3</v>
      </c>
      <c r="Q2087" s="7" t="s">
        <v>8322</v>
      </c>
      <c r="R2087" t="s">
        <v>8326</v>
      </c>
      <c r="S2087" s="6">
        <f>(((J2087/60)/60)/24)+DATE(1970,1,1)</f>
        <v>41075.835497685184</v>
      </c>
      <c r="T2087" s="6">
        <f>(((I2087/60)/60)/24)+DATE(1970,1,1)</f>
        <v>41105.835497685184</v>
      </c>
      <c r="U2087">
        <f>YEAR(S2087)</f>
        <v>2012</v>
      </c>
    </row>
    <row r="2088" spans="1:21" ht="48" x14ac:dyDescent="0.2">
      <c r="A2088">
        <v>2086</v>
      </c>
      <c r="B2088" s="2" t="s">
        <v>2087</v>
      </c>
      <c r="C2088" s="2" t="s">
        <v>6196</v>
      </c>
      <c r="D2088" s="4">
        <v>4000</v>
      </c>
      <c r="E2088" s="5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ROUND(E2088/D2088*100,0)</f>
        <v>101</v>
      </c>
      <c r="P2088" s="14">
        <f t="shared" si="32"/>
        <v>115.09</v>
      </c>
      <c r="Q2088" s="7" t="s">
        <v>8322</v>
      </c>
      <c r="R2088" t="s">
        <v>8326</v>
      </c>
      <c r="S2088" s="6">
        <f>(((J2088/60)/60)/24)+DATE(1970,1,1)</f>
        <v>40860.67050925926</v>
      </c>
      <c r="T2088" s="6">
        <f>(((I2088/60)/60)/24)+DATE(1970,1,1)</f>
        <v>40891.207638888889</v>
      </c>
      <c r="U2088">
        <f>YEAR(S2088)</f>
        <v>2011</v>
      </c>
    </row>
    <row r="2089" spans="1:21" ht="48" x14ac:dyDescent="0.2">
      <c r="A2089">
        <v>2087</v>
      </c>
      <c r="B2089" s="2" t="s">
        <v>2088</v>
      </c>
      <c r="C2089" s="2" t="s">
        <v>6197</v>
      </c>
      <c r="D2089" s="4">
        <v>1500</v>
      </c>
      <c r="E2089" s="5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ROUND(E2089/D2089*100,0)</f>
        <v>104</v>
      </c>
      <c r="P2089" s="14">
        <f t="shared" si="32"/>
        <v>62.12</v>
      </c>
      <c r="Q2089" s="7" t="s">
        <v>8322</v>
      </c>
      <c r="R2089" t="s">
        <v>8326</v>
      </c>
      <c r="S2089" s="6">
        <f>(((J2089/60)/60)/24)+DATE(1970,1,1)</f>
        <v>40764.204375000001</v>
      </c>
      <c r="T2089" s="6">
        <f>(((I2089/60)/60)/24)+DATE(1970,1,1)</f>
        <v>40794.204375000001</v>
      </c>
      <c r="U2089">
        <f>YEAR(S2089)</f>
        <v>2011</v>
      </c>
    </row>
    <row r="2090" spans="1:21" ht="48" x14ac:dyDescent="0.2">
      <c r="A2090">
        <v>2088</v>
      </c>
      <c r="B2090" s="2" t="s">
        <v>2089</v>
      </c>
      <c r="C2090" s="2" t="s">
        <v>6198</v>
      </c>
      <c r="D2090" s="4">
        <v>3000</v>
      </c>
      <c r="E2090" s="5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ROUND(E2090/D2090*100,0)</f>
        <v>116</v>
      </c>
      <c r="P2090" s="14">
        <f t="shared" si="32"/>
        <v>46.2</v>
      </c>
      <c r="Q2090" s="7" t="s">
        <v>8322</v>
      </c>
      <c r="R2090" t="s">
        <v>8326</v>
      </c>
      <c r="S2090" s="6">
        <f>(((J2090/60)/60)/24)+DATE(1970,1,1)</f>
        <v>40395.714722222219</v>
      </c>
      <c r="T2090" s="6">
        <f>(((I2090/60)/60)/24)+DATE(1970,1,1)</f>
        <v>40432.165972222225</v>
      </c>
      <c r="U2090">
        <f>YEAR(S2090)</f>
        <v>2010</v>
      </c>
    </row>
    <row r="2091" spans="1:21" ht="32" x14ac:dyDescent="0.2">
      <c r="A2091">
        <v>2089</v>
      </c>
      <c r="B2091" s="2" t="s">
        <v>2090</v>
      </c>
      <c r="C2091" s="2" t="s">
        <v>6199</v>
      </c>
      <c r="D2091" s="4">
        <v>2500</v>
      </c>
      <c r="E2091" s="5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ROUND(E2091/D2091*100,0)</f>
        <v>120</v>
      </c>
      <c r="P2091" s="14">
        <f t="shared" si="32"/>
        <v>48.55</v>
      </c>
      <c r="Q2091" s="7" t="s">
        <v>8322</v>
      </c>
      <c r="R2091" t="s">
        <v>8326</v>
      </c>
      <c r="S2091" s="6">
        <f>(((J2091/60)/60)/24)+DATE(1970,1,1)</f>
        <v>41453.076319444444</v>
      </c>
      <c r="T2091" s="6">
        <f>(((I2091/60)/60)/24)+DATE(1970,1,1)</f>
        <v>41488.076319444444</v>
      </c>
      <c r="U2091">
        <f>YEAR(S2091)</f>
        <v>2013</v>
      </c>
    </row>
    <row r="2092" spans="1:21" ht="48" x14ac:dyDescent="0.2">
      <c r="A2092">
        <v>2090</v>
      </c>
      <c r="B2092" s="2" t="s">
        <v>2091</v>
      </c>
      <c r="C2092" s="2" t="s">
        <v>6200</v>
      </c>
      <c r="D2092" s="4">
        <v>8000</v>
      </c>
      <c r="E2092" s="5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ROUND(E2092/D2092*100,0)</f>
        <v>115</v>
      </c>
      <c r="P2092" s="14">
        <f t="shared" si="32"/>
        <v>57.52</v>
      </c>
      <c r="Q2092" s="7" t="s">
        <v>8322</v>
      </c>
      <c r="R2092" t="s">
        <v>8326</v>
      </c>
      <c r="S2092" s="6">
        <f>(((J2092/60)/60)/24)+DATE(1970,1,1)</f>
        <v>41299.381423611114</v>
      </c>
      <c r="T2092" s="6">
        <f>(((I2092/60)/60)/24)+DATE(1970,1,1)</f>
        <v>41329.381423611114</v>
      </c>
      <c r="U2092">
        <f>YEAR(S2092)</f>
        <v>2013</v>
      </c>
    </row>
    <row r="2093" spans="1:21" ht="48" x14ac:dyDescent="0.2">
      <c r="A2093">
        <v>2091</v>
      </c>
      <c r="B2093" s="2" t="s">
        <v>2092</v>
      </c>
      <c r="C2093" s="2" t="s">
        <v>6201</v>
      </c>
      <c r="D2093" s="4">
        <v>18000</v>
      </c>
      <c r="E2093" s="5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ROUND(E2093/D2093*100,0)</f>
        <v>120</v>
      </c>
      <c r="P2093" s="14">
        <f t="shared" si="32"/>
        <v>88.15</v>
      </c>
      <c r="Q2093" s="7" t="s">
        <v>8322</v>
      </c>
      <c r="R2093" t="s">
        <v>8326</v>
      </c>
      <c r="S2093" s="6">
        <f>(((J2093/60)/60)/24)+DATE(1970,1,1)</f>
        <v>40555.322662037033</v>
      </c>
      <c r="T2093" s="6">
        <f>(((I2093/60)/60)/24)+DATE(1970,1,1)</f>
        <v>40603.833333333336</v>
      </c>
      <c r="U2093">
        <f>YEAR(S2093)</f>
        <v>2011</v>
      </c>
    </row>
    <row r="2094" spans="1:21" ht="48" x14ac:dyDescent="0.2">
      <c r="A2094">
        <v>2092</v>
      </c>
      <c r="B2094" s="2" t="s">
        <v>2093</v>
      </c>
      <c r="C2094" s="2" t="s">
        <v>6202</v>
      </c>
      <c r="D2094" s="4">
        <v>6000</v>
      </c>
      <c r="E2094" s="5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ROUND(E2094/D2094*100,0)</f>
        <v>101</v>
      </c>
      <c r="P2094" s="14">
        <f t="shared" si="32"/>
        <v>110.49</v>
      </c>
      <c r="Q2094" s="7" t="s">
        <v>8322</v>
      </c>
      <c r="R2094" t="s">
        <v>8326</v>
      </c>
      <c r="S2094" s="6">
        <f>(((J2094/60)/60)/24)+DATE(1970,1,1)</f>
        <v>40763.707546296297</v>
      </c>
      <c r="T2094" s="6">
        <f>(((I2094/60)/60)/24)+DATE(1970,1,1)</f>
        <v>40823.707546296297</v>
      </c>
      <c r="U2094">
        <f>YEAR(S2094)</f>
        <v>2011</v>
      </c>
    </row>
    <row r="2095" spans="1:21" ht="48" x14ac:dyDescent="0.2">
      <c r="A2095">
        <v>2093</v>
      </c>
      <c r="B2095" s="2" t="s">
        <v>2094</v>
      </c>
      <c r="C2095" s="2" t="s">
        <v>6203</v>
      </c>
      <c r="D2095" s="4">
        <v>1500</v>
      </c>
      <c r="E2095" s="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ROUND(E2095/D2095*100,0)</f>
        <v>102</v>
      </c>
      <c r="P2095" s="14">
        <f t="shared" si="32"/>
        <v>66.83</v>
      </c>
      <c r="Q2095" s="7" t="s">
        <v>8322</v>
      </c>
      <c r="R2095" t="s">
        <v>8326</v>
      </c>
      <c r="S2095" s="6">
        <f>(((J2095/60)/60)/24)+DATE(1970,1,1)</f>
        <v>41205.854537037041</v>
      </c>
      <c r="T2095" s="6">
        <f>(((I2095/60)/60)/24)+DATE(1970,1,1)</f>
        <v>41265.896203703705</v>
      </c>
      <c r="U2095">
        <f>YEAR(S2095)</f>
        <v>2012</v>
      </c>
    </row>
    <row r="2096" spans="1:21" ht="48" x14ac:dyDescent="0.2">
      <c r="A2096">
        <v>2094</v>
      </c>
      <c r="B2096" s="2" t="s">
        <v>2095</v>
      </c>
      <c r="C2096" s="2" t="s">
        <v>6204</v>
      </c>
      <c r="D2096" s="4">
        <v>3500</v>
      </c>
      <c r="E2096" s="5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ROUND(E2096/D2096*100,0)</f>
        <v>121</v>
      </c>
      <c r="P2096" s="14">
        <f t="shared" si="32"/>
        <v>58.6</v>
      </c>
      <c r="Q2096" s="7" t="s">
        <v>8322</v>
      </c>
      <c r="R2096" t="s">
        <v>8326</v>
      </c>
      <c r="S2096" s="6">
        <f>(((J2096/60)/60)/24)+DATE(1970,1,1)</f>
        <v>40939.02002314815</v>
      </c>
      <c r="T2096" s="6">
        <f>(((I2096/60)/60)/24)+DATE(1970,1,1)</f>
        <v>40973.125</v>
      </c>
      <c r="U2096">
        <f>YEAR(S2096)</f>
        <v>2012</v>
      </c>
    </row>
    <row r="2097" spans="1:21" ht="48" x14ac:dyDescent="0.2">
      <c r="A2097">
        <v>2095</v>
      </c>
      <c r="B2097" s="2" t="s">
        <v>2096</v>
      </c>
      <c r="C2097" s="2" t="s">
        <v>6205</v>
      </c>
      <c r="D2097" s="4">
        <v>2500</v>
      </c>
      <c r="E2097" s="5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ROUND(E2097/D2097*100,0)</f>
        <v>100</v>
      </c>
      <c r="P2097" s="14">
        <f t="shared" si="32"/>
        <v>113.64</v>
      </c>
      <c r="Q2097" s="7" t="s">
        <v>8322</v>
      </c>
      <c r="R2097" t="s">
        <v>8326</v>
      </c>
      <c r="S2097" s="6">
        <f>(((J2097/60)/60)/24)+DATE(1970,1,1)</f>
        <v>40758.733483796292</v>
      </c>
      <c r="T2097" s="6">
        <f>(((I2097/60)/60)/24)+DATE(1970,1,1)</f>
        <v>40818.733483796292</v>
      </c>
      <c r="U2097">
        <f>YEAR(S2097)</f>
        <v>2011</v>
      </c>
    </row>
    <row r="2098" spans="1:21" ht="48" x14ac:dyDescent="0.2">
      <c r="A2098">
        <v>2096</v>
      </c>
      <c r="B2098" s="2" t="s">
        <v>2097</v>
      </c>
      <c r="C2098" s="2" t="s">
        <v>6206</v>
      </c>
      <c r="D2098" s="4">
        <v>600</v>
      </c>
      <c r="E2098" s="5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ROUND(E2098/D2098*100,0)</f>
        <v>102</v>
      </c>
      <c r="P2098" s="14">
        <f t="shared" si="32"/>
        <v>43.57</v>
      </c>
      <c r="Q2098" s="7" t="s">
        <v>8322</v>
      </c>
      <c r="R2098" t="s">
        <v>8326</v>
      </c>
      <c r="S2098" s="6">
        <f>(((J2098/60)/60)/24)+DATE(1970,1,1)</f>
        <v>41192.758506944447</v>
      </c>
      <c r="T2098" s="6">
        <f>(((I2098/60)/60)/24)+DATE(1970,1,1)</f>
        <v>41208.165972222225</v>
      </c>
      <c r="U2098">
        <f>YEAR(S2098)</f>
        <v>2012</v>
      </c>
    </row>
    <row r="2099" spans="1:21" ht="48" x14ac:dyDescent="0.2">
      <c r="A2099">
        <v>2097</v>
      </c>
      <c r="B2099" s="2" t="s">
        <v>2098</v>
      </c>
      <c r="C2099" s="2" t="s">
        <v>6207</v>
      </c>
      <c r="D2099" s="4">
        <v>3000</v>
      </c>
      <c r="E2099" s="5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ROUND(E2099/D2099*100,0)</f>
        <v>100</v>
      </c>
      <c r="P2099" s="14">
        <f t="shared" si="32"/>
        <v>78.95</v>
      </c>
      <c r="Q2099" s="7" t="s">
        <v>8322</v>
      </c>
      <c r="R2099" t="s">
        <v>8326</v>
      </c>
      <c r="S2099" s="6">
        <f>(((J2099/60)/60)/24)+DATE(1970,1,1)</f>
        <v>40818.58489583333</v>
      </c>
      <c r="T2099" s="6">
        <f>(((I2099/60)/60)/24)+DATE(1970,1,1)</f>
        <v>40878.626562500001</v>
      </c>
      <c r="U2099">
        <f>YEAR(S2099)</f>
        <v>2011</v>
      </c>
    </row>
    <row r="2100" spans="1:21" ht="48" x14ac:dyDescent="0.2">
      <c r="A2100">
        <v>2098</v>
      </c>
      <c r="B2100" s="2" t="s">
        <v>2099</v>
      </c>
      <c r="C2100" s="2" t="s">
        <v>6208</v>
      </c>
      <c r="D2100" s="4">
        <v>6000</v>
      </c>
      <c r="E2100" s="5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ROUND(E2100/D2100*100,0)</f>
        <v>100</v>
      </c>
      <c r="P2100" s="14">
        <f t="shared" si="32"/>
        <v>188.13</v>
      </c>
      <c r="Q2100" s="7" t="s">
        <v>8322</v>
      </c>
      <c r="R2100" t="s">
        <v>8326</v>
      </c>
      <c r="S2100" s="6">
        <f>(((J2100/60)/60)/24)+DATE(1970,1,1)</f>
        <v>40946.11383101852</v>
      </c>
      <c r="T2100" s="6">
        <f>(((I2100/60)/60)/24)+DATE(1970,1,1)</f>
        <v>40976.11383101852</v>
      </c>
      <c r="U2100">
        <f>YEAR(S2100)</f>
        <v>2012</v>
      </c>
    </row>
    <row r="2101" spans="1:21" ht="16" x14ac:dyDescent="0.2">
      <c r="A2101">
        <v>2099</v>
      </c>
      <c r="B2101" s="2" t="s">
        <v>2100</v>
      </c>
      <c r="C2101" s="2" t="s">
        <v>6209</v>
      </c>
      <c r="D2101" s="4">
        <v>3000</v>
      </c>
      <c r="E2101" s="5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ROUND(E2101/D2101*100,0)</f>
        <v>132</v>
      </c>
      <c r="P2101" s="14">
        <f t="shared" si="32"/>
        <v>63.03</v>
      </c>
      <c r="Q2101" s="7" t="s">
        <v>8322</v>
      </c>
      <c r="R2101" t="s">
        <v>8326</v>
      </c>
      <c r="S2101" s="6">
        <f>(((J2101/60)/60)/24)+DATE(1970,1,1)</f>
        <v>42173.746342592596</v>
      </c>
      <c r="T2101" s="6">
        <f>(((I2101/60)/60)/24)+DATE(1970,1,1)</f>
        <v>42187.152777777781</v>
      </c>
      <c r="U2101">
        <f>YEAR(S2101)</f>
        <v>2015</v>
      </c>
    </row>
    <row r="2102" spans="1:21" ht="48" x14ac:dyDescent="0.2">
      <c r="A2102">
        <v>2100</v>
      </c>
      <c r="B2102" s="2" t="s">
        <v>2101</v>
      </c>
      <c r="C2102" s="2" t="s">
        <v>6210</v>
      </c>
      <c r="D2102" s="4">
        <v>600</v>
      </c>
      <c r="E2102" s="5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ROUND(E2102/D2102*100,0)</f>
        <v>137</v>
      </c>
      <c r="P2102" s="14">
        <f t="shared" si="32"/>
        <v>30.37</v>
      </c>
      <c r="Q2102" s="7" t="s">
        <v>8322</v>
      </c>
      <c r="R2102" t="s">
        <v>8326</v>
      </c>
      <c r="S2102" s="6">
        <f>(((J2102/60)/60)/24)+DATE(1970,1,1)</f>
        <v>41074.834965277776</v>
      </c>
      <c r="T2102" s="6">
        <f>(((I2102/60)/60)/24)+DATE(1970,1,1)</f>
        <v>41090.165972222225</v>
      </c>
      <c r="U2102">
        <f>YEAR(S2102)</f>
        <v>2012</v>
      </c>
    </row>
    <row r="2103" spans="1:21" ht="48" x14ac:dyDescent="0.2">
      <c r="A2103">
        <v>2101</v>
      </c>
      <c r="B2103" s="2" t="s">
        <v>2102</v>
      </c>
      <c r="C2103" s="2" t="s">
        <v>6211</v>
      </c>
      <c r="D2103" s="4">
        <v>2000</v>
      </c>
      <c r="E2103" s="5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ROUND(E2103/D2103*100,0)</f>
        <v>113</v>
      </c>
      <c r="P2103" s="14">
        <f t="shared" si="32"/>
        <v>51.48</v>
      </c>
      <c r="Q2103" s="7" t="s">
        <v>8322</v>
      </c>
      <c r="R2103" t="s">
        <v>8326</v>
      </c>
      <c r="S2103" s="6">
        <f>(((J2103/60)/60)/24)+DATE(1970,1,1)</f>
        <v>40892.149467592593</v>
      </c>
      <c r="T2103" s="6">
        <f>(((I2103/60)/60)/24)+DATE(1970,1,1)</f>
        <v>40952.149467592593</v>
      </c>
      <c r="U2103">
        <f>YEAR(S2103)</f>
        <v>2011</v>
      </c>
    </row>
    <row r="2104" spans="1:21" ht="48" x14ac:dyDescent="0.2">
      <c r="A2104">
        <v>2102</v>
      </c>
      <c r="B2104" s="2" t="s">
        <v>2103</v>
      </c>
      <c r="C2104" s="2" t="s">
        <v>6212</v>
      </c>
      <c r="D2104" s="4">
        <v>1000</v>
      </c>
      <c r="E2104" s="5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ROUND(E2104/D2104*100,0)</f>
        <v>136</v>
      </c>
      <c r="P2104" s="14">
        <f t="shared" si="32"/>
        <v>35.79</v>
      </c>
      <c r="Q2104" s="7" t="s">
        <v>8322</v>
      </c>
      <c r="R2104" t="s">
        <v>8326</v>
      </c>
      <c r="S2104" s="6">
        <f>(((J2104/60)/60)/24)+DATE(1970,1,1)</f>
        <v>40638.868611111109</v>
      </c>
      <c r="T2104" s="6">
        <f>(((I2104/60)/60)/24)+DATE(1970,1,1)</f>
        <v>40668.868611111109</v>
      </c>
      <c r="U2104">
        <f>YEAR(S2104)</f>
        <v>2011</v>
      </c>
    </row>
    <row r="2105" spans="1:21" ht="32" x14ac:dyDescent="0.2">
      <c r="A2105">
        <v>2103</v>
      </c>
      <c r="B2105" s="2" t="s">
        <v>2104</v>
      </c>
      <c r="C2105" s="2" t="s">
        <v>6213</v>
      </c>
      <c r="D2105" s="4">
        <v>7777</v>
      </c>
      <c r="E2105" s="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ROUND(E2105/D2105*100,0)</f>
        <v>146</v>
      </c>
      <c r="P2105" s="14">
        <f t="shared" si="32"/>
        <v>98.82</v>
      </c>
      <c r="Q2105" s="7" t="s">
        <v>8322</v>
      </c>
      <c r="R2105" t="s">
        <v>8326</v>
      </c>
      <c r="S2105" s="6">
        <f>(((J2105/60)/60)/24)+DATE(1970,1,1)</f>
        <v>41192.754942129628</v>
      </c>
      <c r="T2105" s="6">
        <f>(((I2105/60)/60)/24)+DATE(1970,1,1)</f>
        <v>41222.7966087963</v>
      </c>
      <c r="U2105">
        <f>YEAR(S2105)</f>
        <v>2012</v>
      </c>
    </row>
    <row r="2106" spans="1:21" ht="48" x14ac:dyDescent="0.2">
      <c r="A2106">
        <v>2104</v>
      </c>
      <c r="B2106" s="2" t="s">
        <v>2105</v>
      </c>
      <c r="C2106" s="2" t="s">
        <v>6214</v>
      </c>
      <c r="D2106" s="4">
        <v>800</v>
      </c>
      <c r="E2106" s="5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ROUND(E2106/D2106*100,0)</f>
        <v>130</v>
      </c>
      <c r="P2106" s="14">
        <f t="shared" si="32"/>
        <v>28</v>
      </c>
      <c r="Q2106" s="7" t="s">
        <v>8322</v>
      </c>
      <c r="R2106" t="s">
        <v>8326</v>
      </c>
      <c r="S2106" s="6">
        <f>(((J2106/60)/60)/24)+DATE(1970,1,1)</f>
        <v>41394.074467592596</v>
      </c>
      <c r="T2106" s="6">
        <f>(((I2106/60)/60)/24)+DATE(1970,1,1)</f>
        <v>41425</v>
      </c>
      <c r="U2106">
        <f>YEAR(S2106)</f>
        <v>2013</v>
      </c>
    </row>
    <row r="2107" spans="1:21" ht="32" x14ac:dyDescent="0.2">
      <c r="A2107">
        <v>2105</v>
      </c>
      <c r="B2107" s="2" t="s">
        <v>2106</v>
      </c>
      <c r="C2107" s="2" t="s">
        <v>6215</v>
      </c>
      <c r="D2107" s="4">
        <v>2000</v>
      </c>
      <c r="E2107" s="5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ROUND(E2107/D2107*100,0)</f>
        <v>254</v>
      </c>
      <c r="P2107" s="14">
        <f t="shared" si="32"/>
        <v>51.31</v>
      </c>
      <c r="Q2107" s="7" t="s">
        <v>8322</v>
      </c>
      <c r="R2107" t="s">
        <v>8326</v>
      </c>
      <c r="S2107" s="6">
        <f>(((J2107/60)/60)/24)+DATE(1970,1,1)</f>
        <v>41951.788807870369</v>
      </c>
      <c r="T2107" s="6">
        <f>(((I2107/60)/60)/24)+DATE(1970,1,1)</f>
        <v>41964.166666666672</v>
      </c>
      <c r="U2107">
        <f>YEAR(S2107)</f>
        <v>2014</v>
      </c>
    </row>
    <row r="2108" spans="1:21" ht="48" x14ac:dyDescent="0.2">
      <c r="A2108">
        <v>2106</v>
      </c>
      <c r="B2108" s="2" t="s">
        <v>2107</v>
      </c>
      <c r="C2108" s="2" t="s">
        <v>6216</v>
      </c>
      <c r="D2108" s="4">
        <v>2200</v>
      </c>
      <c r="E2108" s="5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ROUND(E2108/D2108*100,0)</f>
        <v>107</v>
      </c>
      <c r="P2108" s="14">
        <f t="shared" si="32"/>
        <v>53.52</v>
      </c>
      <c r="Q2108" s="7" t="s">
        <v>8322</v>
      </c>
      <c r="R2108" t="s">
        <v>8326</v>
      </c>
      <c r="S2108" s="6">
        <f>(((J2108/60)/60)/24)+DATE(1970,1,1)</f>
        <v>41270.21497685185</v>
      </c>
      <c r="T2108" s="6">
        <f>(((I2108/60)/60)/24)+DATE(1970,1,1)</f>
        <v>41300.21497685185</v>
      </c>
      <c r="U2108">
        <f>YEAR(S2108)</f>
        <v>2012</v>
      </c>
    </row>
    <row r="2109" spans="1:21" ht="48" x14ac:dyDescent="0.2">
      <c r="A2109">
        <v>2107</v>
      </c>
      <c r="B2109" s="2" t="s">
        <v>2108</v>
      </c>
      <c r="C2109" s="2" t="s">
        <v>6217</v>
      </c>
      <c r="D2109" s="4">
        <v>2000</v>
      </c>
      <c r="E2109" s="5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ROUND(E2109/D2109*100,0)</f>
        <v>108</v>
      </c>
      <c r="P2109" s="14">
        <f t="shared" si="32"/>
        <v>37.15</v>
      </c>
      <c r="Q2109" s="7" t="s">
        <v>8322</v>
      </c>
      <c r="R2109" t="s">
        <v>8326</v>
      </c>
      <c r="S2109" s="6">
        <f>(((J2109/60)/60)/24)+DATE(1970,1,1)</f>
        <v>41934.71056712963</v>
      </c>
      <c r="T2109" s="6">
        <f>(((I2109/60)/60)/24)+DATE(1970,1,1)</f>
        <v>41955.752233796295</v>
      </c>
      <c r="U2109">
        <f>YEAR(S2109)</f>
        <v>2014</v>
      </c>
    </row>
    <row r="2110" spans="1:21" ht="48" x14ac:dyDescent="0.2">
      <c r="A2110">
        <v>2108</v>
      </c>
      <c r="B2110" s="2" t="s">
        <v>2109</v>
      </c>
      <c r="C2110" s="2" t="s">
        <v>6218</v>
      </c>
      <c r="D2110" s="4">
        <v>16000</v>
      </c>
      <c r="E2110" s="5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ROUND(E2110/D2110*100,0)</f>
        <v>107</v>
      </c>
      <c r="P2110" s="14">
        <f t="shared" si="32"/>
        <v>89.9</v>
      </c>
      <c r="Q2110" s="7" t="s">
        <v>8322</v>
      </c>
      <c r="R2110" t="s">
        <v>8326</v>
      </c>
      <c r="S2110" s="6">
        <f>(((J2110/60)/60)/24)+DATE(1970,1,1)</f>
        <v>41135.175694444442</v>
      </c>
      <c r="T2110" s="6">
        <f>(((I2110/60)/60)/24)+DATE(1970,1,1)</f>
        <v>41162.163194444445</v>
      </c>
      <c r="U2110">
        <f>YEAR(S2110)</f>
        <v>2012</v>
      </c>
    </row>
    <row r="2111" spans="1:21" ht="32" x14ac:dyDescent="0.2">
      <c r="A2111">
        <v>2109</v>
      </c>
      <c r="B2111" s="2" t="s">
        <v>2110</v>
      </c>
      <c r="C2111" s="2" t="s">
        <v>6219</v>
      </c>
      <c r="D2111" s="4">
        <v>4000</v>
      </c>
      <c r="E2111" s="5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ROUND(E2111/D2111*100,0)</f>
        <v>107</v>
      </c>
      <c r="P2111" s="14">
        <f t="shared" si="32"/>
        <v>106.53</v>
      </c>
      <c r="Q2111" s="7" t="s">
        <v>8322</v>
      </c>
      <c r="R2111" t="s">
        <v>8326</v>
      </c>
      <c r="S2111" s="6">
        <f>(((J2111/60)/60)/24)+DATE(1970,1,1)</f>
        <v>42160.708530092597</v>
      </c>
      <c r="T2111" s="6">
        <f>(((I2111/60)/60)/24)+DATE(1970,1,1)</f>
        <v>42190.708530092597</v>
      </c>
      <c r="U2111">
        <f>YEAR(S2111)</f>
        <v>2015</v>
      </c>
    </row>
    <row r="2112" spans="1:21" ht="32" x14ac:dyDescent="0.2">
      <c r="A2112">
        <v>2110</v>
      </c>
      <c r="B2112" s="2" t="s">
        <v>2111</v>
      </c>
      <c r="C2112" s="2" t="s">
        <v>6220</v>
      </c>
      <c r="D2112" s="4">
        <v>2000</v>
      </c>
      <c r="E2112" s="5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ROUND(E2112/D2112*100,0)</f>
        <v>100</v>
      </c>
      <c r="P2112" s="14">
        <f t="shared" si="32"/>
        <v>52.82</v>
      </c>
      <c r="Q2112" s="7" t="s">
        <v>8322</v>
      </c>
      <c r="R2112" t="s">
        <v>8326</v>
      </c>
      <c r="S2112" s="6">
        <f>(((J2112/60)/60)/24)+DATE(1970,1,1)</f>
        <v>41759.670937499999</v>
      </c>
      <c r="T2112" s="6">
        <f>(((I2112/60)/60)/24)+DATE(1970,1,1)</f>
        <v>41787.207638888889</v>
      </c>
      <c r="U2112">
        <f>YEAR(S2112)</f>
        <v>2014</v>
      </c>
    </row>
    <row r="2113" spans="1:21" ht="48" x14ac:dyDescent="0.2">
      <c r="A2113">
        <v>2111</v>
      </c>
      <c r="B2113" s="2" t="s">
        <v>2112</v>
      </c>
      <c r="C2113" s="2" t="s">
        <v>6221</v>
      </c>
      <c r="D2113" s="4">
        <v>2000</v>
      </c>
      <c r="E2113" s="5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ROUND(E2113/D2113*100,0)</f>
        <v>107</v>
      </c>
      <c r="P2113" s="14">
        <f t="shared" si="32"/>
        <v>54.62</v>
      </c>
      <c r="Q2113" s="7" t="s">
        <v>8322</v>
      </c>
      <c r="R2113" t="s">
        <v>8326</v>
      </c>
      <c r="S2113" s="6">
        <f>(((J2113/60)/60)/24)+DATE(1970,1,1)</f>
        <v>40703.197048611109</v>
      </c>
      <c r="T2113" s="6">
        <f>(((I2113/60)/60)/24)+DATE(1970,1,1)</f>
        <v>40770.041666666664</v>
      </c>
      <c r="U2113">
        <f>YEAR(S2113)</f>
        <v>2011</v>
      </c>
    </row>
    <row r="2114" spans="1:21" ht="48" x14ac:dyDescent="0.2">
      <c r="A2114">
        <v>2112</v>
      </c>
      <c r="B2114" s="2" t="s">
        <v>2113</v>
      </c>
      <c r="C2114" s="2" t="s">
        <v>6222</v>
      </c>
      <c r="D2114" s="4">
        <v>300</v>
      </c>
      <c r="E2114" s="5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ROUND(E2114/D2114*100,0)</f>
        <v>100</v>
      </c>
      <c r="P2114" s="14">
        <f t="shared" si="32"/>
        <v>27.27</v>
      </c>
      <c r="Q2114" s="7" t="s">
        <v>8322</v>
      </c>
      <c r="R2114" t="s">
        <v>8326</v>
      </c>
      <c r="S2114" s="6">
        <f>(((J2114/60)/60)/24)+DATE(1970,1,1)</f>
        <v>41365.928159722222</v>
      </c>
      <c r="T2114" s="6">
        <f>(((I2114/60)/60)/24)+DATE(1970,1,1)</f>
        <v>41379.928159722222</v>
      </c>
      <c r="U2114">
        <f>YEAR(S2114)</f>
        <v>2013</v>
      </c>
    </row>
    <row r="2115" spans="1:21" ht="32" x14ac:dyDescent="0.2">
      <c r="A2115">
        <v>2113</v>
      </c>
      <c r="B2115" s="2" t="s">
        <v>2114</v>
      </c>
      <c r="C2115" s="2" t="s">
        <v>6223</v>
      </c>
      <c r="D2115" s="4">
        <v>7000</v>
      </c>
      <c r="E2115" s="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ROUND(E2115/D2115*100,0)</f>
        <v>105</v>
      </c>
      <c r="P2115" s="14">
        <f t="shared" ref="P2115:P2178" si="33">IFERROR(ROUND(E2115/L2115,2),0)</f>
        <v>68.599999999999994</v>
      </c>
      <c r="Q2115" s="7" t="s">
        <v>8322</v>
      </c>
      <c r="R2115" t="s">
        <v>8326</v>
      </c>
      <c r="S2115" s="6">
        <f>(((J2115/60)/60)/24)+DATE(1970,1,1)</f>
        <v>41870.86546296296</v>
      </c>
      <c r="T2115" s="6">
        <f>(((I2115/60)/60)/24)+DATE(1970,1,1)</f>
        <v>41905.86546296296</v>
      </c>
      <c r="U2115">
        <f>YEAR(S2115)</f>
        <v>2014</v>
      </c>
    </row>
    <row r="2116" spans="1:21" ht="48" x14ac:dyDescent="0.2">
      <c r="A2116">
        <v>2114</v>
      </c>
      <c r="B2116" s="2" t="s">
        <v>2115</v>
      </c>
      <c r="C2116" s="2" t="s">
        <v>6224</v>
      </c>
      <c r="D2116" s="4">
        <v>5000</v>
      </c>
      <c r="E2116" s="5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ROUND(E2116/D2116*100,0)</f>
        <v>105</v>
      </c>
      <c r="P2116" s="14">
        <f t="shared" si="33"/>
        <v>35.61</v>
      </c>
      <c r="Q2116" s="7" t="s">
        <v>8322</v>
      </c>
      <c r="R2116" t="s">
        <v>8326</v>
      </c>
      <c r="S2116" s="6">
        <f>(((J2116/60)/60)/24)+DATE(1970,1,1)</f>
        <v>40458.815625000003</v>
      </c>
      <c r="T2116" s="6">
        <f>(((I2116/60)/60)/24)+DATE(1970,1,1)</f>
        <v>40521.207638888889</v>
      </c>
      <c r="U2116">
        <f>YEAR(S2116)</f>
        <v>2010</v>
      </c>
    </row>
    <row r="2117" spans="1:21" ht="48" x14ac:dyDescent="0.2">
      <c r="A2117">
        <v>2115</v>
      </c>
      <c r="B2117" s="2" t="s">
        <v>2116</v>
      </c>
      <c r="C2117" s="2" t="s">
        <v>6225</v>
      </c>
      <c r="D2117" s="4">
        <v>1500</v>
      </c>
      <c r="E2117" s="5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ROUND(E2117/D2117*100,0)</f>
        <v>226</v>
      </c>
      <c r="P2117" s="14">
        <f t="shared" si="33"/>
        <v>94.03</v>
      </c>
      <c r="Q2117" s="7" t="s">
        <v>8322</v>
      </c>
      <c r="R2117" t="s">
        <v>8326</v>
      </c>
      <c r="S2117" s="6">
        <f>(((J2117/60)/60)/24)+DATE(1970,1,1)</f>
        <v>40564.081030092595</v>
      </c>
      <c r="T2117" s="6">
        <f>(((I2117/60)/60)/24)+DATE(1970,1,1)</f>
        <v>40594.081030092595</v>
      </c>
      <c r="U2117">
        <f>YEAR(S2117)</f>
        <v>2011</v>
      </c>
    </row>
    <row r="2118" spans="1:21" ht="48" x14ac:dyDescent="0.2">
      <c r="A2118">
        <v>2116</v>
      </c>
      <c r="B2118" s="2" t="s">
        <v>2117</v>
      </c>
      <c r="C2118" s="2" t="s">
        <v>6226</v>
      </c>
      <c r="D2118" s="4">
        <v>48000</v>
      </c>
      <c r="E2118" s="5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ROUND(E2118/D2118*100,0)</f>
        <v>101</v>
      </c>
      <c r="P2118" s="14">
        <f t="shared" si="33"/>
        <v>526.46</v>
      </c>
      <c r="Q2118" s="7" t="s">
        <v>8322</v>
      </c>
      <c r="R2118" t="s">
        <v>8326</v>
      </c>
      <c r="S2118" s="6">
        <f>(((J2118/60)/60)/24)+DATE(1970,1,1)</f>
        <v>41136.777812500004</v>
      </c>
      <c r="T2118" s="6">
        <f>(((I2118/60)/60)/24)+DATE(1970,1,1)</f>
        <v>41184.777812500004</v>
      </c>
      <c r="U2118">
        <f>YEAR(S2118)</f>
        <v>2012</v>
      </c>
    </row>
    <row r="2119" spans="1:21" ht="48" x14ac:dyDescent="0.2">
      <c r="A2119">
        <v>2117</v>
      </c>
      <c r="B2119" s="2" t="s">
        <v>2118</v>
      </c>
      <c r="C2119" s="2" t="s">
        <v>6227</v>
      </c>
      <c r="D2119" s="4">
        <v>1200</v>
      </c>
      <c r="E2119" s="5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ROUND(E2119/D2119*100,0)</f>
        <v>148</v>
      </c>
      <c r="P2119" s="14">
        <f t="shared" si="33"/>
        <v>50.66</v>
      </c>
      <c r="Q2119" s="7" t="s">
        <v>8322</v>
      </c>
      <c r="R2119" t="s">
        <v>8326</v>
      </c>
      <c r="S2119" s="6">
        <f>(((J2119/60)/60)/24)+DATE(1970,1,1)</f>
        <v>42290.059594907405</v>
      </c>
      <c r="T2119" s="6">
        <f>(((I2119/60)/60)/24)+DATE(1970,1,1)</f>
        <v>42304.207638888889</v>
      </c>
      <c r="U2119">
        <f>YEAR(S2119)</f>
        <v>2015</v>
      </c>
    </row>
    <row r="2120" spans="1:21" ht="32" x14ac:dyDescent="0.2">
      <c r="A2120">
        <v>2118</v>
      </c>
      <c r="B2120" s="2" t="s">
        <v>2119</v>
      </c>
      <c r="C2120" s="2" t="s">
        <v>6228</v>
      </c>
      <c r="D2120" s="4">
        <v>1000</v>
      </c>
      <c r="E2120" s="5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ROUND(E2120/D2120*100,0)</f>
        <v>135</v>
      </c>
      <c r="P2120" s="14">
        <f t="shared" si="33"/>
        <v>79.180000000000007</v>
      </c>
      <c r="Q2120" s="7" t="s">
        <v>8322</v>
      </c>
      <c r="R2120" t="s">
        <v>8326</v>
      </c>
      <c r="S2120" s="6">
        <f>(((J2120/60)/60)/24)+DATE(1970,1,1)</f>
        <v>40718.839537037034</v>
      </c>
      <c r="T2120" s="6">
        <f>(((I2120/60)/60)/24)+DATE(1970,1,1)</f>
        <v>40748.839537037034</v>
      </c>
      <c r="U2120">
        <f>YEAR(S2120)</f>
        <v>2011</v>
      </c>
    </row>
    <row r="2121" spans="1:21" ht="48" x14ac:dyDescent="0.2">
      <c r="A2121">
        <v>2119</v>
      </c>
      <c r="B2121" s="2" t="s">
        <v>2120</v>
      </c>
      <c r="C2121" s="2" t="s">
        <v>6229</v>
      </c>
      <c r="D2121" s="4">
        <v>2000</v>
      </c>
      <c r="E2121" s="5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ROUND(E2121/D2121*100,0)</f>
        <v>101</v>
      </c>
      <c r="P2121" s="14">
        <f t="shared" si="33"/>
        <v>91.59</v>
      </c>
      <c r="Q2121" s="7" t="s">
        <v>8322</v>
      </c>
      <c r="R2121" t="s">
        <v>8326</v>
      </c>
      <c r="S2121" s="6">
        <f>(((J2121/60)/60)/24)+DATE(1970,1,1)</f>
        <v>41107.130150462966</v>
      </c>
      <c r="T2121" s="6">
        <f>(((I2121/60)/60)/24)+DATE(1970,1,1)</f>
        <v>41137.130150462966</v>
      </c>
      <c r="U2121">
        <f>YEAR(S2121)</f>
        <v>2012</v>
      </c>
    </row>
    <row r="2122" spans="1:21" ht="48" x14ac:dyDescent="0.2">
      <c r="A2122">
        <v>2120</v>
      </c>
      <c r="B2122" s="2" t="s">
        <v>2121</v>
      </c>
      <c r="C2122" s="2" t="s">
        <v>6230</v>
      </c>
      <c r="D2122" s="4">
        <v>8000</v>
      </c>
      <c r="E2122" s="5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ROUND(E2122/D2122*100,0)</f>
        <v>101</v>
      </c>
      <c r="P2122" s="14">
        <f t="shared" si="33"/>
        <v>116.96</v>
      </c>
      <c r="Q2122" s="7" t="s">
        <v>8322</v>
      </c>
      <c r="R2122" t="s">
        <v>8326</v>
      </c>
      <c r="S2122" s="6">
        <f>(((J2122/60)/60)/24)+DATE(1970,1,1)</f>
        <v>41591.964537037034</v>
      </c>
      <c r="T2122" s="6">
        <f>(((I2122/60)/60)/24)+DATE(1970,1,1)</f>
        <v>41640.964537037034</v>
      </c>
      <c r="U2122">
        <f>YEAR(S2122)</f>
        <v>2013</v>
      </c>
    </row>
    <row r="2123" spans="1:21" ht="32" x14ac:dyDescent="0.2">
      <c r="A2123">
        <v>2121</v>
      </c>
      <c r="B2123" s="2" t="s">
        <v>2122</v>
      </c>
      <c r="C2123" s="2" t="s">
        <v>6231</v>
      </c>
      <c r="D2123" s="4">
        <v>50000</v>
      </c>
      <c r="E2123" s="5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ROUND(E2123/D2123*100,0)</f>
        <v>1</v>
      </c>
      <c r="P2123" s="14">
        <f t="shared" si="33"/>
        <v>28.4</v>
      </c>
      <c r="Q2123" s="7" t="s">
        <v>8330</v>
      </c>
      <c r="R2123" t="s">
        <v>8331</v>
      </c>
      <c r="S2123" s="6">
        <f>(((J2123/60)/60)/24)+DATE(1970,1,1)</f>
        <v>42716.7424537037</v>
      </c>
      <c r="T2123" s="6">
        <f>(((I2123/60)/60)/24)+DATE(1970,1,1)</f>
        <v>42746.7424537037</v>
      </c>
      <c r="U2123">
        <f>YEAR(S2123)</f>
        <v>2016</v>
      </c>
    </row>
    <row r="2124" spans="1:21" ht="32" x14ac:dyDescent="0.2">
      <c r="A2124">
        <v>2122</v>
      </c>
      <c r="B2124" s="2" t="s">
        <v>2123</v>
      </c>
      <c r="C2124" s="2" t="s">
        <v>6232</v>
      </c>
      <c r="D2124" s="4">
        <v>80000</v>
      </c>
      <c r="E2124" s="5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ROUND(E2124/D2124*100,0)</f>
        <v>0</v>
      </c>
      <c r="P2124" s="14">
        <f t="shared" si="33"/>
        <v>103.33</v>
      </c>
      <c r="Q2124" s="7" t="s">
        <v>8330</v>
      </c>
      <c r="R2124" t="s">
        <v>8331</v>
      </c>
      <c r="S2124" s="6">
        <f>(((J2124/60)/60)/24)+DATE(1970,1,1)</f>
        <v>42712.300567129627</v>
      </c>
      <c r="T2124" s="6">
        <f>(((I2124/60)/60)/24)+DATE(1970,1,1)</f>
        <v>42742.300567129627</v>
      </c>
      <c r="U2124">
        <f>YEAR(S2124)</f>
        <v>2016</v>
      </c>
    </row>
    <row r="2125" spans="1:21" ht="64" x14ac:dyDescent="0.2">
      <c r="A2125">
        <v>2123</v>
      </c>
      <c r="B2125" s="2" t="s">
        <v>2124</v>
      </c>
      <c r="C2125" s="2" t="s">
        <v>6233</v>
      </c>
      <c r="D2125" s="4">
        <v>500</v>
      </c>
      <c r="E2125" s="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ROUND(E2125/D2125*100,0)</f>
        <v>10</v>
      </c>
      <c r="P2125" s="14">
        <f t="shared" si="33"/>
        <v>10</v>
      </c>
      <c r="Q2125" s="7" t="s">
        <v>8330</v>
      </c>
      <c r="R2125" t="s">
        <v>8331</v>
      </c>
      <c r="S2125" s="6">
        <f>(((J2125/60)/60)/24)+DATE(1970,1,1)</f>
        <v>40198.424849537041</v>
      </c>
      <c r="T2125" s="6">
        <f>(((I2125/60)/60)/24)+DATE(1970,1,1)</f>
        <v>40252.290972222225</v>
      </c>
      <c r="U2125">
        <f>YEAR(S2125)</f>
        <v>2010</v>
      </c>
    </row>
    <row r="2126" spans="1:21" ht="48" x14ac:dyDescent="0.2">
      <c r="A2126">
        <v>2124</v>
      </c>
      <c r="B2126" s="2" t="s">
        <v>2125</v>
      </c>
      <c r="C2126" s="2" t="s">
        <v>6234</v>
      </c>
      <c r="D2126" s="4">
        <v>1100</v>
      </c>
      <c r="E2126" s="5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ROUND(E2126/D2126*100,0)</f>
        <v>10</v>
      </c>
      <c r="P2126" s="14">
        <f t="shared" si="33"/>
        <v>23</v>
      </c>
      <c r="Q2126" s="7" t="s">
        <v>8330</v>
      </c>
      <c r="R2126" t="s">
        <v>8331</v>
      </c>
      <c r="S2126" s="6">
        <f>(((J2126/60)/60)/24)+DATE(1970,1,1)</f>
        <v>40464.028182870366</v>
      </c>
      <c r="T2126" s="6">
        <f>(((I2126/60)/60)/24)+DATE(1970,1,1)</f>
        <v>40512.208333333336</v>
      </c>
      <c r="U2126">
        <f>YEAR(S2126)</f>
        <v>2010</v>
      </c>
    </row>
    <row r="2127" spans="1:21" ht="48" x14ac:dyDescent="0.2">
      <c r="A2127">
        <v>2125</v>
      </c>
      <c r="B2127" s="2" t="s">
        <v>2126</v>
      </c>
      <c r="C2127" s="2" t="s">
        <v>6235</v>
      </c>
      <c r="D2127" s="4">
        <v>60000</v>
      </c>
      <c r="E2127" s="5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ROUND(E2127/D2127*100,0)</f>
        <v>1</v>
      </c>
      <c r="P2127" s="14">
        <f t="shared" si="33"/>
        <v>31.56</v>
      </c>
      <c r="Q2127" s="7" t="s">
        <v>8330</v>
      </c>
      <c r="R2127" t="s">
        <v>8331</v>
      </c>
      <c r="S2127" s="6">
        <f>(((J2127/60)/60)/24)+DATE(1970,1,1)</f>
        <v>42191.023530092592</v>
      </c>
      <c r="T2127" s="6">
        <f>(((I2127/60)/60)/24)+DATE(1970,1,1)</f>
        <v>42221.023530092592</v>
      </c>
      <c r="U2127">
        <f>YEAR(S2127)</f>
        <v>2015</v>
      </c>
    </row>
    <row r="2128" spans="1:21" ht="48" x14ac:dyDescent="0.2">
      <c r="A2128">
        <v>2126</v>
      </c>
      <c r="B2128" s="2" t="s">
        <v>2127</v>
      </c>
      <c r="C2128" s="2" t="s">
        <v>6236</v>
      </c>
      <c r="D2128" s="4">
        <v>20000</v>
      </c>
      <c r="E2128" s="5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ROUND(E2128/D2128*100,0)</f>
        <v>0</v>
      </c>
      <c r="P2128" s="14">
        <f t="shared" si="33"/>
        <v>5</v>
      </c>
      <c r="Q2128" s="7" t="s">
        <v>8330</v>
      </c>
      <c r="R2128" t="s">
        <v>8331</v>
      </c>
      <c r="S2128" s="6">
        <f>(((J2128/60)/60)/24)+DATE(1970,1,1)</f>
        <v>41951.973229166666</v>
      </c>
      <c r="T2128" s="6">
        <f>(((I2128/60)/60)/24)+DATE(1970,1,1)</f>
        <v>41981.973229166666</v>
      </c>
      <c r="U2128">
        <f>YEAR(S2128)</f>
        <v>2014</v>
      </c>
    </row>
    <row r="2129" spans="1:21" ht="16" x14ac:dyDescent="0.2">
      <c r="A2129">
        <v>2127</v>
      </c>
      <c r="B2129" s="2" t="s">
        <v>2128</v>
      </c>
      <c r="C2129" s="2" t="s">
        <v>6237</v>
      </c>
      <c r="D2129" s="4">
        <v>28000</v>
      </c>
      <c r="E2129" s="5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ROUND(E2129/D2129*100,0)</f>
        <v>29</v>
      </c>
      <c r="P2129" s="14">
        <f t="shared" si="33"/>
        <v>34.22</v>
      </c>
      <c r="Q2129" s="7" t="s">
        <v>8330</v>
      </c>
      <c r="R2129" t="s">
        <v>8331</v>
      </c>
      <c r="S2129" s="6">
        <f>(((J2129/60)/60)/24)+DATE(1970,1,1)</f>
        <v>42045.50535879629</v>
      </c>
      <c r="T2129" s="6">
        <f>(((I2129/60)/60)/24)+DATE(1970,1,1)</f>
        <v>42075.463692129633</v>
      </c>
      <c r="U2129">
        <f>YEAR(S2129)</f>
        <v>2015</v>
      </c>
    </row>
    <row r="2130" spans="1:21" ht="48" x14ac:dyDescent="0.2">
      <c r="A2130">
        <v>2128</v>
      </c>
      <c r="B2130" s="2" t="s">
        <v>2129</v>
      </c>
      <c r="C2130" s="2" t="s">
        <v>6238</v>
      </c>
      <c r="D2130" s="4">
        <v>15000</v>
      </c>
      <c r="E2130" s="5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ROUND(E2130/D2130*100,0)</f>
        <v>0</v>
      </c>
      <c r="P2130" s="14">
        <f t="shared" si="33"/>
        <v>25</v>
      </c>
      <c r="Q2130" s="7" t="s">
        <v>8330</v>
      </c>
      <c r="R2130" t="s">
        <v>8331</v>
      </c>
      <c r="S2130" s="6">
        <f>(((J2130/60)/60)/24)+DATE(1970,1,1)</f>
        <v>41843.772789351853</v>
      </c>
      <c r="T2130" s="6">
        <f>(((I2130/60)/60)/24)+DATE(1970,1,1)</f>
        <v>41903.772789351853</v>
      </c>
      <c r="U2130">
        <f>YEAR(S2130)</f>
        <v>2014</v>
      </c>
    </row>
    <row r="2131" spans="1:21" ht="48" x14ac:dyDescent="0.2">
      <c r="A2131">
        <v>2129</v>
      </c>
      <c r="B2131" s="2" t="s">
        <v>2130</v>
      </c>
      <c r="C2131" s="2" t="s">
        <v>6239</v>
      </c>
      <c r="D2131" s="4">
        <v>2000</v>
      </c>
      <c r="E2131" s="5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ROUND(E2131/D2131*100,0)</f>
        <v>12</v>
      </c>
      <c r="P2131" s="14">
        <f t="shared" si="33"/>
        <v>19.670000000000002</v>
      </c>
      <c r="Q2131" s="7" t="s">
        <v>8330</v>
      </c>
      <c r="R2131" t="s">
        <v>8331</v>
      </c>
      <c r="S2131" s="6">
        <f>(((J2131/60)/60)/24)+DATE(1970,1,1)</f>
        <v>42409.024305555555</v>
      </c>
      <c r="T2131" s="6">
        <f>(((I2131/60)/60)/24)+DATE(1970,1,1)</f>
        <v>42439.024305555555</v>
      </c>
      <c r="U2131">
        <f>YEAR(S2131)</f>
        <v>2016</v>
      </c>
    </row>
    <row r="2132" spans="1:21" ht="32" x14ac:dyDescent="0.2">
      <c r="A2132">
        <v>2130</v>
      </c>
      <c r="B2132" s="2" t="s">
        <v>2131</v>
      </c>
      <c r="C2132" s="2" t="s">
        <v>6240</v>
      </c>
      <c r="D2132" s="4">
        <v>42000</v>
      </c>
      <c r="E2132" s="5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ROUND(E2132/D2132*100,0)</f>
        <v>0</v>
      </c>
      <c r="P2132" s="14">
        <f t="shared" si="33"/>
        <v>21.25</v>
      </c>
      <c r="Q2132" s="7" t="s">
        <v>8330</v>
      </c>
      <c r="R2132" t="s">
        <v>8331</v>
      </c>
      <c r="S2132" s="6">
        <f>(((J2132/60)/60)/24)+DATE(1970,1,1)</f>
        <v>41832.086377314816</v>
      </c>
      <c r="T2132" s="6">
        <f>(((I2132/60)/60)/24)+DATE(1970,1,1)</f>
        <v>41867.086377314816</v>
      </c>
      <c r="U2132">
        <f>YEAR(S2132)</f>
        <v>2014</v>
      </c>
    </row>
    <row r="2133" spans="1:21" ht="48" x14ac:dyDescent="0.2">
      <c r="A2133">
        <v>2131</v>
      </c>
      <c r="B2133" s="2" t="s">
        <v>2132</v>
      </c>
      <c r="C2133" s="2" t="s">
        <v>6241</v>
      </c>
      <c r="D2133" s="4">
        <v>500</v>
      </c>
      <c r="E2133" s="5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ROUND(E2133/D2133*100,0)</f>
        <v>5</v>
      </c>
      <c r="P2133" s="14">
        <f t="shared" si="33"/>
        <v>8.33</v>
      </c>
      <c r="Q2133" s="7" t="s">
        <v>8330</v>
      </c>
      <c r="R2133" t="s">
        <v>8331</v>
      </c>
      <c r="S2133" s="6">
        <f>(((J2133/60)/60)/24)+DATE(1970,1,1)</f>
        <v>42167.207071759258</v>
      </c>
      <c r="T2133" s="6">
        <f>(((I2133/60)/60)/24)+DATE(1970,1,1)</f>
        <v>42197.207071759258</v>
      </c>
      <c r="U2133">
        <f>YEAR(S2133)</f>
        <v>2015</v>
      </c>
    </row>
    <row r="2134" spans="1:21" ht="48" x14ac:dyDescent="0.2">
      <c r="A2134">
        <v>2132</v>
      </c>
      <c r="B2134" s="2" t="s">
        <v>2133</v>
      </c>
      <c r="C2134" s="2" t="s">
        <v>6242</v>
      </c>
      <c r="D2134" s="4">
        <v>100000</v>
      </c>
      <c r="E2134" s="5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ROUND(E2134/D2134*100,0)</f>
        <v>2</v>
      </c>
      <c r="P2134" s="14">
        <f t="shared" si="33"/>
        <v>21.34</v>
      </c>
      <c r="Q2134" s="7" t="s">
        <v>8330</v>
      </c>
      <c r="R2134" t="s">
        <v>8331</v>
      </c>
      <c r="S2134" s="6">
        <f>(((J2134/60)/60)/24)+DATE(1970,1,1)</f>
        <v>41643.487175925926</v>
      </c>
      <c r="T2134" s="6">
        <f>(((I2134/60)/60)/24)+DATE(1970,1,1)</f>
        <v>41673.487175925926</v>
      </c>
      <c r="U2134">
        <f>YEAR(S2134)</f>
        <v>2014</v>
      </c>
    </row>
    <row r="2135" spans="1:21" ht="48" x14ac:dyDescent="0.2">
      <c r="A2135">
        <v>2133</v>
      </c>
      <c r="B2135" s="2" t="s">
        <v>2134</v>
      </c>
      <c r="C2135" s="2" t="s">
        <v>6243</v>
      </c>
      <c r="D2135" s="4">
        <v>1000</v>
      </c>
      <c r="E2135" s="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ROUND(E2135/D2135*100,0)</f>
        <v>2</v>
      </c>
      <c r="P2135" s="14">
        <f t="shared" si="33"/>
        <v>5.33</v>
      </c>
      <c r="Q2135" s="7" t="s">
        <v>8330</v>
      </c>
      <c r="R2135" t="s">
        <v>8331</v>
      </c>
      <c r="S2135" s="6">
        <f>(((J2135/60)/60)/24)+DATE(1970,1,1)</f>
        <v>40619.097210648149</v>
      </c>
      <c r="T2135" s="6">
        <f>(((I2135/60)/60)/24)+DATE(1970,1,1)</f>
        <v>40657.290972222225</v>
      </c>
      <c r="U2135">
        <f>YEAR(S2135)</f>
        <v>2011</v>
      </c>
    </row>
    <row r="2136" spans="1:21" ht="48" x14ac:dyDescent="0.2">
      <c r="A2136">
        <v>2134</v>
      </c>
      <c r="B2136" s="2" t="s">
        <v>2135</v>
      </c>
      <c r="C2136" s="2" t="s">
        <v>6244</v>
      </c>
      <c r="D2136" s="4">
        <v>6000</v>
      </c>
      <c r="E2136" s="5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ROUND(E2136/D2136*100,0)</f>
        <v>2</v>
      </c>
      <c r="P2136" s="14">
        <f t="shared" si="33"/>
        <v>34.67</v>
      </c>
      <c r="Q2136" s="7" t="s">
        <v>8330</v>
      </c>
      <c r="R2136" t="s">
        <v>8331</v>
      </c>
      <c r="S2136" s="6">
        <f>(((J2136/60)/60)/24)+DATE(1970,1,1)</f>
        <v>41361.886469907404</v>
      </c>
      <c r="T2136" s="6">
        <f>(((I2136/60)/60)/24)+DATE(1970,1,1)</f>
        <v>41391.886469907404</v>
      </c>
      <c r="U2136">
        <f>YEAR(S2136)</f>
        <v>2013</v>
      </c>
    </row>
    <row r="2137" spans="1:21" ht="48" x14ac:dyDescent="0.2">
      <c r="A2137">
        <v>2135</v>
      </c>
      <c r="B2137" s="2" t="s">
        <v>2136</v>
      </c>
      <c r="C2137" s="2" t="s">
        <v>6245</v>
      </c>
      <c r="D2137" s="4">
        <v>5000</v>
      </c>
      <c r="E2137" s="5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ROUND(E2137/D2137*100,0)</f>
        <v>10</v>
      </c>
      <c r="P2137" s="14">
        <f t="shared" si="33"/>
        <v>21.73</v>
      </c>
      <c r="Q2137" s="7" t="s">
        <v>8330</v>
      </c>
      <c r="R2137" t="s">
        <v>8331</v>
      </c>
      <c r="S2137" s="6">
        <f>(((J2137/60)/60)/24)+DATE(1970,1,1)</f>
        <v>41156.963344907403</v>
      </c>
      <c r="T2137" s="6">
        <f>(((I2137/60)/60)/24)+DATE(1970,1,1)</f>
        <v>41186.963344907403</v>
      </c>
      <c r="U2137">
        <f>YEAR(S2137)</f>
        <v>2012</v>
      </c>
    </row>
    <row r="2138" spans="1:21" ht="48" x14ac:dyDescent="0.2">
      <c r="A2138">
        <v>2136</v>
      </c>
      <c r="B2138" s="2" t="s">
        <v>2137</v>
      </c>
      <c r="C2138" s="2" t="s">
        <v>6246</v>
      </c>
      <c r="D2138" s="4">
        <v>80000</v>
      </c>
      <c r="E2138" s="5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ROUND(E2138/D2138*100,0)</f>
        <v>0</v>
      </c>
      <c r="P2138" s="14">
        <f t="shared" si="33"/>
        <v>11.92</v>
      </c>
      <c r="Q2138" s="7" t="s">
        <v>8330</v>
      </c>
      <c r="R2138" t="s">
        <v>8331</v>
      </c>
      <c r="S2138" s="6">
        <f>(((J2138/60)/60)/24)+DATE(1970,1,1)</f>
        <v>41536.509097222224</v>
      </c>
      <c r="T2138" s="6">
        <f>(((I2138/60)/60)/24)+DATE(1970,1,1)</f>
        <v>41566.509097222224</v>
      </c>
      <c r="U2138">
        <f>YEAR(S2138)</f>
        <v>2013</v>
      </c>
    </row>
    <row r="2139" spans="1:21" ht="48" x14ac:dyDescent="0.2">
      <c r="A2139">
        <v>2137</v>
      </c>
      <c r="B2139" s="2" t="s">
        <v>2138</v>
      </c>
      <c r="C2139" s="2" t="s">
        <v>6247</v>
      </c>
      <c r="D2139" s="4">
        <v>50000</v>
      </c>
      <c r="E2139" s="5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ROUND(E2139/D2139*100,0)</f>
        <v>28</v>
      </c>
      <c r="P2139" s="14">
        <f t="shared" si="33"/>
        <v>26.6</v>
      </c>
      <c r="Q2139" s="7" t="s">
        <v>8330</v>
      </c>
      <c r="R2139" t="s">
        <v>8331</v>
      </c>
      <c r="S2139" s="6">
        <f>(((J2139/60)/60)/24)+DATE(1970,1,1)</f>
        <v>41948.771168981482</v>
      </c>
      <c r="T2139" s="6">
        <f>(((I2139/60)/60)/24)+DATE(1970,1,1)</f>
        <v>41978.771168981482</v>
      </c>
      <c r="U2139">
        <f>YEAR(S2139)</f>
        <v>2014</v>
      </c>
    </row>
    <row r="2140" spans="1:21" ht="32" x14ac:dyDescent="0.2">
      <c r="A2140">
        <v>2138</v>
      </c>
      <c r="B2140" s="2" t="s">
        <v>2139</v>
      </c>
      <c r="C2140" s="2" t="s">
        <v>6248</v>
      </c>
      <c r="D2140" s="4">
        <v>1000</v>
      </c>
      <c r="E2140" s="5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ROUND(E2140/D2140*100,0)</f>
        <v>13</v>
      </c>
      <c r="P2140" s="14">
        <f t="shared" si="33"/>
        <v>10.67</v>
      </c>
      <c r="Q2140" s="7" t="s">
        <v>8330</v>
      </c>
      <c r="R2140" t="s">
        <v>8331</v>
      </c>
      <c r="S2140" s="6">
        <f>(((J2140/60)/60)/24)+DATE(1970,1,1)</f>
        <v>41557.013182870374</v>
      </c>
      <c r="T2140" s="6">
        <f>(((I2140/60)/60)/24)+DATE(1970,1,1)</f>
        <v>41587.054849537039</v>
      </c>
      <c r="U2140">
        <f>YEAR(S2140)</f>
        <v>2013</v>
      </c>
    </row>
    <row r="2141" spans="1:21" ht="48" x14ac:dyDescent="0.2">
      <c r="A2141">
        <v>2139</v>
      </c>
      <c r="B2141" s="2" t="s">
        <v>2140</v>
      </c>
      <c r="C2141" s="2" t="s">
        <v>6249</v>
      </c>
      <c r="D2141" s="4">
        <v>30000</v>
      </c>
      <c r="E2141" s="5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ROUND(E2141/D2141*100,0)</f>
        <v>5</v>
      </c>
      <c r="P2141" s="14">
        <f t="shared" si="33"/>
        <v>29.04</v>
      </c>
      <c r="Q2141" s="7" t="s">
        <v>8330</v>
      </c>
      <c r="R2141" t="s">
        <v>8331</v>
      </c>
      <c r="S2141" s="6">
        <f>(((J2141/60)/60)/24)+DATE(1970,1,1)</f>
        <v>42647.750092592592</v>
      </c>
      <c r="T2141" s="6">
        <f>(((I2141/60)/60)/24)+DATE(1970,1,1)</f>
        <v>42677.750092592592</v>
      </c>
      <c r="U2141">
        <f>YEAR(S2141)</f>
        <v>2016</v>
      </c>
    </row>
    <row r="2142" spans="1:21" ht="48" x14ac:dyDescent="0.2">
      <c r="A2142">
        <v>2140</v>
      </c>
      <c r="B2142" s="2" t="s">
        <v>2141</v>
      </c>
      <c r="C2142" s="2" t="s">
        <v>6250</v>
      </c>
      <c r="D2142" s="4">
        <v>500000</v>
      </c>
      <c r="E2142" s="5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ROUND(E2142/D2142*100,0)</f>
        <v>0</v>
      </c>
      <c r="P2142" s="14">
        <f t="shared" si="33"/>
        <v>50.91</v>
      </c>
      <c r="Q2142" s="7" t="s">
        <v>8330</v>
      </c>
      <c r="R2142" t="s">
        <v>8331</v>
      </c>
      <c r="S2142" s="6">
        <f>(((J2142/60)/60)/24)+DATE(1970,1,1)</f>
        <v>41255.833611111113</v>
      </c>
      <c r="T2142" s="6">
        <f>(((I2142/60)/60)/24)+DATE(1970,1,1)</f>
        <v>41285.833611111113</v>
      </c>
      <c r="U2142">
        <f>YEAR(S2142)</f>
        <v>2012</v>
      </c>
    </row>
    <row r="2143" spans="1:21" ht="48" x14ac:dyDescent="0.2">
      <c r="A2143">
        <v>2141</v>
      </c>
      <c r="B2143" s="2" t="s">
        <v>2142</v>
      </c>
      <c r="C2143" s="2" t="s">
        <v>6251</v>
      </c>
      <c r="D2143" s="4">
        <v>15000</v>
      </c>
      <c r="E2143" s="5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ROUND(E2143/D2143*100,0)</f>
        <v>0</v>
      </c>
      <c r="P2143" s="14">
        <f t="shared" si="33"/>
        <v>0</v>
      </c>
      <c r="Q2143" s="7" t="s">
        <v>8330</v>
      </c>
      <c r="R2143" t="s">
        <v>8331</v>
      </c>
      <c r="S2143" s="6">
        <f>(((J2143/60)/60)/24)+DATE(1970,1,1)</f>
        <v>41927.235636574071</v>
      </c>
      <c r="T2143" s="6">
        <f>(((I2143/60)/60)/24)+DATE(1970,1,1)</f>
        <v>41957.277303240742</v>
      </c>
      <c r="U2143">
        <f>YEAR(S2143)</f>
        <v>2014</v>
      </c>
    </row>
    <row r="2144" spans="1:21" ht="48" x14ac:dyDescent="0.2">
      <c r="A2144">
        <v>2142</v>
      </c>
      <c r="B2144" s="2" t="s">
        <v>2143</v>
      </c>
      <c r="C2144" s="2" t="s">
        <v>6252</v>
      </c>
      <c r="D2144" s="4">
        <v>10500</v>
      </c>
      <c r="E2144" s="5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ROUND(E2144/D2144*100,0)</f>
        <v>6</v>
      </c>
      <c r="P2144" s="14">
        <f t="shared" si="33"/>
        <v>50.08</v>
      </c>
      <c r="Q2144" s="7" t="s">
        <v>8330</v>
      </c>
      <c r="R2144" t="s">
        <v>8331</v>
      </c>
      <c r="S2144" s="6">
        <f>(((J2144/60)/60)/24)+DATE(1970,1,1)</f>
        <v>42340.701504629629</v>
      </c>
      <c r="T2144" s="6">
        <f>(((I2144/60)/60)/24)+DATE(1970,1,1)</f>
        <v>42368.701504629629</v>
      </c>
      <c r="U2144">
        <f>YEAR(S2144)</f>
        <v>2015</v>
      </c>
    </row>
    <row r="2145" spans="1:21" ht="48" x14ac:dyDescent="0.2">
      <c r="A2145">
        <v>2143</v>
      </c>
      <c r="B2145" s="2" t="s">
        <v>2144</v>
      </c>
      <c r="C2145" s="2" t="s">
        <v>6253</v>
      </c>
      <c r="D2145" s="4">
        <v>2000</v>
      </c>
      <c r="E2145" s="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ROUND(E2145/D2145*100,0)</f>
        <v>11</v>
      </c>
      <c r="P2145" s="14">
        <f t="shared" si="33"/>
        <v>45</v>
      </c>
      <c r="Q2145" s="7" t="s">
        <v>8330</v>
      </c>
      <c r="R2145" t="s">
        <v>8331</v>
      </c>
      <c r="S2145" s="6">
        <f>(((J2145/60)/60)/24)+DATE(1970,1,1)</f>
        <v>40332.886712962965</v>
      </c>
      <c r="T2145" s="6">
        <f>(((I2145/60)/60)/24)+DATE(1970,1,1)</f>
        <v>40380.791666666664</v>
      </c>
      <c r="U2145">
        <f>YEAR(S2145)</f>
        <v>2010</v>
      </c>
    </row>
    <row r="2146" spans="1:21" ht="32" x14ac:dyDescent="0.2">
      <c r="A2146">
        <v>2144</v>
      </c>
      <c r="B2146" s="2" t="s">
        <v>2145</v>
      </c>
      <c r="C2146" s="2" t="s">
        <v>6254</v>
      </c>
      <c r="D2146" s="4">
        <v>35500</v>
      </c>
      <c r="E2146" s="5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ROUND(E2146/D2146*100,0)</f>
        <v>2</v>
      </c>
      <c r="P2146" s="14">
        <f t="shared" si="33"/>
        <v>25.29</v>
      </c>
      <c r="Q2146" s="7" t="s">
        <v>8330</v>
      </c>
      <c r="R2146" t="s">
        <v>8331</v>
      </c>
      <c r="S2146" s="6">
        <f>(((J2146/60)/60)/24)+DATE(1970,1,1)</f>
        <v>41499.546759259261</v>
      </c>
      <c r="T2146" s="6">
        <f>(((I2146/60)/60)/24)+DATE(1970,1,1)</f>
        <v>41531.546759259261</v>
      </c>
      <c r="U2146">
        <f>YEAR(S2146)</f>
        <v>2013</v>
      </c>
    </row>
    <row r="2147" spans="1:21" ht="48" x14ac:dyDescent="0.2">
      <c r="A2147">
        <v>2145</v>
      </c>
      <c r="B2147" s="2" t="s">
        <v>2146</v>
      </c>
      <c r="C2147" s="2" t="s">
        <v>6255</v>
      </c>
      <c r="D2147" s="4">
        <v>15000</v>
      </c>
      <c r="E2147" s="5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ROUND(E2147/D2147*100,0)</f>
        <v>30</v>
      </c>
      <c r="P2147" s="14">
        <f t="shared" si="33"/>
        <v>51.29</v>
      </c>
      <c r="Q2147" s="7" t="s">
        <v>8330</v>
      </c>
      <c r="R2147" t="s">
        <v>8331</v>
      </c>
      <c r="S2147" s="6">
        <f>(((J2147/60)/60)/24)+DATE(1970,1,1)</f>
        <v>41575.237430555557</v>
      </c>
      <c r="T2147" s="6">
        <f>(((I2147/60)/60)/24)+DATE(1970,1,1)</f>
        <v>41605.279097222221</v>
      </c>
      <c r="U2147">
        <f>YEAR(S2147)</f>
        <v>2013</v>
      </c>
    </row>
    <row r="2148" spans="1:21" ht="48" x14ac:dyDescent="0.2">
      <c r="A2148">
        <v>2146</v>
      </c>
      <c r="B2148" s="2" t="s">
        <v>2147</v>
      </c>
      <c r="C2148" s="2" t="s">
        <v>6256</v>
      </c>
      <c r="D2148" s="4">
        <v>5000</v>
      </c>
      <c r="E2148" s="5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ROUND(E2148/D2148*100,0)</f>
        <v>0</v>
      </c>
      <c r="P2148" s="14">
        <f t="shared" si="33"/>
        <v>1</v>
      </c>
      <c r="Q2148" s="7" t="s">
        <v>8330</v>
      </c>
      <c r="R2148" t="s">
        <v>8331</v>
      </c>
      <c r="S2148" s="6">
        <f>(((J2148/60)/60)/24)+DATE(1970,1,1)</f>
        <v>42397.679513888885</v>
      </c>
      <c r="T2148" s="6">
        <f>(((I2148/60)/60)/24)+DATE(1970,1,1)</f>
        <v>42411.679513888885</v>
      </c>
      <c r="U2148">
        <f>YEAR(S2148)</f>
        <v>2016</v>
      </c>
    </row>
    <row r="2149" spans="1:21" ht="16" x14ac:dyDescent="0.2">
      <c r="A2149">
        <v>2147</v>
      </c>
      <c r="B2149" s="2" t="s">
        <v>2148</v>
      </c>
      <c r="C2149" s="2" t="s">
        <v>6257</v>
      </c>
      <c r="D2149" s="4">
        <v>390000</v>
      </c>
      <c r="E2149" s="5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ROUND(E2149/D2149*100,0)</f>
        <v>1</v>
      </c>
      <c r="P2149" s="14">
        <f t="shared" si="33"/>
        <v>49.38</v>
      </c>
      <c r="Q2149" s="7" t="s">
        <v>8330</v>
      </c>
      <c r="R2149" t="s">
        <v>8331</v>
      </c>
      <c r="S2149" s="6">
        <f>(((J2149/60)/60)/24)+DATE(1970,1,1)</f>
        <v>41927.295694444445</v>
      </c>
      <c r="T2149" s="6">
        <f>(((I2149/60)/60)/24)+DATE(1970,1,1)</f>
        <v>41959.337361111116</v>
      </c>
      <c r="U2149">
        <f>YEAR(S2149)</f>
        <v>2014</v>
      </c>
    </row>
    <row r="2150" spans="1:21" ht="48" x14ac:dyDescent="0.2">
      <c r="A2150">
        <v>2148</v>
      </c>
      <c r="B2150" s="2" t="s">
        <v>2149</v>
      </c>
      <c r="C2150" s="2" t="s">
        <v>6258</v>
      </c>
      <c r="D2150" s="4">
        <v>100</v>
      </c>
      <c r="E2150" s="5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ROUND(E2150/D2150*100,0)</f>
        <v>2</v>
      </c>
      <c r="P2150" s="14">
        <f t="shared" si="33"/>
        <v>1</v>
      </c>
      <c r="Q2150" s="7" t="s">
        <v>8330</v>
      </c>
      <c r="R2150" t="s">
        <v>8331</v>
      </c>
      <c r="S2150" s="6">
        <f>(((J2150/60)/60)/24)+DATE(1970,1,1)</f>
        <v>42066.733587962968</v>
      </c>
      <c r="T2150" s="6">
        <f>(((I2150/60)/60)/24)+DATE(1970,1,1)</f>
        <v>42096.691921296297</v>
      </c>
      <c r="U2150">
        <f>YEAR(S2150)</f>
        <v>2015</v>
      </c>
    </row>
    <row r="2151" spans="1:21" ht="48" x14ac:dyDescent="0.2">
      <c r="A2151">
        <v>2149</v>
      </c>
      <c r="B2151" s="2" t="s">
        <v>2150</v>
      </c>
      <c r="C2151" s="2" t="s">
        <v>6259</v>
      </c>
      <c r="D2151" s="4">
        <v>2000</v>
      </c>
      <c r="E2151" s="5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ROUND(E2151/D2151*100,0)</f>
        <v>0</v>
      </c>
      <c r="P2151" s="14">
        <f t="shared" si="33"/>
        <v>0</v>
      </c>
      <c r="Q2151" s="7" t="s">
        <v>8330</v>
      </c>
      <c r="R2151" t="s">
        <v>8331</v>
      </c>
      <c r="S2151" s="6">
        <f>(((J2151/60)/60)/24)+DATE(1970,1,1)</f>
        <v>40355.024953703702</v>
      </c>
      <c r="T2151" s="6">
        <f>(((I2151/60)/60)/24)+DATE(1970,1,1)</f>
        <v>40390</v>
      </c>
      <c r="U2151">
        <f>YEAR(S2151)</f>
        <v>2010</v>
      </c>
    </row>
    <row r="2152" spans="1:21" ht="16" x14ac:dyDescent="0.2">
      <c r="A2152">
        <v>2150</v>
      </c>
      <c r="B2152" s="2" t="s">
        <v>2151</v>
      </c>
      <c r="C2152" s="2" t="s">
        <v>6260</v>
      </c>
      <c r="D2152" s="4">
        <v>50000</v>
      </c>
      <c r="E2152" s="5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ROUND(E2152/D2152*100,0)</f>
        <v>1</v>
      </c>
      <c r="P2152" s="14">
        <f t="shared" si="33"/>
        <v>101.25</v>
      </c>
      <c r="Q2152" s="7" t="s">
        <v>8330</v>
      </c>
      <c r="R2152" t="s">
        <v>8331</v>
      </c>
      <c r="S2152" s="6">
        <f>(((J2152/60)/60)/24)+DATE(1970,1,1)</f>
        <v>42534.284710648149</v>
      </c>
      <c r="T2152" s="6">
        <f>(((I2152/60)/60)/24)+DATE(1970,1,1)</f>
        <v>42564.284710648149</v>
      </c>
      <c r="U2152">
        <f>YEAR(S2152)</f>
        <v>2016</v>
      </c>
    </row>
    <row r="2153" spans="1:21" ht="48" x14ac:dyDescent="0.2">
      <c r="A2153">
        <v>2151</v>
      </c>
      <c r="B2153" s="2" t="s">
        <v>2152</v>
      </c>
      <c r="C2153" s="2" t="s">
        <v>6261</v>
      </c>
      <c r="D2153" s="4">
        <v>45000</v>
      </c>
      <c r="E2153" s="5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ROUND(E2153/D2153*100,0)</f>
        <v>0</v>
      </c>
      <c r="P2153" s="14">
        <f t="shared" si="33"/>
        <v>19.670000000000002</v>
      </c>
      <c r="Q2153" s="7" t="s">
        <v>8330</v>
      </c>
      <c r="R2153" t="s">
        <v>8331</v>
      </c>
      <c r="S2153" s="6">
        <f>(((J2153/60)/60)/24)+DATE(1970,1,1)</f>
        <v>42520.847384259265</v>
      </c>
      <c r="T2153" s="6">
        <f>(((I2153/60)/60)/24)+DATE(1970,1,1)</f>
        <v>42550.847384259265</v>
      </c>
      <c r="U2153">
        <f>YEAR(S2153)</f>
        <v>2016</v>
      </c>
    </row>
    <row r="2154" spans="1:21" ht="48" x14ac:dyDescent="0.2">
      <c r="A2154">
        <v>2152</v>
      </c>
      <c r="B2154" s="2" t="s">
        <v>2153</v>
      </c>
      <c r="C2154" s="2" t="s">
        <v>6262</v>
      </c>
      <c r="D2154" s="4">
        <v>30000</v>
      </c>
      <c r="E2154" s="5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ROUND(E2154/D2154*100,0)</f>
        <v>0</v>
      </c>
      <c r="P2154" s="14">
        <f t="shared" si="33"/>
        <v>12.5</v>
      </c>
      <c r="Q2154" s="7" t="s">
        <v>8330</v>
      </c>
      <c r="R2154" t="s">
        <v>8331</v>
      </c>
      <c r="S2154" s="6">
        <f>(((J2154/60)/60)/24)+DATE(1970,1,1)</f>
        <v>41683.832280092596</v>
      </c>
      <c r="T2154" s="6">
        <f>(((I2154/60)/60)/24)+DATE(1970,1,1)</f>
        <v>41713.790613425925</v>
      </c>
      <c r="U2154">
        <f>YEAR(S2154)</f>
        <v>2014</v>
      </c>
    </row>
    <row r="2155" spans="1:21" ht="48" x14ac:dyDescent="0.2">
      <c r="A2155">
        <v>2153</v>
      </c>
      <c r="B2155" s="2" t="s">
        <v>2154</v>
      </c>
      <c r="C2155" s="2" t="s">
        <v>6263</v>
      </c>
      <c r="D2155" s="4">
        <v>372625</v>
      </c>
      <c r="E2155" s="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ROUND(E2155/D2155*100,0)</f>
        <v>0</v>
      </c>
      <c r="P2155" s="14">
        <f t="shared" si="33"/>
        <v>8.5</v>
      </c>
      <c r="Q2155" s="7" t="s">
        <v>8330</v>
      </c>
      <c r="R2155" t="s">
        <v>8331</v>
      </c>
      <c r="S2155" s="6">
        <f>(((J2155/60)/60)/24)+DATE(1970,1,1)</f>
        <v>41974.911087962959</v>
      </c>
      <c r="T2155" s="6">
        <f>(((I2155/60)/60)/24)+DATE(1970,1,1)</f>
        <v>42014.332638888889</v>
      </c>
      <c r="U2155">
        <f>YEAR(S2155)</f>
        <v>2014</v>
      </c>
    </row>
    <row r="2156" spans="1:21" ht="32" x14ac:dyDescent="0.2">
      <c r="A2156">
        <v>2154</v>
      </c>
      <c r="B2156" s="2" t="s">
        <v>2155</v>
      </c>
      <c r="C2156" s="2" t="s">
        <v>6264</v>
      </c>
      <c r="D2156" s="4">
        <v>250</v>
      </c>
      <c r="E2156" s="5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ROUND(E2156/D2156*100,0)</f>
        <v>1</v>
      </c>
      <c r="P2156" s="14">
        <f t="shared" si="33"/>
        <v>1</v>
      </c>
      <c r="Q2156" s="7" t="s">
        <v>8330</v>
      </c>
      <c r="R2156" t="s">
        <v>8331</v>
      </c>
      <c r="S2156" s="6">
        <f>(((J2156/60)/60)/24)+DATE(1970,1,1)</f>
        <v>41647.632256944446</v>
      </c>
      <c r="T2156" s="6">
        <f>(((I2156/60)/60)/24)+DATE(1970,1,1)</f>
        <v>41667.632256944446</v>
      </c>
      <c r="U2156">
        <f>YEAR(S2156)</f>
        <v>2014</v>
      </c>
    </row>
    <row r="2157" spans="1:21" ht="48" x14ac:dyDescent="0.2">
      <c r="A2157">
        <v>2155</v>
      </c>
      <c r="B2157" s="2" t="s">
        <v>2156</v>
      </c>
      <c r="C2157" s="2" t="s">
        <v>6265</v>
      </c>
      <c r="D2157" s="4">
        <v>5000</v>
      </c>
      <c r="E2157" s="5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ROUND(E2157/D2157*100,0)</f>
        <v>2</v>
      </c>
      <c r="P2157" s="14">
        <f t="shared" si="33"/>
        <v>23</v>
      </c>
      <c r="Q2157" s="7" t="s">
        <v>8330</v>
      </c>
      <c r="R2157" t="s">
        <v>8331</v>
      </c>
      <c r="S2157" s="6">
        <f>(((J2157/60)/60)/24)+DATE(1970,1,1)</f>
        <v>42430.747511574074</v>
      </c>
      <c r="T2157" s="6">
        <f>(((I2157/60)/60)/24)+DATE(1970,1,1)</f>
        <v>42460.70584490741</v>
      </c>
      <c r="U2157">
        <f>YEAR(S2157)</f>
        <v>2016</v>
      </c>
    </row>
    <row r="2158" spans="1:21" ht="32" x14ac:dyDescent="0.2">
      <c r="A2158">
        <v>2156</v>
      </c>
      <c r="B2158" s="2" t="s">
        <v>2157</v>
      </c>
      <c r="C2158" s="2" t="s">
        <v>6266</v>
      </c>
      <c r="D2158" s="4">
        <v>56000</v>
      </c>
      <c r="E2158" s="5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ROUND(E2158/D2158*100,0)</f>
        <v>3</v>
      </c>
      <c r="P2158" s="14">
        <f t="shared" si="33"/>
        <v>17.989999999999998</v>
      </c>
      <c r="Q2158" s="7" t="s">
        <v>8330</v>
      </c>
      <c r="R2158" t="s">
        <v>8331</v>
      </c>
      <c r="S2158" s="6">
        <f>(((J2158/60)/60)/24)+DATE(1970,1,1)</f>
        <v>41488.85423611111</v>
      </c>
      <c r="T2158" s="6">
        <f>(((I2158/60)/60)/24)+DATE(1970,1,1)</f>
        <v>41533.85423611111</v>
      </c>
      <c r="U2158">
        <f>YEAR(S2158)</f>
        <v>2013</v>
      </c>
    </row>
    <row r="2159" spans="1:21" ht="32" x14ac:dyDescent="0.2">
      <c r="A2159">
        <v>2157</v>
      </c>
      <c r="B2159" s="2" t="s">
        <v>2158</v>
      </c>
      <c r="C2159" s="2" t="s">
        <v>6267</v>
      </c>
      <c r="D2159" s="4">
        <v>75000</v>
      </c>
      <c r="E2159" s="5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ROUND(E2159/D2159*100,0)</f>
        <v>28</v>
      </c>
      <c r="P2159" s="14">
        <f t="shared" si="33"/>
        <v>370.95</v>
      </c>
      <c r="Q2159" s="7" t="s">
        <v>8330</v>
      </c>
      <c r="R2159" t="s">
        <v>8331</v>
      </c>
      <c r="S2159" s="6">
        <f>(((J2159/60)/60)/24)+DATE(1970,1,1)</f>
        <v>42694.98128472222</v>
      </c>
      <c r="T2159" s="6">
        <f>(((I2159/60)/60)/24)+DATE(1970,1,1)</f>
        <v>42727.332638888889</v>
      </c>
      <c r="U2159">
        <f>YEAR(S2159)</f>
        <v>2016</v>
      </c>
    </row>
    <row r="2160" spans="1:21" ht="48" x14ac:dyDescent="0.2">
      <c r="A2160">
        <v>2158</v>
      </c>
      <c r="B2160" s="2" t="s">
        <v>2159</v>
      </c>
      <c r="C2160" s="2" t="s">
        <v>6268</v>
      </c>
      <c r="D2160" s="4">
        <v>300000</v>
      </c>
      <c r="E2160" s="5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ROUND(E2160/D2160*100,0)</f>
        <v>7</v>
      </c>
      <c r="P2160" s="14">
        <f t="shared" si="33"/>
        <v>63.57</v>
      </c>
      <c r="Q2160" s="7" t="s">
        <v>8330</v>
      </c>
      <c r="R2160" t="s">
        <v>8331</v>
      </c>
      <c r="S2160" s="6">
        <f>(((J2160/60)/60)/24)+DATE(1970,1,1)</f>
        <v>41264.853865740741</v>
      </c>
      <c r="T2160" s="6">
        <f>(((I2160/60)/60)/24)+DATE(1970,1,1)</f>
        <v>41309.853865740741</v>
      </c>
      <c r="U2160">
        <f>YEAR(S2160)</f>
        <v>2012</v>
      </c>
    </row>
    <row r="2161" spans="1:21" ht="64" x14ac:dyDescent="0.2">
      <c r="A2161">
        <v>2159</v>
      </c>
      <c r="B2161" s="2" t="s">
        <v>2160</v>
      </c>
      <c r="C2161" s="2" t="s">
        <v>6269</v>
      </c>
      <c r="D2161" s="4">
        <v>3600</v>
      </c>
      <c r="E2161" s="5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ROUND(E2161/D2161*100,0)</f>
        <v>1</v>
      </c>
      <c r="P2161" s="14">
        <f t="shared" si="33"/>
        <v>13</v>
      </c>
      <c r="Q2161" s="7" t="s">
        <v>8330</v>
      </c>
      <c r="R2161" t="s">
        <v>8331</v>
      </c>
      <c r="S2161" s="6">
        <f>(((J2161/60)/60)/24)+DATE(1970,1,1)</f>
        <v>40710.731180555551</v>
      </c>
      <c r="T2161" s="6">
        <f>(((I2161/60)/60)/24)+DATE(1970,1,1)</f>
        <v>40740.731180555551</v>
      </c>
      <c r="U2161">
        <f>YEAR(S2161)</f>
        <v>2011</v>
      </c>
    </row>
    <row r="2162" spans="1:21" ht="48" x14ac:dyDescent="0.2">
      <c r="A2162">
        <v>2160</v>
      </c>
      <c r="B2162" s="2" t="s">
        <v>2161</v>
      </c>
      <c r="C2162" s="2" t="s">
        <v>6270</v>
      </c>
      <c r="D2162" s="4">
        <v>10000</v>
      </c>
      <c r="E2162" s="5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ROUND(E2162/D2162*100,0)</f>
        <v>1</v>
      </c>
      <c r="P2162" s="14">
        <f t="shared" si="33"/>
        <v>5.31</v>
      </c>
      <c r="Q2162" s="7" t="s">
        <v>8330</v>
      </c>
      <c r="R2162" t="s">
        <v>8331</v>
      </c>
      <c r="S2162" s="6">
        <f>(((J2162/60)/60)/24)+DATE(1970,1,1)</f>
        <v>41018.711863425924</v>
      </c>
      <c r="T2162" s="6">
        <f>(((I2162/60)/60)/24)+DATE(1970,1,1)</f>
        <v>41048.711863425924</v>
      </c>
      <c r="U2162">
        <f>YEAR(S2162)</f>
        <v>2012</v>
      </c>
    </row>
    <row r="2163" spans="1:21" ht="32" x14ac:dyDescent="0.2">
      <c r="A2163">
        <v>2161</v>
      </c>
      <c r="B2163" s="2" t="s">
        <v>2162</v>
      </c>
      <c r="C2163" s="2" t="s">
        <v>6271</v>
      </c>
      <c r="D2163" s="4">
        <v>400</v>
      </c>
      <c r="E2163" s="5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ROUND(E2163/D2163*100,0)</f>
        <v>116</v>
      </c>
      <c r="P2163" s="14">
        <f t="shared" si="33"/>
        <v>35.619999999999997</v>
      </c>
      <c r="Q2163" s="7" t="s">
        <v>8322</v>
      </c>
      <c r="R2163" t="s">
        <v>8323</v>
      </c>
      <c r="S2163" s="6">
        <f>(((J2163/60)/60)/24)+DATE(1970,1,1)</f>
        <v>42240.852534722217</v>
      </c>
      <c r="T2163" s="6">
        <f>(((I2163/60)/60)/24)+DATE(1970,1,1)</f>
        <v>42270.852534722217</v>
      </c>
      <c r="U2163">
        <f>YEAR(S2163)</f>
        <v>2015</v>
      </c>
    </row>
    <row r="2164" spans="1:21" ht="48" x14ac:dyDescent="0.2">
      <c r="A2164">
        <v>2162</v>
      </c>
      <c r="B2164" s="2" t="s">
        <v>2163</v>
      </c>
      <c r="C2164" s="2" t="s">
        <v>6272</v>
      </c>
      <c r="D2164" s="4">
        <v>4500</v>
      </c>
      <c r="E2164" s="5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ROUND(E2164/D2164*100,0)</f>
        <v>112</v>
      </c>
      <c r="P2164" s="14">
        <f t="shared" si="33"/>
        <v>87.1</v>
      </c>
      <c r="Q2164" s="7" t="s">
        <v>8322</v>
      </c>
      <c r="R2164" t="s">
        <v>8323</v>
      </c>
      <c r="S2164" s="6">
        <f>(((J2164/60)/60)/24)+DATE(1970,1,1)</f>
        <v>41813.766099537039</v>
      </c>
      <c r="T2164" s="6">
        <f>(((I2164/60)/60)/24)+DATE(1970,1,1)</f>
        <v>41844.766099537039</v>
      </c>
      <c r="U2164">
        <f>YEAR(S2164)</f>
        <v>2014</v>
      </c>
    </row>
    <row r="2165" spans="1:21" ht="48" x14ac:dyDescent="0.2">
      <c r="A2165">
        <v>2163</v>
      </c>
      <c r="B2165" s="2" t="s">
        <v>2164</v>
      </c>
      <c r="C2165" s="2" t="s">
        <v>6273</v>
      </c>
      <c r="D2165" s="4">
        <v>2500</v>
      </c>
      <c r="E2165" s="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ROUND(E2165/D2165*100,0)</f>
        <v>132</v>
      </c>
      <c r="P2165" s="14">
        <f t="shared" si="33"/>
        <v>75.11</v>
      </c>
      <c r="Q2165" s="7" t="s">
        <v>8322</v>
      </c>
      <c r="R2165" t="s">
        <v>8323</v>
      </c>
      <c r="S2165" s="6">
        <f>(((J2165/60)/60)/24)+DATE(1970,1,1)</f>
        <v>42111.899537037039</v>
      </c>
      <c r="T2165" s="6">
        <f>(((I2165/60)/60)/24)+DATE(1970,1,1)</f>
        <v>42163.159722222219</v>
      </c>
      <c r="U2165">
        <f>YEAR(S2165)</f>
        <v>2015</v>
      </c>
    </row>
    <row r="2166" spans="1:21" ht="32" x14ac:dyDescent="0.2">
      <c r="A2166">
        <v>2164</v>
      </c>
      <c r="B2166" s="2" t="s">
        <v>2165</v>
      </c>
      <c r="C2166" s="2" t="s">
        <v>6274</v>
      </c>
      <c r="D2166" s="4">
        <v>5500</v>
      </c>
      <c r="E2166" s="5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ROUND(E2166/D2166*100,0)</f>
        <v>103</v>
      </c>
      <c r="P2166" s="14">
        <f t="shared" si="33"/>
        <v>68.010000000000005</v>
      </c>
      <c r="Q2166" s="7" t="s">
        <v>8322</v>
      </c>
      <c r="R2166" t="s">
        <v>8323</v>
      </c>
      <c r="S2166" s="6">
        <f>(((J2166/60)/60)/24)+DATE(1970,1,1)</f>
        <v>42515.71775462963</v>
      </c>
      <c r="T2166" s="6">
        <f>(((I2166/60)/60)/24)+DATE(1970,1,1)</f>
        <v>42546.165972222225</v>
      </c>
      <c r="U2166">
        <f>YEAR(S2166)</f>
        <v>2016</v>
      </c>
    </row>
    <row r="2167" spans="1:21" ht="48" x14ac:dyDescent="0.2">
      <c r="A2167">
        <v>2165</v>
      </c>
      <c r="B2167" s="2" t="s">
        <v>2166</v>
      </c>
      <c r="C2167" s="2" t="s">
        <v>6275</v>
      </c>
      <c r="D2167" s="4">
        <v>2500</v>
      </c>
      <c r="E2167" s="5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ROUND(E2167/D2167*100,0)</f>
        <v>139</v>
      </c>
      <c r="P2167" s="14">
        <f t="shared" si="33"/>
        <v>29.62</v>
      </c>
      <c r="Q2167" s="7" t="s">
        <v>8322</v>
      </c>
      <c r="R2167" t="s">
        <v>8323</v>
      </c>
      <c r="S2167" s="6">
        <f>(((J2167/60)/60)/24)+DATE(1970,1,1)</f>
        <v>42438.667071759264</v>
      </c>
      <c r="T2167" s="6">
        <f>(((I2167/60)/60)/24)+DATE(1970,1,1)</f>
        <v>42468.625405092593</v>
      </c>
      <c r="U2167">
        <f>YEAR(S2167)</f>
        <v>2016</v>
      </c>
    </row>
    <row r="2168" spans="1:21" ht="48" x14ac:dyDescent="0.2">
      <c r="A2168">
        <v>2166</v>
      </c>
      <c r="B2168" s="2" t="s">
        <v>2167</v>
      </c>
      <c r="C2168" s="2" t="s">
        <v>6276</v>
      </c>
      <c r="D2168" s="4">
        <v>2000</v>
      </c>
      <c r="E2168" s="5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ROUND(E2168/D2168*100,0)</f>
        <v>147</v>
      </c>
      <c r="P2168" s="14">
        <f t="shared" si="33"/>
        <v>91.63</v>
      </c>
      <c r="Q2168" s="7" t="s">
        <v>8322</v>
      </c>
      <c r="R2168" t="s">
        <v>8323</v>
      </c>
      <c r="S2168" s="6">
        <f>(((J2168/60)/60)/24)+DATE(1970,1,1)</f>
        <v>41933.838171296295</v>
      </c>
      <c r="T2168" s="6">
        <f>(((I2168/60)/60)/24)+DATE(1970,1,1)</f>
        <v>41978.879837962959</v>
      </c>
      <c r="U2168">
        <f>YEAR(S2168)</f>
        <v>2014</v>
      </c>
    </row>
    <row r="2169" spans="1:21" ht="32" x14ac:dyDescent="0.2">
      <c r="A2169">
        <v>2167</v>
      </c>
      <c r="B2169" s="2" t="s">
        <v>2168</v>
      </c>
      <c r="C2169" s="2" t="s">
        <v>6277</v>
      </c>
      <c r="D2169" s="4">
        <v>150</v>
      </c>
      <c r="E2169" s="5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ROUND(E2169/D2169*100,0)</f>
        <v>120</v>
      </c>
      <c r="P2169" s="14">
        <f t="shared" si="33"/>
        <v>22.5</v>
      </c>
      <c r="Q2169" s="7" t="s">
        <v>8322</v>
      </c>
      <c r="R2169" t="s">
        <v>8323</v>
      </c>
      <c r="S2169" s="6">
        <f>(((J2169/60)/60)/24)+DATE(1970,1,1)</f>
        <v>41153.066400462965</v>
      </c>
      <c r="T2169" s="6">
        <f>(((I2169/60)/60)/24)+DATE(1970,1,1)</f>
        <v>41167.066400462965</v>
      </c>
      <c r="U2169">
        <f>YEAR(S2169)</f>
        <v>2012</v>
      </c>
    </row>
    <row r="2170" spans="1:21" ht="32" x14ac:dyDescent="0.2">
      <c r="A2170">
        <v>2168</v>
      </c>
      <c r="B2170" s="2" t="s">
        <v>2169</v>
      </c>
      <c r="C2170" s="2" t="s">
        <v>6278</v>
      </c>
      <c r="D2170" s="4">
        <v>18000</v>
      </c>
      <c r="E2170" s="5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ROUND(E2170/D2170*100,0)</f>
        <v>122</v>
      </c>
      <c r="P2170" s="14">
        <f t="shared" si="33"/>
        <v>64.37</v>
      </c>
      <c r="Q2170" s="7" t="s">
        <v>8322</v>
      </c>
      <c r="R2170" t="s">
        <v>8323</v>
      </c>
      <c r="S2170" s="6">
        <f>(((J2170/60)/60)/24)+DATE(1970,1,1)</f>
        <v>42745.600243055553</v>
      </c>
      <c r="T2170" s="6">
        <f>(((I2170/60)/60)/24)+DATE(1970,1,1)</f>
        <v>42776.208333333328</v>
      </c>
      <c r="U2170">
        <f>YEAR(S2170)</f>
        <v>2017</v>
      </c>
    </row>
    <row r="2171" spans="1:21" ht="48" x14ac:dyDescent="0.2">
      <c r="A2171">
        <v>2169</v>
      </c>
      <c r="B2171" s="2" t="s">
        <v>2170</v>
      </c>
      <c r="C2171" s="2" t="s">
        <v>6279</v>
      </c>
      <c r="D2171" s="4">
        <v>153</v>
      </c>
      <c r="E2171" s="5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ROUND(E2171/D2171*100,0)</f>
        <v>100</v>
      </c>
      <c r="P2171" s="14">
        <f t="shared" si="33"/>
        <v>21.86</v>
      </c>
      <c r="Q2171" s="7" t="s">
        <v>8322</v>
      </c>
      <c r="R2171" t="s">
        <v>8323</v>
      </c>
      <c r="S2171" s="6">
        <f>(((J2171/60)/60)/24)+DATE(1970,1,1)</f>
        <v>42793.700821759259</v>
      </c>
      <c r="T2171" s="6">
        <f>(((I2171/60)/60)/24)+DATE(1970,1,1)</f>
        <v>42796.700821759259</v>
      </c>
      <c r="U2171">
        <f>YEAR(S2171)</f>
        <v>2017</v>
      </c>
    </row>
    <row r="2172" spans="1:21" ht="48" x14ac:dyDescent="0.2">
      <c r="A2172">
        <v>2170</v>
      </c>
      <c r="B2172" s="2" t="s">
        <v>2171</v>
      </c>
      <c r="C2172" s="2" t="s">
        <v>6280</v>
      </c>
      <c r="D2172" s="4">
        <v>350</v>
      </c>
      <c r="E2172" s="5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ROUND(E2172/D2172*100,0)</f>
        <v>181</v>
      </c>
      <c r="P2172" s="14">
        <f t="shared" si="33"/>
        <v>33.32</v>
      </c>
      <c r="Q2172" s="7" t="s">
        <v>8322</v>
      </c>
      <c r="R2172" t="s">
        <v>8323</v>
      </c>
      <c r="S2172" s="6">
        <f>(((J2172/60)/60)/24)+DATE(1970,1,1)</f>
        <v>42198.750254629631</v>
      </c>
      <c r="T2172" s="6">
        <f>(((I2172/60)/60)/24)+DATE(1970,1,1)</f>
        <v>42238.750254629631</v>
      </c>
      <c r="U2172">
        <f>YEAR(S2172)</f>
        <v>2015</v>
      </c>
    </row>
    <row r="2173" spans="1:21" ht="48" x14ac:dyDescent="0.2">
      <c r="A2173">
        <v>2171</v>
      </c>
      <c r="B2173" s="2" t="s">
        <v>2172</v>
      </c>
      <c r="C2173" s="2" t="s">
        <v>6281</v>
      </c>
      <c r="D2173" s="4">
        <v>4000</v>
      </c>
      <c r="E2173" s="5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ROUND(E2173/D2173*100,0)</f>
        <v>106</v>
      </c>
      <c r="P2173" s="14">
        <f t="shared" si="33"/>
        <v>90.28</v>
      </c>
      <c r="Q2173" s="7" t="s">
        <v>8322</v>
      </c>
      <c r="R2173" t="s">
        <v>8323</v>
      </c>
      <c r="S2173" s="6">
        <f>(((J2173/60)/60)/24)+DATE(1970,1,1)</f>
        <v>42141.95711805555</v>
      </c>
      <c r="T2173" s="6">
        <f>(((I2173/60)/60)/24)+DATE(1970,1,1)</f>
        <v>42177.208333333328</v>
      </c>
      <c r="U2173">
        <f>YEAR(S2173)</f>
        <v>2015</v>
      </c>
    </row>
    <row r="2174" spans="1:21" ht="48" x14ac:dyDescent="0.2">
      <c r="A2174">
        <v>2172</v>
      </c>
      <c r="B2174" s="2" t="s">
        <v>2173</v>
      </c>
      <c r="C2174" s="2" t="s">
        <v>6282</v>
      </c>
      <c r="D2174" s="4">
        <v>1000</v>
      </c>
      <c r="E2174" s="5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ROUND(E2174/D2174*100,0)</f>
        <v>100</v>
      </c>
      <c r="P2174" s="14">
        <f t="shared" si="33"/>
        <v>76.92</v>
      </c>
      <c r="Q2174" s="7" t="s">
        <v>8322</v>
      </c>
      <c r="R2174" t="s">
        <v>8323</v>
      </c>
      <c r="S2174" s="6">
        <f>(((J2174/60)/60)/24)+DATE(1970,1,1)</f>
        <v>42082.580092592587</v>
      </c>
      <c r="T2174" s="6">
        <f>(((I2174/60)/60)/24)+DATE(1970,1,1)</f>
        <v>42112.580092592587</v>
      </c>
      <c r="U2174">
        <f>YEAR(S2174)</f>
        <v>2015</v>
      </c>
    </row>
    <row r="2175" spans="1:21" ht="48" x14ac:dyDescent="0.2">
      <c r="A2175">
        <v>2173</v>
      </c>
      <c r="B2175" s="2" t="s">
        <v>2174</v>
      </c>
      <c r="C2175" s="2" t="s">
        <v>6283</v>
      </c>
      <c r="D2175" s="4">
        <v>4200</v>
      </c>
      <c r="E2175" s="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ROUND(E2175/D2175*100,0)</f>
        <v>127</v>
      </c>
      <c r="P2175" s="14">
        <f t="shared" si="33"/>
        <v>59.23</v>
      </c>
      <c r="Q2175" s="7" t="s">
        <v>8322</v>
      </c>
      <c r="R2175" t="s">
        <v>8323</v>
      </c>
      <c r="S2175" s="6">
        <f>(((J2175/60)/60)/24)+DATE(1970,1,1)</f>
        <v>41495.692627314813</v>
      </c>
      <c r="T2175" s="6">
        <f>(((I2175/60)/60)/24)+DATE(1970,1,1)</f>
        <v>41527.165972222225</v>
      </c>
      <c r="U2175">
        <f>YEAR(S2175)</f>
        <v>2013</v>
      </c>
    </row>
    <row r="2176" spans="1:21" ht="48" x14ac:dyDescent="0.2">
      <c r="A2176">
        <v>2174</v>
      </c>
      <c r="B2176" s="2" t="s">
        <v>2175</v>
      </c>
      <c r="C2176" s="2" t="s">
        <v>6284</v>
      </c>
      <c r="D2176" s="4">
        <v>4000</v>
      </c>
      <c r="E2176" s="5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ROUND(E2176/D2176*100,0)</f>
        <v>103</v>
      </c>
      <c r="P2176" s="14">
        <f t="shared" si="33"/>
        <v>65.38</v>
      </c>
      <c r="Q2176" s="7" t="s">
        <v>8322</v>
      </c>
      <c r="R2176" t="s">
        <v>8323</v>
      </c>
      <c r="S2176" s="6">
        <f>(((J2176/60)/60)/24)+DATE(1970,1,1)</f>
        <v>42465.542905092589</v>
      </c>
      <c r="T2176" s="6">
        <f>(((I2176/60)/60)/24)+DATE(1970,1,1)</f>
        <v>42495.542905092589</v>
      </c>
      <c r="U2176">
        <f>YEAR(S2176)</f>
        <v>2016</v>
      </c>
    </row>
    <row r="2177" spans="1:21" ht="48" x14ac:dyDescent="0.2">
      <c r="A2177">
        <v>2175</v>
      </c>
      <c r="B2177" s="2" t="s">
        <v>2176</v>
      </c>
      <c r="C2177" s="2" t="s">
        <v>6285</v>
      </c>
      <c r="D2177" s="4">
        <v>700</v>
      </c>
      <c r="E2177" s="5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ROUND(E2177/D2177*100,0)</f>
        <v>250</v>
      </c>
      <c r="P2177" s="14">
        <f t="shared" si="33"/>
        <v>67.31</v>
      </c>
      <c r="Q2177" s="7" t="s">
        <v>8322</v>
      </c>
      <c r="R2177" t="s">
        <v>8323</v>
      </c>
      <c r="S2177" s="6">
        <f>(((J2177/60)/60)/24)+DATE(1970,1,1)</f>
        <v>42565.009097222224</v>
      </c>
      <c r="T2177" s="6">
        <f>(((I2177/60)/60)/24)+DATE(1970,1,1)</f>
        <v>42572.009097222224</v>
      </c>
      <c r="U2177">
        <f>YEAR(S2177)</f>
        <v>2016</v>
      </c>
    </row>
    <row r="2178" spans="1:21" ht="48" x14ac:dyDescent="0.2">
      <c r="A2178">
        <v>2176</v>
      </c>
      <c r="B2178" s="2" t="s">
        <v>2177</v>
      </c>
      <c r="C2178" s="2" t="s">
        <v>6286</v>
      </c>
      <c r="D2178" s="4">
        <v>5000</v>
      </c>
      <c r="E2178" s="5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ROUND(E2178/D2178*100,0)</f>
        <v>126</v>
      </c>
      <c r="P2178" s="14">
        <f t="shared" si="33"/>
        <v>88.75</v>
      </c>
      <c r="Q2178" s="7" t="s">
        <v>8322</v>
      </c>
      <c r="R2178" t="s">
        <v>8323</v>
      </c>
      <c r="S2178" s="6">
        <f>(((J2178/60)/60)/24)+DATE(1970,1,1)</f>
        <v>42096.633206018523</v>
      </c>
      <c r="T2178" s="6">
        <f>(((I2178/60)/60)/24)+DATE(1970,1,1)</f>
        <v>42126.633206018523</v>
      </c>
      <c r="U2178">
        <f>YEAR(S2178)</f>
        <v>2015</v>
      </c>
    </row>
    <row r="2179" spans="1:21" ht="64" x14ac:dyDescent="0.2">
      <c r="A2179">
        <v>2177</v>
      </c>
      <c r="B2179" s="2" t="s">
        <v>2178</v>
      </c>
      <c r="C2179" s="2" t="s">
        <v>6287</v>
      </c>
      <c r="D2179" s="4">
        <v>2500</v>
      </c>
      <c r="E2179" s="5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ROUND(E2179/D2179*100,0)</f>
        <v>100</v>
      </c>
      <c r="P2179" s="14">
        <f t="shared" ref="P2179:P2242" si="34">IFERROR(ROUND(E2179/L2179,2),0)</f>
        <v>65.87</v>
      </c>
      <c r="Q2179" s="7" t="s">
        <v>8322</v>
      </c>
      <c r="R2179" t="s">
        <v>8323</v>
      </c>
      <c r="S2179" s="6">
        <f>(((J2179/60)/60)/24)+DATE(1970,1,1)</f>
        <v>42502.250775462962</v>
      </c>
      <c r="T2179" s="6">
        <f>(((I2179/60)/60)/24)+DATE(1970,1,1)</f>
        <v>42527.250775462962</v>
      </c>
      <c r="U2179">
        <f>YEAR(S2179)</f>
        <v>2016</v>
      </c>
    </row>
    <row r="2180" spans="1:21" ht="48" x14ac:dyDescent="0.2">
      <c r="A2180">
        <v>2178</v>
      </c>
      <c r="B2180" s="2" t="s">
        <v>2179</v>
      </c>
      <c r="C2180" s="2" t="s">
        <v>6288</v>
      </c>
      <c r="D2180" s="4">
        <v>25000</v>
      </c>
      <c r="E2180" s="5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ROUND(E2180/D2180*100,0)</f>
        <v>139</v>
      </c>
      <c r="P2180" s="14">
        <f t="shared" si="34"/>
        <v>40.35</v>
      </c>
      <c r="Q2180" s="7" t="s">
        <v>8322</v>
      </c>
      <c r="R2180" t="s">
        <v>8323</v>
      </c>
      <c r="S2180" s="6">
        <f>(((J2180/60)/60)/24)+DATE(1970,1,1)</f>
        <v>42723.63653935185</v>
      </c>
      <c r="T2180" s="6">
        <f>(((I2180/60)/60)/24)+DATE(1970,1,1)</f>
        <v>42753.63653935185</v>
      </c>
      <c r="U2180">
        <f>YEAR(S2180)</f>
        <v>2016</v>
      </c>
    </row>
    <row r="2181" spans="1:21" ht="32" x14ac:dyDescent="0.2">
      <c r="A2181">
        <v>2179</v>
      </c>
      <c r="B2181" s="2" t="s">
        <v>2180</v>
      </c>
      <c r="C2181" s="2" t="s">
        <v>6289</v>
      </c>
      <c r="D2181" s="4">
        <v>1000</v>
      </c>
      <c r="E2181" s="5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ROUND(E2181/D2181*100,0)</f>
        <v>161</v>
      </c>
      <c r="P2181" s="14">
        <f t="shared" si="34"/>
        <v>76.86</v>
      </c>
      <c r="Q2181" s="7" t="s">
        <v>8322</v>
      </c>
      <c r="R2181" t="s">
        <v>8323</v>
      </c>
      <c r="S2181" s="6">
        <f>(((J2181/60)/60)/24)+DATE(1970,1,1)</f>
        <v>42075.171203703707</v>
      </c>
      <c r="T2181" s="6">
        <f>(((I2181/60)/60)/24)+DATE(1970,1,1)</f>
        <v>42105.171203703707</v>
      </c>
      <c r="U2181">
        <f>YEAR(S2181)</f>
        <v>2015</v>
      </c>
    </row>
    <row r="2182" spans="1:21" ht="32" x14ac:dyDescent="0.2">
      <c r="A2182">
        <v>2180</v>
      </c>
      <c r="B2182" s="2" t="s">
        <v>2181</v>
      </c>
      <c r="C2182" s="2" t="s">
        <v>6290</v>
      </c>
      <c r="D2182" s="4">
        <v>5000</v>
      </c>
      <c r="E2182" s="5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ROUND(E2182/D2182*100,0)</f>
        <v>107</v>
      </c>
      <c r="P2182" s="14">
        <f t="shared" si="34"/>
        <v>68.709999999999994</v>
      </c>
      <c r="Q2182" s="7" t="s">
        <v>8322</v>
      </c>
      <c r="R2182" t="s">
        <v>8323</v>
      </c>
      <c r="S2182" s="6">
        <f>(((J2182/60)/60)/24)+DATE(1970,1,1)</f>
        <v>42279.669768518521</v>
      </c>
      <c r="T2182" s="6">
        <f>(((I2182/60)/60)/24)+DATE(1970,1,1)</f>
        <v>42321.711435185185</v>
      </c>
      <c r="U2182">
        <f>YEAR(S2182)</f>
        <v>2015</v>
      </c>
    </row>
    <row r="2183" spans="1:21" ht="48" x14ac:dyDescent="0.2">
      <c r="A2183">
        <v>2181</v>
      </c>
      <c r="B2183" s="2" t="s">
        <v>2182</v>
      </c>
      <c r="C2183" s="2" t="s">
        <v>6291</v>
      </c>
      <c r="D2183" s="4">
        <v>2000</v>
      </c>
      <c r="E2183" s="5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ROUND(E2183/D2183*100,0)</f>
        <v>153</v>
      </c>
      <c r="P2183" s="14">
        <f t="shared" si="34"/>
        <v>57.77</v>
      </c>
      <c r="Q2183" s="7" t="s">
        <v>8330</v>
      </c>
      <c r="R2183" t="s">
        <v>8348</v>
      </c>
      <c r="S2183" s="6">
        <f>(((J2183/60)/60)/24)+DATE(1970,1,1)</f>
        <v>42773.005243055552</v>
      </c>
      <c r="T2183" s="6">
        <f>(((I2183/60)/60)/24)+DATE(1970,1,1)</f>
        <v>42787.005243055552</v>
      </c>
      <c r="U2183">
        <f>YEAR(S2183)</f>
        <v>2017</v>
      </c>
    </row>
    <row r="2184" spans="1:21" ht="32" x14ac:dyDescent="0.2">
      <c r="A2184">
        <v>2182</v>
      </c>
      <c r="B2184" s="2" t="s">
        <v>2183</v>
      </c>
      <c r="C2184" s="2" t="s">
        <v>6292</v>
      </c>
      <c r="D2184" s="4">
        <v>3000</v>
      </c>
      <c r="E2184" s="5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ROUND(E2184/D2184*100,0)</f>
        <v>524</v>
      </c>
      <c r="P2184" s="14">
        <f t="shared" si="34"/>
        <v>44.17</v>
      </c>
      <c r="Q2184" s="7" t="s">
        <v>8330</v>
      </c>
      <c r="R2184" t="s">
        <v>8348</v>
      </c>
      <c r="S2184" s="6">
        <f>(((J2184/60)/60)/24)+DATE(1970,1,1)</f>
        <v>41879.900752314818</v>
      </c>
      <c r="T2184" s="6">
        <f>(((I2184/60)/60)/24)+DATE(1970,1,1)</f>
        <v>41914.900752314818</v>
      </c>
      <c r="U2184">
        <f>YEAR(S2184)</f>
        <v>2014</v>
      </c>
    </row>
    <row r="2185" spans="1:21" ht="48" x14ac:dyDescent="0.2">
      <c r="A2185">
        <v>2183</v>
      </c>
      <c r="B2185" s="2" t="s">
        <v>2184</v>
      </c>
      <c r="C2185" s="2" t="s">
        <v>6293</v>
      </c>
      <c r="D2185" s="4">
        <v>1800</v>
      </c>
      <c r="E2185" s="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ROUND(E2185/D2185*100,0)</f>
        <v>489</v>
      </c>
      <c r="P2185" s="14">
        <f t="shared" si="34"/>
        <v>31.57</v>
      </c>
      <c r="Q2185" s="7" t="s">
        <v>8330</v>
      </c>
      <c r="R2185" t="s">
        <v>8348</v>
      </c>
      <c r="S2185" s="6">
        <f>(((J2185/60)/60)/24)+DATE(1970,1,1)</f>
        <v>42745.365474537044</v>
      </c>
      <c r="T2185" s="6">
        <f>(((I2185/60)/60)/24)+DATE(1970,1,1)</f>
        <v>42775.208333333328</v>
      </c>
      <c r="U2185">
        <f>YEAR(S2185)</f>
        <v>2017</v>
      </c>
    </row>
    <row r="2186" spans="1:21" ht="48" x14ac:dyDescent="0.2">
      <c r="A2186">
        <v>2184</v>
      </c>
      <c r="B2186" s="2" t="s">
        <v>2185</v>
      </c>
      <c r="C2186" s="2" t="s">
        <v>6294</v>
      </c>
      <c r="D2186" s="4">
        <v>10000</v>
      </c>
      <c r="E2186" s="5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ROUND(E2186/D2186*100,0)</f>
        <v>285</v>
      </c>
      <c r="P2186" s="14">
        <f t="shared" si="34"/>
        <v>107.05</v>
      </c>
      <c r="Q2186" s="7" t="s">
        <v>8330</v>
      </c>
      <c r="R2186" t="s">
        <v>8348</v>
      </c>
      <c r="S2186" s="6">
        <f>(((J2186/60)/60)/24)+DATE(1970,1,1)</f>
        <v>42380.690289351856</v>
      </c>
      <c r="T2186" s="6">
        <f>(((I2186/60)/60)/24)+DATE(1970,1,1)</f>
        <v>42394.666666666672</v>
      </c>
      <c r="U2186">
        <f>YEAR(S2186)</f>
        <v>2016</v>
      </c>
    </row>
    <row r="2187" spans="1:21" ht="48" x14ac:dyDescent="0.2">
      <c r="A2187">
        <v>2185</v>
      </c>
      <c r="B2187" s="2" t="s">
        <v>2186</v>
      </c>
      <c r="C2187" s="2" t="s">
        <v>6295</v>
      </c>
      <c r="D2187" s="4">
        <v>5000</v>
      </c>
      <c r="E2187" s="5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ROUND(E2187/D2187*100,0)</f>
        <v>1857</v>
      </c>
      <c r="P2187" s="14">
        <f t="shared" si="34"/>
        <v>149.03</v>
      </c>
      <c r="Q2187" s="7" t="s">
        <v>8330</v>
      </c>
      <c r="R2187" t="s">
        <v>8348</v>
      </c>
      <c r="S2187" s="6">
        <f>(((J2187/60)/60)/24)+DATE(1970,1,1)</f>
        <v>41319.349988425929</v>
      </c>
      <c r="T2187" s="6">
        <f>(((I2187/60)/60)/24)+DATE(1970,1,1)</f>
        <v>41359.349988425929</v>
      </c>
      <c r="U2187">
        <f>YEAR(S2187)</f>
        <v>2013</v>
      </c>
    </row>
    <row r="2188" spans="1:21" ht="32" x14ac:dyDescent="0.2">
      <c r="A2188">
        <v>2186</v>
      </c>
      <c r="B2188" s="2" t="s">
        <v>2187</v>
      </c>
      <c r="C2188" s="2" t="s">
        <v>6296</v>
      </c>
      <c r="D2188" s="4">
        <v>20000</v>
      </c>
      <c r="E2188" s="5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ROUND(E2188/D2188*100,0)</f>
        <v>110</v>
      </c>
      <c r="P2188" s="14">
        <f t="shared" si="34"/>
        <v>55.96</v>
      </c>
      <c r="Q2188" s="7" t="s">
        <v>8330</v>
      </c>
      <c r="R2188" t="s">
        <v>8348</v>
      </c>
      <c r="S2188" s="6">
        <f>(((J2188/60)/60)/24)+DATE(1970,1,1)</f>
        <v>42583.615081018521</v>
      </c>
      <c r="T2188" s="6">
        <f>(((I2188/60)/60)/24)+DATE(1970,1,1)</f>
        <v>42620.083333333328</v>
      </c>
      <c r="U2188">
        <f>YEAR(S2188)</f>
        <v>2016</v>
      </c>
    </row>
    <row r="2189" spans="1:21" ht="48" x14ac:dyDescent="0.2">
      <c r="A2189">
        <v>2187</v>
      </c>
      <c r="B2189" s="2" t="s">
        <v>2188</v>
      </c>
      <c r="C2189" s="2" t="s">
        <v>6297</v>
      </c>
      <c r="D2189" s="4">
        <v>20000</v>
      </c>
      <c r="E2189" s="5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ROUND(E2189/D2189*100,0)</f>
        <v>1015</v>
      </c>
      <c r="P2189" s="14">
        <f t="shared" si="34"/>
        <v>56.97</v>
      </c>
      <c r="Q2189" s="7" t="s">
        <v>8330</v>
      </c>
      <c r="R2189" t="s">
        <v>8348</v>
      </c>
      <c r="S2189" s="6">
        <f>(((J2189/60)/60)/24)+DATE(1970,1,1)</f>
        <v>42068.209097222221</v>
      </c>
      <c r="T2189" s="6">
        <f>(((I2189/60)/60)/24)+DATE(1970,1,1)</f>
        <v>42097.165972222225</v>
      </c>
      <c r="U2189">
        <f>YEAR(S2189)</f>
        <v>2015</v>
      </c>
    </row>
    <row r="2190" spans="1:21" ht="48" x14ac:dyDescent="0.2">
      <c r="A2190">
        <v>2188</v>
      </c>
      <c r="B2190" s="2" t="s">
        <v>2189</v>
      </c>
      <c r="C2190" s="2" t="s">
        <v>6298</v>
      </c>
      <c r="D2190" s="4">
        <v>5494</v>
      </c>
      <c r="E2190" s="5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ROUND(E2190/D2190*100,0)</f>
        <v>412</v>
      </c>
      <c r="P2190" s="14">
        <f t="shared" si="34"/>
        <v>44.06</v>
      </c>
      <c r="Q2190" s="7" t="s">
        <v>8330</v>
      </c>
      <c r="R2190" t="s">
        <v>8348</v>
      </c>
      <c r="S2190" s="6">
        <f>(((J2190/60)/60)/24)+DATE(1970,1,1)</f>
        <v>42633.586122685185</v>
      </c>
      <c r="T2190" s="6">
        <f>(((I2190/60)/60)/24)+DATE(1970,1,1)</f>
        <v>42668.708333333328</v>
      </c>
      <c r="U2190">
        <f>YEAR(S2190)</f>
        <v>2016</v>
      </c>
    </row>
    <row r="2191" spans="1:21" ht="48" x14ac:dyDescent="0.2">
      <c r="A2191">
        <v>2189</v>
      </c>
      <c r="B2191" s="2" t="s">
        <v>2190</v>
      </c>
      <c r="C2191" s="2" t="s">
        <v>6299</v>
      </c>
      <c r="D2191" s="4">
        <v>1200</v>
      </c>
      <c r="E2191" s="5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ROUND(E2191/D2191*100,0)</f>
        <v>503</v>
      </c>
      <c r="P2191" s="14">
        <f t="shared" si="34"/>
        <v>68.63</v>
      </c>
      <c r="Q2191" s="7" t="s">
        <v>8330</v>
      </c>
      <c r="R2191" t="s">
        <v>8348</v>
      </c>
      <c r="S2191" s="6">
        <f>(((J2191/60)/60)/24)+DATE(1970,1,1)</f>
        <v>42467.788194444445</v>
      </c>
      <c r="T2191" s="6">
        <f>(((I2191/60)/60)/24)+DATE(1970,1,1)</f>
        <v>42481.916666666672</v>
      </c>
      <c r="U2191">
        <f>YEAR(S2191)</f>
        <v>2016</v>
      </c>
    </row>
    <row r="2192" spans="1:21" ht="48" x14ac:dyDescent="0.2">
      <c r="A2192">
        <v>2190</v>
      </c>
      <c r="B2192" s="2" t="s">
        <v>2191</v>
      </c>
      <c r="C2192" s="2" t="s">
        <v>6300</v>
      </c>
      <c r="D2192" s="4">
        <v>19000</v>
      </c>
      <c r="E2192" s="5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ROUND(E2192/D2192*100,0)</f>
        <v>185</v>
      </c>
      <c r="P2192" s="14">
        <f t="shared" si="34"/>
        <v>65.319999999999993</v>
      </c>
      <c r="Q2192" s="7" t="s">
        <v>8330</v>
      </c>
      <c r="R2192" t="s">
        <v>8348</v>
      </c>
      <c r="S2192" s="6">
        <f>(((J2192/60)/60)/24)+DATE(1970,1,1)</f>
        <v>42417.625046296293</v>
      </c>
      <c r="T2192" s="6">
        <f>(((I2192/60)/60)/24)+DATE(1970,1,1)</f>
        <v>42452.290972222225</v>
      </c>
      <c r="U2192">
        <f>YEAR(S2192)</f>
        <v>2016</v>
      </c>
    </row>
    <row r="2193" spans="1:21" ht="48" x14ac:dyDescent="0.2">
      <c r="A2193">
        <v>2191</v>
      </c>
      <c r="B2193" s="2" t="s">
        <v>2192</v>
      </c>
      <c r="C2193" s="2" t="s">
        <v>6301</v>
      </c>
      <c r="D2193" s="4">
        <v>750</v>
      </c>
      <c r="E2193" s="5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ROUND(E2193/D2193*100,0)</f>
        <v>120</v>
      </c>
      <c r="P2193" s="14">
        <f t="shared" si="34"/>
        <v>35.92</v>
      </c>
      <c r="Q2193" s="7" t="s">
        <v>8330</v>
      </c>
      <c r="R2193" t="s">
        <v>8348</v>
      </c>
      <c r="S2193" s="6">
        <f>(((J2193/60)/60)/24)+DATE(1970,1,1)</f>
        <v>42768.833645833336</v>
      </c>
      <c r="T2193" s="6">
        <f>(((I2193/60)/60)/24)+DATE(1970,1,1)</f>
        <v>42780.833645833336</v>
      </c>
      <c r="U2193">
        <f>YEAR(S2193)</f>
        <v>2017</v>
      </c>
    </row>
    <row r="2194" spans="1:21" ht="48" x14ac:dyDescent="0.2">
      <c r="A2194">
        <v>2192</v>
      </c>
      <c r="B2194" s="2" t="s">
        <v>2193</v>
      </c>
      <c r="C2194" s="2" t="s">
        <v>6302</v>
      </c>
      <c r="D2194" s="4">
        <v>12000</v>
      </c>
      <c r="E2194" s="5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ROUND(E2194/D2194*100,0)</f>
        <v>1081</v>
      </c>
      <c r="P2194" s="14">
        <f t="shared" si="34"/>
        <v>40.07</v>
      </c>
      <c r="Q2194" s="7" t="s">
        <v>8330</v>
      </c>
      <c r="R2194" t="s">
        <v>8348</v>
      </c>
      <c r="S2194" s="6">
        <f>(((J2194/60)/60)/24)+DATE(1970,1,1)</f>
        <v>42691.8512037037</v>
      </c>
      <c r="T2194" s="6">
        <f>(((I2194/60)/60)/24)+DATE(1970,1,1)</f>
        <v>42719.958333333328</v>
      </c>
      <c r="U2194">
        <f>YEAR(S2194)</f>
        <v>2016</v>
      </c>
    </row>
    <row r="2195" spans="1:21" ht="48" x14ac:dyDescent="0.2">
      <c r="A2195">
        <v>2193</v>
      </c>
      <c r="B2195" s="2" t="s">
        <v>2194</v>
      </c>
      <c r="C2195" s="2" t="s">
        <v>6303</v>
      </c>
      <c r="D2195" s="4">
        <v>15000</v>
      </c>
      <c r="E2195" s="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ROUND(E2195/D2195*100,0)</f>
        <v>452</v>
      </c>
      <c r="P2195" s="14">
        <f t="shared" si="34"/>
        <v>75.650000000000006</v>
      </c>
      <c r="Q2195" s="7" t="s">
        <v>8330</v>
      </c>
      <c r="R2195" t="s">
        <v>8348</v>
      </c>
      <c r="S2195" s="6">
        <f>(((J2195/60)/60)/24)+DATE(1970,1,1)</f>
        <v>42664.405925925923</v>
      </c>
      <c r="T2195" s="6">
        <f>(((I2195/60)/60)/24)+DATE(1970,1,1)</f>
        <v>42695.207638888889</v>
      </c>
      <c r="U2195">
        <f>YEAR(S2195)</f>
        <v>2016</v>
      </c>
    </row>
    <row r="2196" spans="1:21" ht="48" x14ac:dyDescent="0.2">
      <c r="A2196">
        <v>2194</v>
      </c>
      <c r="B2196" s="2" t="s">
        <v>2195</v>
      </c>
      <c r="C2196" s="2" t="s">
        <v>6304</v>
      </c>
      <c r="D2196" s="4">
        <v>10000</v>
      </c>
      <c r="E2196" s="5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ROUND(E2196/D2196*100,0)</f>
        <v>537</v>
      </c>
      <c r="P2196" s="14">
        <f t="shared" si="34"/>
        <v>61.2</v>
      </c>
      <c r="Q2196" s="7" t="s">
        <v>8330</v>
      </c>
      <c r="R2196" t="s">
        <v>8348</v>
      </c>
      <c r="S2196" s="6">
        <f>(((J2196/60)/60)/24)+DATE(1970,1,1)</f>
        <v>42425.757986111115</v>
      </c>
      <c r="T2196" s="6">
        <f>(((I2196/60)/60)/24)+DATE(1970,1,1)</f>
        <v>42455.716319444444</v>
      </c>
      <c r="U2196">
        <f>YEAR(S2196)</f>
        <v>2016</v>
      </c>
    </row>
    <row r="2197" spans="1:21" ht="32" x14ac:dyDescent="0.2">
      <c r="A2197">
        <v>2195</v>
      </c>
      <c r="B2197" s="2" t="s">
        <v>2196</v>
      </c>
      <c r="C2197" s="2" t="s">
        <v>6305</v>
      </c>
      <c r="D2197" s="4">
        <v>4600</v>
      </c>
      <c r="E2197" s="5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ROUND(E2197/D2197*100,0)</f>
        <v>120</v>
      </c>
      <c r="P2197" s="14">
        <f t="shared" si="34"/>
        <v>48.13</v>
      </c>
      <c r="Q2197" s="7" t="s">
        <v>8330</v>
      </c>
      <c r="R2197" t="s">
        <v>8348</v>
      </c>
      <c r="S2197" s="6">
        <f>(((J2197/60)/60)/24)+DATE(1970,1,1)</f>
        <v>42197.771990740745</v>
      </c>
      <c r="T2197" s="6">
        <f>(((I2197/60)/60)/24)+DATE(1970,1,1)</f>
        <v>42227.771990740745</v>
      </c>
      <c r="U2197">
        <f>YEAR(S2197)</f>
        <v>2015</v>
      </c>
    </row>
    <row r="2198" spans="1:21" ht="32" x14ac:dyDescent="0.2">
      <c r="A2198">
        <v>2196</v>
      </c>
      <c r="B2198" s="2" t="s">
        <v>2197</v>
      </c>
      <c r="C2198" s="2" t="s">
        <v>6306</v>
      </c>
      <c r="D2198" s="4">
        <v>14000</v>
      </c>
      <c r="E2198" s="5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ROUND(E2198/D2198*100,0)</f>
        <v>114</v>
      </c>
      <c r="P2198" s="14">
        <f t="shared" si="34"/>
        <v>68.11</v>
      </c>
      <c r="Q2198" s="7" t="s">
        <v>8330</v>
      </c>
      <c r="R2198" t="s">
        <v>8348</v>
      </c>
      <c r="S2198" s="6">
        <f>(((J2198/60)/60)/24)+DATE(1970,1,1)</f>
        <v>42675.487291666665</v>
      </c>
      <c r="T2198" s="6">
        <f>(((I2198/60)/60)/24)+DATE(1970,1,1)</f>
        <v>42706.291666666672</v>
      </c>
      <c r="U2198">
        <f>YEAR(S2198)</f>
        <v>2016</v>
      </c>
    </row>
    <row r="2199" spans="1:21" ht="48" x14ac:dyDescent="0.2">
      <c r="A2199">
        <v>2197</v>
      </c>
      <c r="B2199" s="2" t="s">
        <v>2198</v>
      </c>
      <c r="C2199" s="2" t="s">
        <v>6307</v>
      </c>
      <c r="D2199" s="4">
        <v>30000</v>
      </c>
      <c r="E2199" s="5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ROUND(E2199/D2199*100,0)</f>
        <v>951</v>
      </c>
      <c r="P2199" s="14">
        <f t="shared" si="34"/>
        <v>65.89</v>
      </c>
      <c r="Q2199" s="7" t="s">
        <v>8330</v>
      </c>
      <c r="R2199" t="s">
        <v>8348</v>
      </c>
      <c r="S2199" s="6">
        <f>(((J2199/60)/60)/24)+DATE(1970,1,1)</f>
        <v>42033.584016203706</v>
      </c>
      <c r="T2199" s="6">
        <f>(((I2199/60)/60)/24)+DATE(1970,1,1)</f>
        <v>42063.584016203706</v>
      </c>
      <c r="U2199">
        <f>YEAR(S2199)</f>
        <v>2015</v>
      </c>
    </row>
    <row r="2200" spans="1:21" ht="48" x14ac:dyDescent="0.2">
      <c r="A2200">
        <v>2198</v>
      </c>
      <c r="B2200" s="2" t="s">
        <v>2199</v>
      </c>
      <c r="C2200" s="2" t="s">
        <v>6308</v>
      </c>
      <c r="D2200" s="4">
        <v>40000</v>
      </c>
      <c r="E2200" s="5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ROUND(E2200/D2200*100,0)</f>
        <v>133</v>
      </c>
      <c r="P2200" s="14">
        <f t="shared" si="34"/>
        <v>81.650000000000006</v>
      </c>
      <c r="Q2200" s="7" t="s">
        <v>8330</v>
      </c>
      <c r="R2200" t="s">
        <v>8348</v>
      </c>
      <c r="S2200" s="6">
        <f>(((J2200/60)/60)/24)+DATE(1970,1,1)</f>
        <v>42292.513888888891</v>
      </c>
      <c r="T2200" s="6">
        <f>(((I2200/60)/60)/24)+DATE(1970,1,1)</f>
        <v>42322.555555555555</v>
      </c>
      <c r="U2200">
        <f>YEAR(S2200)</f>
        <v>2015</v>
      </c>
    </row>
    <row r="2201" spans="1:21" ht="32" x14ac:dyDescent="0.2">
      <c r="A2201">
        <v>2199</v>
      </c>
      <c r="B2201" s="2" t="s">
        <v>2200</v>
      </c>
      <c r="C2201" s="2" t="s">
        <v>6309</v>
      </c>
      <c r="D2201" s="4">
        <v>9000</v>
      </c>
      <c r="E2201" s="5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ROUND(E2201/D2201*100,0)</f>
        <v>147</v>
      </c>
      <c r="P2201" s="14">
        <f t="shared" si="34"/>
        <v>52.7</v>
      </c>
      <c r="Q2201" s="7" t="s">
        <v>8330</v>
      </c>
      <c r="R2201" t="s">
        <v>8348</v>
      </c>
      <c r="S2201" s="6">
        <f>(((J2201/60)/60)/24)+DATE(1970,1,1)</f>
        <v>42262.416643518518</v>
      </c>
      <c r="T2201" s="6">
        <f>(((I2201/60)/60)/24)+DATE(1970,1,1)</f>
        <v>42292.416643518518</v>
      </c>
      <c r="U2201">
        <f>YEAR(S2201)</f>
        <v>2015</v>
      </c>
    </row>
    <row r="2202" spans="1:21" ht="48" x14ac:dyDescent="0.2">
      <c r="A2202">
        <v>2200</v>
      </c>
      <c r="B2202" s="2" t="s">
        <v>2201</v>
      </c>
      <c r="C2202" s="2" t="s">
        <v>6310</v>
      </c>
      <c r="D2202" s="4">
        <v>2000</v>
      </c>
      <c r="E2202" s="5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ROUND(E2202/D2202*100,0)</f>
        <v>542</v>
      </c>
      <c r="P2202" s="14">
        <f t="shared" si="34"/>
        <v>41.23</v>
      </c>
      <c r="Q2202" s="7" t="s">
        <v>8330</v>
      </c>
      <c r="R2202" t="s">
        <v>8348</v>
      </c>
      <c r="S2202" s="6">
        <f>(((J2202/60)/60)/24)+DATE(1970,1,1)</f>
        <v>42163.625787037032</v>
      </c>
      <c r="T2202" s="6">
        <f>(((I2202/60)/60)/24)+DATE(1970,1,1)</f>
        <v>42191.125</v>
      </c>
      <c r="U2202">
        <f>YEAR(S2202)</f>
        <v>2015</v>
      </c>
    </row>
    <row r="2203" spans="1:21" ht="48" x14ac:dyDescent="0.2">
      <c r="A2203">
        <v>2201</v>
      </c>
      <c r="B2203" s="2" t="s">
        <v>2202</v>
      </c>
      <c r="C2203" s="2" t="s">
        <v>6311</v>
      </c>
      <c r="D2203" s="4">
        <v>110</v>
      </c>
      <c r="E2203" s="5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ROUND(E2203/D2203*100,0)</f>
        <v>383</v>
      </c>
      <c r="P2203" s="14">
        <f t="shared" si="34"/>
        <v>15.04</v>
      </c>
      <c r="Q2203" s="7" t="s">
        <v>8322</v>
      </c>
      <c r="R2203" t="s">
        <v>8327</v>
      </c>
      <c r="S2203" s="6">
        <f>(((J2203/60)/60)/24)+DATE(1970,1,1)</f>
        <v>41276.846817129634</v>
      </c>
      <c r="T2203" s="6">
        <f>(((I2203/60)/60)/24)+DATE(1970,1,1)</f>
        <v>41290.846817129634</v>
      </c>
      <c r="U2203">
        <f>YEAR(S2203)</f>
        <v>2013</v>
      </c>
    </row>
    <row r="2204" spans="1:21" ht="32" x14ac:dyDescent="0.2">
      <c r="A2204">
        <v>2202</v>
      </c>
      <c r="B2204" s="2" t="s">
        <v>2203</v>
      </c>
      <c r="C2204" s="2" t="s">
        <v>6312</v>
      </c>
      <c r="D2204" s="4">
        <v>4000</v>
      </c>
      <c r="E2204" s="5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ROUND(E2204/D2204*100,0)</f>
        <v>704</v>
      </c>
      <c r="P2204" s="14">
        <f t="shared" si="34"/>
        <v>39.07</v>
      </c>
      <c r="Q2204" s="7" t="s">
        <v>8322</v>
      </c>
      <c r="R2204" t="s">
        <v>8327</v>
      </c>
      <c r="S2204" s="6">
        <f>(((J2204/60)/60)/24)+DATE(1970,1,1)</f>
        <v>41184.849166666667</v>
      </c>
      <c r="T2204" s="6">
        <f>(((I2204/60)/60)/24)+DATE(1970,1,1)</f>
        <v>41214.849166666667</v>
      </c>
      <c r="U2204">
        <f>YEAR(S2204)</f>
        <v>2012</v>
      </c>
    </row>
    <row r="2205" spans="1:21" ht="48" x14ac:dyDescent="0.2">
      <c r="A2205">
        <v>2203</v>
      </c>
      <c r="B2205" s="2" t="s">
        <v>2204</v>
      </c>
      <c r="C2205" s="2" t="s">
        <v>6313</v>
      </c>
      <c r="D2205" s="4">
        <v>2000</v>
      </c>
      <c r="E2205" s="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ROUND(E2205/D2205*100,0)</f>
        <v>110</v>
      </c>
      <c r="P2205" s="14">
        <f t="shared" si="34"/>
        <v>43.82</v>
      </c>
      <c r="Q2205" s="7" t="s">
        <v>8322</v>
      </c>
      <c r="R2205" t="s">
        <v>8327</v>
      </c>
      <c r="S2205" s="6">
        <f>(((J2205/60)/60)/24)+DATE(1970,1,1)</f>
        <v>42241.85974537037</v>
      </c>
      <c r="T2205" s="6">
        <f>(((I2205/60)/60)/24)+DATE(1970,1,1)</f>
        <v>42271.85974537037</v>
      </c>
      <c r="U2205">
        <f>YEAR(S2205)</f>
        <v>2015</v>
      </c>
    </row>
    <row r="2206" spans="1:21" ht="48" x14ac:dyDescent="0.2">
      <c r="A2206">
        <v>2204</v>
      </c>
      <c r="B2206" s="2" t="s">
        <v>2205</v>
      </c>
      <c r="C2206" s="2" t="s">
        <v>6314</v>
      </c>
      <c r="D2206" s="4">
        <v>1500</v>
      </c>
      <c r="E2206" s="5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ROUND(E2206/D2206*100,0)</f>
        <v>133</v>
      </c>
      <c r="P2206" s="14">
        <f t="shared" si="34"/>
        <v>27.3</v>
      </c>
      <c r="Q2206" s="7" t="s">
        <v>8322</v>
      </c>
      <c r="R2206" t="s">
        <v>8327</v>
      </c>
      <c r="S2206" s="6">
        <f>(((J2206/60)/60)/24)+DATE(1970,1,1)</f>
        <v>41312.311562499999</v>
      </c>
      <c r="T2206" s="6">
        <f>(((I2206/60)/60)/24)+DATE(1970,1,1)</f>
        <v>41342.311562499999</v>
      </c>
      <c r="U2206">
        <f>YEAR(S2206)</f>
        <v>2013</v>
      </c>
    </row>
    <row r="2207" spans="1:21" ht="48" x14ac:dyDescent="0.2">
      <c r="A2207">
        <v>2205</v>
      </c>
      <c r="B2207" s="2" t="s">
        <v>2206</v>
      </c>
      <c r="C2207" s="2" t="s">
        <v>6315</v>
      </c>
      <c r="D2207" s="4">
        <v>750</v>
      </c>
      <c r="E2207" s="5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ROUND(E2207/D2207*100,0)</f>
        <v>152</v>
      </c>
      <c r="P2207" s="14">
        <f t="shared" si="34"/>
        <v>42.22</v>
      </c>
      <c r="Q2207" s="7" t="s">
        <v>8322</v>
      </c>
      <c r="R2207" t="s">
        <v>8327</v>
      </c>
      <c r="S2207" s="6">
        <f>(((J2207/60)/60)/24)+DATE(1970,1,1)</f>
        <v>41031.82163194444</v>
      </c>
      <c r="T2207" s="6">
        <f>(((I2207/60)/60)/24)+DATE(1970,1,1)</f>
        <v>41061.82163194444</v>
      </c>
      <c r="U2207">
        <f>YEAR(S2207)</f>
        <v>2012</v>
      </c>
    </row>
    <row r="2208" spans="1:21" ht="48" x14ac:dyDescent="0.2">
      <c r="A2208">
        <v>2206</v>
      </c>
      <c r="B2208" s="2" t="s">
        <v>2207</v>
      </c>
      <c r="C2208" s="2" t="s">
        <v>6316</v>
      </c>
      <c r="D2208" s="4">
        <v>1100</v>
      </c>
      <c r="E2208" s="5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ROUND(E2208/D2208*100,0)</f>
        <v>103</v>
      </c>
      <c r="P2208" s="14">
        <f t="shared" si="34"/>
        <v>33.24</v>
      </c>
      <c r="Q2208" s="7" t="s">
        <v>8322</v>
      </c>
      <c r="R2208" t="s">
        <v>8327</v>
      </c>
      <c r="S2208" s="6">
        <f>(((J2208/60)/60)/24)+DATE(1970,1,1)</f>
        <v>40997.257222222222</v>
      </c>
      <c r="T2208" s="6">
        <f>(((I2208/60)/60)/24)+DATE(1970,1,1)</f>
        <v>41015.257222222222</v>
      </c>
      <c r="U2208">
        <f>YEAR(S2208)</f>
        <v>2012</v>
      </c>
    </row>
    <row r="2209" spans="1:21" ht="48" x14ac:dyDescent="0.2">
      <c r="A2209">
        <v>2207</v>
      </c>
      <c r="B2209" s="2" t="s">
        <v>2208</v>
      </c>
      <c r="C2209" s="2" t="s">
        <v>6317</v>
      </c>
      <c r="D2209" s="4">
        <v>2000</v>
      </c>
      <c r="E2209" s="5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ROUND(E2209/D2209*100,0)</f>
        <v>100</v>
      </c>
      <c r="P2209" s="14">
        <f t="shared" si="34"/>
        <v>285.70999999999998</v>
      </c>
      <c r="Q2209" s="7" t="s">
        <v>8322</v>
      </c>
      <c r="R2209" t="s">
        <v>8327</v>
      </c>
      <c r="S2209" s="6">
        <f>(((J2209/60)/60)/24)+DATE(1970,1,1)</f>
        <v>41564.194131944445</v>
      </c>
      <c r="T2209" s="6">
        <f>(((I2209/60)/60)/24)+DATE(1970,1,1)</f>
        <v>41594.235798611109</v>
      </c>
      <c r="U2209">
        <f>YEAR(S2209)</f>
        <v>2013</v>
      </c>
    </row>
    <row r="2210" spans="1:21" ht="48" x14ac:dyDescent="0.2">
      <c r="A2210">
        <v>2208</v>
      </c>
      <c r="B2210" s="2" t="s">
        <v>2209</v>
      </c>
      <c r="C2210" s="2" t="s">
        <v>6318</v>
      </c>
      <c r="D2210" s="4">
        <v>1000</v>
      </c>
      <c r="E2210" s="5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ROUND(E2210/D2210*100,0)</f>
        <v>102</v>
      </c>
      <c r="P2210" s="14">
        <f t="shared" si="34"/>
        <v>42.33</v>
      </c>
      <c r="Q2210" s="7" t="s">
        <v>8322</v>
      </c>
      <c r="R2210" t="s">
        <v>8327</v>
      </c>
      <c r="S2210" s="6">
        <f>(((J2210/60)/60)/24)+DATE(1970,1,1)</f>
        <v>40946.882245370369</v>
      </c>
      <c r="T2210" s="6">
        <f>(((I2210/60)/60)/24)+DATE(1970,1,1)</f>
        <v>41006.166666666664</v>
      </c>
      <c r="U2210">
        <f>YEAR(S2210)</f>
        <v>2012</v>
      </c>
    </row>
    <row r="2211" spans="1:21" ht="32" x14ac:dyDescent="0.2">
      <c r="A2211">
        <v>2209</v>
      </c>
      <c r="B2211" s="2" t="s">
        <v>2210</v>
      </c>
      <c r="C2211" s="2" t="s">
        <v>6319</v>
      </c>
      <c r="D2211" s="4">
        <v>500</v>
      </c>
      <c r="E2211" s="5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ROUND(E2211/D2211*100,0)</f>
        <v>151</v>
      </c>
      <c r="P2211" s="14">
        <f t="shared" si="34"/>
        <v>50.27</v>
      </c>
      <c r="Q2211" s="7" t="s">
        <v>8322</v>
      </c>
      <c r="R2211" t="s">
        <v>8327</v>
      </c>
      <c r="S2211" s="6">
        <f>(((J2211/60)/60)/24)+DATE(1970,1,1)</f>
        <v>41732.479675925926</v>
      </c>
      <c r="T2211" s="6">
        <f>(((I2211/60)/60)/24)+DATE(1970,1,1)</f>
        <v>41743.958333333336</v>
      </c>
      <c r="U2211">
        <f>YEAR(S2211)</f>
        <v>2014</v>
      </c>
    </row>
    <row r="2212" spans="1:21" ht="48" x14ac:dyDescent="0.2">
      <c r="A2212">
        <v>2210</v>
      </c>
      <c r="B2212" s="2" t="s">
        <v>2211</v>
      </c>
      <c r="C2212" s="2" t="s">
        <v>6320</v>
      </c>
      <c r="D2212" s="4">
        <v>4000</v>
      </c>
      <c r="E2212" s="5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ROUND(E2212/D2212*100,0)</f>
        <v>111</v>
      </c>
      <c r="P2212" s="14">
        <f t="shared" si="34"/>
        <v>61.9</v>
      </c>
      <c r="Q2212" s="7" t="s">
        <v>8322</v>
      </c>
      <c r="R2212" t="s">
        <v>8327</v>
      </c>
      <c r="S2212" s="6">
        <f>(((J2212/60)/60)/24)+DATE(1970,1,1)</f>
        <v>40956.066087962965</v>
      </c>
      <c r="T2212" s="6">
        <f>(((I2212/60)/60)/24)+DATE(1970,1,1)</f>
        <v>41013.73333333333</v>
      </c>
      <c r="U2212">
        <f>YEAR(S2212)</f>
        <v>2012</v>
      </c>
    </row>
    <row r="2213" spans="1:21" ht="48" x14ac:dyDescent="0.2">
      <c r="A2213">
        <v>2211</v>
      </c>
      <c r="B2213" s="2" t="s">
        <v>2212</v>
      </c>
      <c r="C2213" s="2" t="s">
        <v>6321</v>
      </c>
      <c r="D2213" s="4">
        <v>2500</v>
      </c>
      <c r="E2213" s="5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ROUND(E2213/D2213*100,0)</f>
        <v>196</v>
      </c>
      <c r="P2213" s="14">
        <f t="shared" si="34"/>
        <v>40.75</v>
      </c>
      <c r="Q2213" s="7" t="s">
        <v>8322</v>
      </c>
      <c r="R2213" t="s">
        <v>8327</v>
      </c>
      <c r="S2213" s="6">
        <f>(((J2213/60)/60)/24)+DATE(1970,1,1)</f>
        <v>41716.785011574073</v>
      </c>
      <c r="T2213" s="6">
        <f>(((I2213/60)/60)/24)+DATE(1970,1,1)</f>
        <v>41739.290972222225</v>
      </c>
      <c r="U2213">
        <f>YEAR(S2213)</f>
        <v>2014</v>
      </c>
    </row>
    <row r="2214" spans="1:21" ht="48" x14ac:dyDescent="0.2">
      <c r="A2214">
        <v>2212</v>
      </c>
      <c r="B2214" s="2" t="s">
        <v>2213</v>
      </c>
      <c r="C2214" s="2" t="s">
        <v>6322</v>
      </c>
      <c r="D2214" s="4">
        <v>6000</v>
      </c>
      <c r="E2214" s="5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ROUND(E2214/D2214*100,0)</f>
        <v>114</v>
      </c>
      <c r="P2214" s="14">
        <f t="shared" si="34"/>
        <v>55.8</v>
      </c>
      <c r="Q2214" s="7" t="s">
        <v>8322</v>
      </c>
      <c r="R2214" t="s">
        <v>8327</v>
      </c>
      <c r="S2214" s="6">
        <f>(((J2214/60)/60)/24)+DATE(1970,1,1)</f>
        <v>41548.747418981482</v>
      </c>
      <c r="T2214" s="6">
        <f>(((I2214/60)/60)/24)+DATE(1970,1,1)</f>
        <v>41582.041666666664</v>
      </c>
      <c r="U2214">
        <f>YEAR(S2214)</f>
        <v>2013</v>
      </c>
    </row>
    <row r="2215" spans="1:21" ht="48" x14ac:dyDescent="0.2">
      <c r="A2215">
        <v>2213</v>
      </c>
      <c r="B2215" s="2" t="s">
        <v>2214</v>
      </c>
      <c r="C2215" s="2" t="s">
        <v>6323</v>
      </c>
      <c r="D2215" s="4">
        <v>5</v>
      </c>
      <c r="E2215" s="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ROUND(E2215/D2215*100,0)</f>
        <v>200</v>
      </c>
      <c r="P2215" s="14">
        <f t="shared" si="34"/>
        <v>10</v>
      </c>
      <c r="Q2215" s="7" t="s">
        <v>8322</v>
      </c>
      <c r="R2215" t="s">
        <v>8327</v>
      </c>
      <c r="S2215" s="6">
        <f>(((J2215/60)/60)/24)+DATE(1970,1,1)</f>
        <v>42109.826145833329</v>
      </c>
      <c r="T2215" s="6">
        <f>(((I2215/60)/60)/24)+DATE(1970,1,1)</f>
        <v>42139.826145833329</v>
      </c>
      <c r="U2215">
        <f>YEAR(S2215)</f>
        <v>2015</v>
      </c>
    </row>
    <row r="2216" spans="1:21" ht="48" x14ac:dyDescent="0.2">
      <c r="A2216">
        <v>2214</v>
      </c>
      <c r="B2216" s="2" t="s">
        <v>2215</v>
      </c>
      <c r="C2216" s="2" t="s">
        <v>6324</v>
      </c>
      <c r="D2216" s="4">
        <v>600</v>
      </c>
      <c r="E2216" s="5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ROUND(E2216/D2216*100,0)</f>
        <v>293</v>
      </c>
      <c r="P2216" s="14">
        <f t="shared" si="34"/>
        <v>73.13</v>
      </c>
      <c r="Q2216" s="7" t="s">
        <v>8322</v>
      </c>
      <c r="R2216" t="s">
        <v>8327</v>
      </c>
      <c r="S2216" s="6">
        <f>(((J2216/60)/60)/24)+DATE(1970,1,1)</f>
        <v>41646.792222222226</v>
      </c>
      <c r="T2216" s="6">
        <f>(((I2216/60)/60)/24)+DATE(1970,1,1)</f>
        <v>41676.792222222226</v>
      </c>
      <c r="U2216">
        <f>YEAR(S2216)</f>
        <v>2014</v>
      </c>
    </row>
    <row r="2217" spans="1:21" ht="32" x14ac:dyDescent="0.2">
      <c r="A2217">
        <v>2215</v>
      </c>
      <c r="B2217" s="2" t="s">
        <v>2216</v>
      </c>
      <c r="C2217" s="2" t="s">
        <v>6325</v>
      </c>
      <c r="D2217" s="4">
        <v>550</v>
      </c>
      <c r="E2217" s="5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ROUND(E2217/D2217*100,0)</f>
        <v>156</v>
      </c>
      <c r="P2217" s="14">
        <f t="shared" si="34"/>
        <v>26.06</v>
      </c>
      <c r="Q2217" s="7" t="s">
        <v>8322</v>
      </c>
      <c r="R2217" t="s">
        <v>8327</v>
      </c>
      <c r="S2217" s="6">
        <f>(((J2217/60)/60)/24)+DATE(1970,1,1)</f>
        <v>40958.717268518521</v>
      </c>
      <c r="T2217" s="6">
        <f>(((I2217/60)/60)/24)+DATE(1970,1,1)</f>
        <v>40981.290972222225</v>
      </c>
      <c r="U2217">
        <f>YEAR(S2217)</f>
        <v>2012</v>
      </c>
    </row>
    <row r="2218" spans="1:21" ht="48" x14ac:dyDescent="0.2">
      <c r="A2218">
        <v>2216</v>
      </c>
      <c r="B2218" s="2" t="s">
        <v>2217</v>
      </c>
      <c r="C2218" s="2" t="s">
        <v>6326</v>
      </c>
      <c r="D2218" s="4">
        <v>300</v>
      </c>
      <c r="E2218" s="5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ROUND(E2218/D2218*100,0)</f>
        <v>106</v>
      </c>
      <c r="P2218" s="14">
        <f t="shared" si="34"/>
        <v>22.64</v>
      </c>
      <c r="Q2218" s="7" t="s">
        <v>8322</v>
      </c>
      <c r="R2218" t="s">
        <v>8327</v>
      </c>
      <c r="S2218" s="6">
        <f>(((J2218/60)/60)/24)+DATE(1970,1,1)</f>
        <v>42194.751678240747</v>
      </c>
      <c r="T2218" s="6">
        <f>(((I2218/60)/60)/24)+DATE(1970,1,1)</f>
        <v>42208.751678240747</v>
      </c>
      <c r="U2218">
        <f>YEAR(S2218)</f>
        <v>2015</v>
      </c>
    </row>
    <row r="2219" spans="1:21" ht="48" x14ac:dyDescent="0.2">
      <c r="A2219">
        <v>2217</v>
      </c>
      <c r="B2219" s="2" t="s">
        <v>2218</v>
      </c>
      <c r="C2219" s="2" t="s">
        <v>6327</v>
      </c>
      <c r="D2219" s="4">
        <v>420</v>
      </c>
      <c r="E2219" s="5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ROUND(E2219/D2219*100,0)</f>
        <v>101</v>
      </c>
      <c r="P2219" s="14">
        <f t="shared" si="34"/>
        <v>47.22</v>
      </c>
      <c r="Q2219" s="7" t="s">
        <v>8322</v>
      </c>
      <c r="R2219" t="s">
        <v>8327</v>
      </c>
      <c r="S2219" s="6">
        <f>(((J2219/60)/60)/24)+DATE(1970,1,1)</f>
        <v>42299.776770833334</v>
      </c>
      <c r="T2219" s="6">
        <f>(((I2219/60)/60)/24)+DATE(1970,1,1)</f>
        <v>42310.333333333328</v>
      </c>
      <c r="U2219">
        <f>YEAR(S2219)</f>
        <v>2015</v>
      </c>
    </row>
    <row r="2220" spans="1:21" ht="48" x14ac:dyDescent="0.2">
      <c r="A2220">
        <v>2218</v>
      </c>
      <c r="B2220" s="2" t="s">
        <v>2219</v>
      </c>
      <c r="C2220" s="2" t="s">
        <v>6328</v>
      </c>
      <c r="D2220" s="4">
        <v>2000</v>
      </c>
      <c r="E2220" s="5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ROUND(E2220/D2220*100,0)</f>
        <v>123</v>
      </c>
      <c r="P2220" s="14">
        <f t="shared" si="34"/>
        <v>32.32</v>
      </c>
      <c r="Q2220" s="7" t="s">
        <v>8322</v>
      </c>
      <c r="R2220" t="s">
        <v>8327</v>
      </c>
      <c r="S2220" s="6">
        <f>(((J2220/60)/60)/24)+DATE(1970,1,1)</f>
        <v>41127.812303240738</v>
      </c>
      <c r="T2220" s="6">
        <f>(((I2220/60)/60)/24)+DATE(1970,1,1)</f>
        <v>41150</v>
      </c>
      <c r="U2220">
        <f>YEAR(S2220)</f>
        <v>2012</v>
      </c>
    </row>
    <row r="2221" spans="1:21" ht="48" x14ac:dyDescent="0.2">
      <c r="A2221">
        <v>2219</v>
      </c>
      <c r="B2221" s="2" t="s">
        <v>2220</v>
      </c>
      <c r="C2221" s="2" t="s">
        <v>6329</v>
      </c>
      <c r="D2221" s="4">
        <v>1000</v>
      </c>
      <c r="E2221" s="5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ROUND(E2221/D2221*100,0)</f>
        <v>102</v>
      </c>
      <c r="P2221" s="14">
        <f t="shared" si="34"/>
        <v>53.42</v>
      </c>
      <c r="Q2221" s="7" t="s">
        <v>8322</v>
      </c>
      <c r="R2221" t="s">
        <v>8327</v>
      </c>
      <c r="S2221" s="6">
        <f>(((J2221/60)/60)/24)+DATE(1970,1,1)</f>
        <v>42205.718888888892</v>
      </c>
      <c r="T2221" s="6">
        <f>(((I2221/60)/60)/24)+DATE(1970,1,1)</f>
        <v>42235.718888888892</v>
      </c>
      <c r="U2221">
        <f>YEAR(S2221)</f>
        <v>2015</v>
      </c>
    </row>
    <row r="2222" spans="1:21" ht="48" x14ac:dyDescent="0.2">
      <c r="A2222">
        <v>2220</v>
      </c>
      <c r="B2222" s="2" t="s">
        <v>2221</v>
      </c>
      <c r="C2222" s="2" t="s">
        <v>6330</v>
      </c>
      <c r="D2222" s="4">
        <v>3500</v>
      </c>
      <c r="E2222" s="5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ROUND(E2222/D2222*100,0)</f>
        <v>101</v>
      </c>
      <c r="P2222" s="14">
        <f t="shared" si="34"/>
        <v>51.3</v>
      </c>
      <c r="Q2222" s="7" t="s">
        <v>8322</v>
      </c>
      <c r="R2222" t="s">
        <v>8327</v>
      </c>
      <c r="S2222" s="6">
        <f>(((J2222/60)/60)/24)+DATE(1970,1,1)</f>
        <v>41452.060601851852</v>
      </c>
      <c r="T2222" s="6">
        <f>(((I2222/60)/60)/24)+DATE(1970,1,1)</f>
        <v>41482.060601851852</v>
      </c>
      <c r="U2222">
        <f>YEAR(S2222)</f>
        <v>2013</v>
      </c>
    </row>
    <row r="2223" spans="1:21" ht="48" x14ac:dyDescent="0.2">
      <c r="A2223">
        <v>2221</v>
      </c>
      <c r="B2223" s="2" t="s">
        <v>2222</v>
      </c>
      <c r="C2223" s="2" t="s">
        <v>6331</v>
      </c>
      <c r="D2223" s="4">
        <v>7500</v>
      </c>
      <c r="E2223" s="5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ROUND(E2223/D2223*100,0)</f>
        <v>108</v>
      </c>
      <c r="P2223" s="14">
        <f t="shared" si="34"/>
        <v>37.200000000000003</v>
      </c>
      <c r="Q2223" s="7" t="s">
        <v>8330</v>
      </c>
      <c r="R2223" t="s">
        <v>8348</v>
      </c>
      <c r="S2223" s="6">
        <f>(((J2223/60)/60)/24)+DATE(1970,1,1)</f>
        <v>42452.666770833333</v>
      </c>
      <c r="T2223" s="6">
        <f>(((I2223/60)/60)/24)+DATE(1970,1,1)</f>
        <v>42483</v>
      </c>
      <c r="U2223">
        <f>YEAR(S2223)</f>
        <v>2016</v>
      </c>
    </row>
    <row r="2224" spans="1:21" ht="48" x14ac:dyDescent="0.2">
      <c r="A2224">
        <v>2222</v>
      </c>
      <c r="B2224" s="2" t="s">
        <v>2223</v>
      </c>
      <c r="C2224" s="2" t="s">
        <v>6332</v>
      </c>
      <c r="D2224" s="4">
        <v>500</v>
      </c>
      <c r="E2224" s="5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ROUND(E2224/D2224*100,0)</f>
        <v>163</v>
      </c>
      <c r="P2224" s="14">
        <f t="shared" si="34"/>
        <v>27.1</v>
      </c>
      <c r="Q2224" s="7" t="s">
        <v>8330</v>
      </c>
      <c r="R2224" t="s">
        <v>8348</v>
      </c>
      <c r="S2224" s="6">
        <f>(((J2224/60)/60)/24)+DATE(1970,1,1)</f>
        <v>40906.787581018521</v>
      </c>
      <c r="T2224" s="6">
        <f>(((I2224/60)/60)/24)+DATE(1970,1,1)</f>
        <v>40936.787581018521</v>
      </c>
      <c r="U2224">
        <f>YEAR(S2224)</f>
        <v>2011</v>
      </c>
    </row>
    <row r="2225" spans="1:21" ht="48" x14ac:dyDescent="0.2">
      <c r="A2225">
        <v>2223</v>
      </c>
      <c r="B2225" s="2" t="s">
        <v>2224</v>
      </c>
      <c r="C2225" s="2" t="s">
        <v>6333</v>
      </c>
      <c r="D2225" s="4">
        <v>19500</v>
      </c>
      <c r="E2225" s="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ROUND(E2225/D2225*100,0)</f>
        <v>106</v>
      </c>
      <c r="P2225" s="14">
        <f t="shared" si="34"/>
        <v>206.31</v>
      </c>
      <c r="Q2225" s="7" t="s">
        <v>8330</v>
      </c>
      <c r="R2225" t="s">
        <v>8348</v>
      </c>
      <c r="S2225" s="6">
        <f>(((J2225/60)/60)/24)+DATE(1970,1,1)</f>
        <v>42152.640833333338</v>
      </c>
      <c r="T2225" s="6">
        <f>(((I2225/60)/60)/24)+DATE(1970,1,1)</f>
        <v>42182.640833333338</v>
      </c>
      <c r="U2225">
        <f>YEAR(S2225)</f>
        <v>2015</v>
      </c>
    </row>
    <row r="2226" spans="1:21" ht="48" x14ac:dyDescent="0.2">
      <c r="A2226">
        <v>2224</v>
      </c>
      <c r="B2226" s="2" t="s">
        <v>2225</v>
      </c>
      <c r="C2226" s="2" t="s">
        <v>6334</v>
      </c>
      <c r="D2226" s="4">
        <v>10000</v>
      </c>
      <c r="E2226" s="5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ROUND(E2226/D2226*100,0)</f>
        <v>243</v>
      </c>
      <c r="P2226" s="14">
        <f t="shared" si="34"/>
        <v>82.15</v>
      </c>
      <c r="Q2226" s="7" t="s">
        <v>8330</v>
      </c>
      <c r="R2226" t="s">
        <v>8348</v>
      </c>
      <c r="S2226" s="6">
        <f>(((J2226/60)/60)/24)+DATE(1970,1,1)</f>
        <v>42644.667534722219</v>
      </c>
      <c r="T2226" s="6">
        <f>(((I2226/60)/60)/24)+DATE(1970,1,1)</f>
        <v>42672.791666666672</v>
      </c>
      <c r="U2226">
        <f>YEAR(S2226)</f>
        <v>2016</v>
      </c>
    </row>
    <row r="2227" spans="1:21" ht="48" x14ac:dyDescent="0.2">
      <c r="A2227">
        <v>2225</v>
      </c>
      <c r="B2227" s="2" t="s">
        <v>2226</v>
      </c>
      <c r="C2227" s="2" t="s">
        <v>6335</v>
      </c>
      <c r="D2227" s="4">
        <v>21000</v>
      </c>
      <c r="E2227" s="5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ROUND(E2227/D2227*100,0)</f>
        <v>945</v>
      </c>
      <c r="P2227" s="14">
        <f t="shared" si="34"/>
        <v>164.8</v>
      </c>
      <c r="Q2227" s="7" t="s">
        <v>8330</v>
      </c>
      <c r="R2227" t="s">
        <v>8348</v>
      </c>
      <c r="S2227" s="6">
        <f>(((J2227/60)/60)/24)+DATE(1970,1,1)</f>
        <v>41873.79184027778</v>
      </c>
      <c r="T2227" s="6">
        <f>(((I2227/60)/60)/24)+DATE(1970,1,1)</f>
        <v>41903.79184027778</v>
      </c>
      <c r="U2227">
        <f>YEAR(S2227)</f>
        <v>2014</v>
      </c>
    </row>
    <row r="2228" spans="1:21" ht="48" x14ac:dyDescent="0.2">
      <c r="A2228">
        <v>2226</v>
      </c>
      <c r="B2228" s="2" t="s">
        <v>2227</v>
      </c>
      <c r="C2228" s="2" t="s">
        <v>6336</v>
      </c>
      <c r="D2228" s="4">
        <v>18000</v>
      </c>
      <c r="E2228" s="5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ROUND(E2228/D2228*100,0)</f>
        <v>108</v>
      </c>
      <c r="P2228" s="14">
        <f t="shared" si="34"/>
        <v>60.82</v>
      </c>
      <c r="Q2228" s="7" t="s">
        <v>8330</v>
      </c>
      <c r="R2228" t="s">
        <v>8348</v>
      </c>
      <c r="S2228" s="6">
        <f>(((J2228/60)/60)/24)+DATE(1970,1,1)</f>
        <v>42381.79886574074</v>
      </c>
      <c r="T2228" s="6">
        <f>(((I2228/60)/60)/24)+DATE(1970,1,1)</f>
        <v>42412.207638888889</v>
      </c>
      <c r="U2228">
        <f>YEAR(S2228)</f>
        <v>2016</v>
      </c>
    </row>
    <row r="2229" spans="1:21" ht="48" x14ac:dyDescent="0.2">
      <c r="A2229">
        <v>2227</v>
      </c>
      <c r="B2229" s="2" t="s">
        <v>2228</v>
      </c>
      <c r="C2229" s="2" t="s">
        <v>6337</v>
      </c>
      <c r="D2229" s="4">
        <v>13000</v>
      </c>
      <c r="E2229" s="5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ROUND(E2229/D2229*100,0)</f>
        <v>157</v>
      </c>
      <c r="P2229" s="14">
        <f t="shared" si="34"/>
        <v>67.97</v>
      </c>
      <c r="Q2229" s="7" t="s">
        <v>8330</v>
      </c>
      <c r="R2229" t="s">
        <v>8348</v>
      </c>
      <c r="S2229" s="6">
        <f>(((J2229/60)/60)/24)+DATE(1970,1,1)</f>
        <v>41561.807349537034</v>
      </c>
      <c r="T2229" s="6">
        <f>(((I2229/60)/60)/24)+DATE(1970,1,1)</f>
        <v>41591.849016203705</v>
      </c>
      <c r="U2229">
        <f>YEAR(S2229)</f>
        <v>2013</v>
      </c>
    </row>
    <row r="2230" spans="1:21" ht="48" x14ac:dyDescent="0.2">
      <c r="A2230">
        <v>2228</v>
      </c>
      <c r="B2230" s="2" t="s">
        <v>2229</v>
      </c>
      <c r="C2230" s="2" t="s">
        <v>6338</v>
      </c>
      <c r="D2230" s="4">
        <v>1000</v>
      </c>
      <c r="E2230" s="5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ROUND(E2230/D2230*100,0)</f>
        <v>1174</v>
      </c>
      <c r="P2230" s="14">
        <f t="shared" si="34"/>
        <v>81.56</v>
      </c>
      <c r="Q2230" s="7" t="s">
        <v>8330</v>
      </c>
      <c r="R2230" t="s">
        <v>8348</v>
      </c>
      <c r="S2230" s="6">
        <f>(((J2230/60)/60)/24)+DATE(1970,1,1)</f>
        <v>42202.278194444443</v>
      </c>
      <c r="T2230" s="6">
        <f>(((I2230/60)/60)/24)+DATE(1970,1,1)</f>
        <v>42232.278194444443</v>
      </c>
      <c r="U2230">
        <f>YEAR(S2230)</f>
        <v>2015</v>
      </c>
    </row>
    <row r="2231" spans="1:21" ht="48" x14ac:dyDescent="0.2">
      <c r="A2231">
        <v>2229</v>
      </c>
      <c r="B2231" s="2" t="s">
        <v>2230</v>
      </c>
      <c r="C2231" s="2" t="s">
        <v>6339</v>
      </c>
      <c r="D2231" s="4">
        <v>8012</v>
      </c>
      <c r="E2231" s="5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ROUND(E2231/D2231*100,0)</f>
        <v>171</v>
      </c>
      <c r="P2231" s="14">
        <f t="shared" si="34"/>
        <v>25.43</v>
      </c>
      <c r="Q2231" s="7" t="s">
        <v>8330</v>
      </c>
      <c r="R2231" t="s">
        <v>8348</v>
      </c>
      <c r="S2231" s="6">
        <f>(((J2231/60)/60)/24)+DATE(1970,1,1)</f>
        <v>41484.664247685185</v>
      </c>
      <c r="T2231" s="6">
        <f>(((I2231/60)/60)/24)+DATE(1970,1,1)</f>
        <v>41520.166666666664</v>
      </c>
      <c r="U2231">
        <f>YEAR(S2231)</f>
        <v>2013</v>
      </c>
    </row>
    <row r="2232" spans="1:21" ht="48" x14ac:dyDescent="0.2">
      <c r="A2232">
        <v>2230</v>
      </c>
      <c r="B2232" s="2" t="s">
        <v>2231</v>
      </c>
      <c r="C2232" s="2" t="s">
        <v>6340</v>
      </c>
      <c r="D2232" s="4">
        <v>8500</v>
      </c>
      <c r="E2232" s="5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ROUND(E2232/D2232*100,0)</f>
        <v>126</v>
      </c>
      <c r="P2232" s="14">
        <f t="shared" si="34"/>
        <v>21.5</v>
      </c>
      <c r="Q2232" s="7" t="s">
        <v>8330</v>
      </c>
      <c r="R2232" t="s">
        <v>8348</v>
      </c>
      <c r="S2232" s="6">
        <f>(((J2232/60)/60)/24)+DATE(1970,1,1)</f>
        <v>41724.881099537037</v>
      </c>
      <c r="T2232" s="6">
        <f>(((I2232/60)/60)/24)+DATE(1970,1,1)</f>
        <v>41754.881099537037</v>
      </c>
      <c r="U2232">
        <f>YEAR(S2232)</f>
        <v>2014</v>
      </c>
    </row>
    <row r="2233" spans="1:21" ht="48" x14ac:dyDescent="0.2">
      <c r="A2233">
        <v>2231</v>
      </c>
      <c r="B2233" s="2" t="s">
        <v>2232</v>
      </c>
      <c r="C2233" s="2" t="s">
        <v>6341</v>
      </c>
      <c r="D2233" s="4">
        <v>2500</v>
      </c>
      <c r="E2233" s="5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ROUND(E2233/D2233*100,0)</f>
        <v>1212</v>
      </c>
      <c r="P2233" s="14">
        <f t="shared" si="34"/>
        <v>27.23</v>
      </c>
      <c r="Q2233" s="7" t="s">
        <v>8330</v>
      </c>
      <c r="R2233" t="s">
        <v>8348</v>
      </c>
      <c r="S2233" s="6">
        <f>(((J2233/60)/60)/24)+DATE(1970,1,1)</f>
        <v>41423.910891203705</v>
      </c>
      <c r="T2233" s="6">
        <f>(((I2233/60)/60)/24)+DATE(1970,1,1)</f>
        <v>41450.208333333336</v>
      </c>
      <c r="U2233">
        <f>YEAR(S2233)</f>
        <v>2013</v>
      </c>
    </row>
    <row r="2234" spans="1:21" ht="48" x14ac:dyDescent="0.2">
      <c r="A2234">
        <v>2232</v>
      </c>
      <c r="B2234" s="2" t="s">
        <v>2233</v>
      </c>
      <c r="C2234" s="2" t="s">
        <v>6342</v>
      </c>
      <c r="D2234" s="4">
        <v>5000</v>
      </c>
      <c r="E2234" s="5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ROUND(E2234/D2234*100,0)</f>
        <v>496</v>
      </c>
      <c r="P2234" s="14">
        <f t="shared" si="34"/>
        <v>25.09</v>
      </c>
      <c r="Q2234" s="7" t="s">
        <v>8330</v>
      </c>
      <c r="R2234" t="s">
        <v>8348</v>
      </c>
      <c r="S2234" s="6">
        <f>(((J2234/60)/60)/24)+DATE(1970,1,1)</f>
        <v>41806.794074074074</v>
      </c>
      <c r="T2234" s="6">
        <f>(((I2234/60)/60)/24)+DATE(1970,1,1)</f>
        <v>41839.125</v>
      </c>
      <c r="U2234">
        <f>YEAR(S2234)</f>
        <v>2014</v>
      </c>
    </row>
    <row r="2235" spans="1:21" ht="48" x14ac:dyDescent="0.2">
      <c r="A2235">
        <v>2233</v>
      </c>
      <c r="B2235" s="2" t="s">
        <v>2234</v>
      </c>
      <c r="C2235" s="2" t="s">
        <v>6343</v>
      </c>
      <c r="D2235" s="4">
        <v>2500</v>
      </c>
      <c r="E2235" s="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ROUND(E2235/D2235*100,0)</f>
        <v>332</v>
      </c>
      <c r="P2235" s="14">
        <f t="shared" si="34"/>
        <v>21.23</v>
      </c>
      <c r="Q2235" s="7" t="s">
        <v>8330</v>
      </c>
      <c r="R2235" t="s">
        <v>8348</v>
      </c>
      <c r="S2235" s="6">
        <f>(((J2235/60)/60)/24)+DATE(1970,1,1)</f>
        <v>42331.378923611104</v>
      </c>
      <c r="T2235" s="6">
        <f>(((I2235/60)/60)/24)+DATE(1970,1,1)</f>
        <v>42352</v>
      </c>
      <c r="U2235">
        <f>YEAR(S2235)</f>
        <v>2015</v>
      </c>
    </row>
    <row r="2236" spans="1:21" ht="48" x14ac:dyDescent="0.2">
      <c r="A2236">
        <v>2234</v>
      </c>
      <c r="B2236" s="2" t="s">
        <v>2235</v>
      </c>
      <c r="C2236" s="2" t="s">
        <v>6344</v>
      </c>
      <c r="D2236" s="4">
        <v>100</v>
      </c>
      <c r="E2236" s="5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ROUND(E2236/D2236*100,0)</f>
        <v>1165</v>
      </c>
      <c r="P2236" s="14">
        <f t="shared" si="34"/>
        <v>41.61</v>
      </c>
      <c r="Q2236" s="7" t="s">
        <v>8330</v>
      </c>
      <c r="R2236" t="s">
        <v>8348</v>
      </c>
      <c r="S2236" s="6">
        <f>(((J2236/60)/60)/24)+DATE(1970,1,1)</f>
        <v>42710.824618055558</v>
      </c>
      <c r="T2236" s="6">
        <f>(((I2236/60)/60)/24)+DATE(1970,1,1)</f>
        <v>42740.824618055558</v>
      </c>
      <c r="U2236">
        <f>YEAR(S2236)</f>
        <v>2016</v>
      </c>
    </row>
    <row r="2237" spans="1:21" ht="32" x14ac:dyDescent="0.2">
      <c r="A2237">
        <v>2235</v>
      </c>
      <c r="B2237" s="2" t="s">
        <v>2236</v>
      </c>
      <c r="C2237" s="2" t="s">
        <v>6345</v>
      </c>
      <c r="D2237" s="4">
        <v>13000</v>
      </c>
      <c r="E2237" s="5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ROUND(E2237/D2237*100,0)</f>
        <v>153</v>
      </c>
      <c r="P2237" s="14">
        <f t="shared" si="34"/>
        <v>135.59</v>
      </c>
      <c r="Q2237" s="7" t="s">
        <v>8330</v>
      </c>
      <c r="R2237" t="s">
        <v>8348</v>
      </c>
      <c r="S2237" s="6">
        <f>(((J2237/60)/60)/24)+DATE(1970,1,1)</f>
        <v>42062.022118055553</v>
      </c>
      <c r="T2237" s="6">
        <f>(((I2237/60)/60)/24)+DATE(1970,1,1)</f>
        <v>42091.980451388896</v>
      </c>
      <c r="U2237">
        <f>YEAR(S2237)</f>
        <v>2015</v>
      </c>
    </row>
    <row r="2238" spans="1:21" ht="32" x14ac:dyDescent="0.2">
      <c r="A2238">
        <v>2236</v>
      </c>
      <c r="B2238" s="2" t="s">
        <v>2237</v>
      </c>
      <c r="C2238" s="2" t="s">
        <v>6346</v>
      </c>
      <c r="D2238" s="4">
        <v>2800</v>
      </c>
      <c r="E2238" s="5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ROUND(E2238/D2238*100,0)</f>
        <v>537</v>
      </c>
      <c r="P2238" s="14">
        <f t="shared" si="34"/>
        <v>22.12</v>
      </c>
      <c r="Q2238" s="7" t="s">
        <v>8330</v>
      </c>
      <c r="R2238" t="s">
        <v>8348</v>
      </c>
      <c r="S2238" s="6">
        <f>(((J2238/60)/60)/24)+DATE(1970,1,1)</f>
        <v>42371.617164351846</v>
      </c>
      <c r="T2238" s="6">
        <f>(((I2238/60)/60)/24)+DATE(1970,1,1)</f>
        <v>42401.617164351846</v>
      </c>
      <c r="U2238">
        <f>YEAR(S2238)</f>
        <v>2016</v>
      </c>
    </row>
    <row r="2239" spans="1:21" ht="48" x14ac:dyDescent="0.2">
      <c r="A2239">
        <v>2237</v>
      </c>
      <c r="B2239" s="2" t="s">
        <v>2238</v>
      </c>
      <c r="C2239" s="2" t="s">
        <v>6347</v>
      </c>
      <c r="D2239" s="4">
        <v>18000</v>
      </c>
      <c r="E2239" s="5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ROUND(E2239/D2239*100,0)</f>
        <v>353</v>
      </c>
      <c r="P2239" s="14">
        <f t="shared" si="34"/>
        <v>64.63</v>
      </c>
      <c r="Q2239" s="7" t="s">
        <v>8330</v>
      </c>
      <c r="R2239" t="s">
        <v>8348</v>
      </c>
      <c r="S2239" s="6">
        <f>(((J2239/60)/60)/24)+DATE(1970,1,1)</f>
        <v>41915.003275462965</v>
      </c>
      <c r="T2239" s="6">
        <f>(((I2239/60)/60)/24)+DATE(1970,1,1)</f>
        <v>41955.332638888889</v>
      </c>
      <c r="U2239">
        <f>YEAR(S2239)</f>
        <v>2014</v>
      </c>
    </row>
    <row r="2240" spans="1:21" ht="32" x14ac:dyDescent="0.2">
      <c r="A2240">
        <v>2238</v>
      </c>
      <c r="B2240" s="2" t="s">
        <v>2239</v>
      </c>
      <c r="C2240" s="2" t="s">
        <v>6348</v>
      </c>
      <c r="D2240" s="4">
        <v>4000</v>
      </c>
      <c r="E2240" s="5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ROUND(E2240/D2240*100,0)</f>
        <v>137</v>
      </c>
      <c r="P2240" s="14">
        <f t="shared" si="34"/>
        <v>69.569999999999993</v>
      </c>
      <c r="Q2240" s="7" t="s">
        <v>8330</v>
      </c>
      <c r="R2240" t="s">
        <v>8348</v>
      </c>
      <c r="S2240" s="6">
        <f>(((J2240/60)/60)/24)+DATE(1970,1,1)</f>
        <v>42774.621712962966</v>
      </c>
      <c r="T2240" s="6">
        <f>(((I2240/60)/60)/24)+DATE(1970,1,1)</f>
        <v>42804.621712962966</v>
      </c>
      <c r="U2240">
        <f>YEAR(S2240)</f>
        <v>2017</v>
      </c>
    </row>
    <row r="2241" spans="1:21" ht="32" x14ac:dyDescent="0.2">
      <c r="A2241">
        <v>2239</v>
      </c>
      <c r="B2241" s="2" t="s">
        <v>2240</v>
      </c>
      <c r="C2241" s="2" t="s">
        <v>6349</v>
      </c>
      <c r="D2241" s="4">
        <v>25000</v>
      </c>
      <c r="E2241" s="5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ROUND(E2241/D2241*100,0)</f>
        <v>128</v>
      </c>
      <c r="P2241" s="14">
        <f t="shared" si="34"/>
        <v>75.13</v>
      </c>
      <c r="Q2241" s="7" t="s">
        <v>8330</v>
      </c>
      <c r="R2241" t="s">
        <v>8348</v>
      </c>
      <c r="S2241" s="6">
        <f>(((J2241/60)/60)/24)+DATE(1970,1,1)</f>
        <v>41572.958495370374</v>
      </c>
      <c r="T2241" s="6">
        <f>(((I2241/60)/60)/24)+DATE(1970,1,1)</f>
        <v>41609.168055555558</v>
      </c>
      <c r="U2241">
        <f>YEAR(S2241)</f>
        <v>2013</v>
      </c>
    </row>
    <row r="2242" spans="1:21" ht="48" x14ac:dyDescent="0.2">
      <c r="A2242">
        <v>2240</v>
      </c>
      <c r="B2242" s="2" t="s">
        <v>2241</v>
      </c>
      <c r="C2242" s="2" t="s">
        <v>6350</v>
      </c>
      <c r="D2242" s="4">
        <v>5000</v>
      </c>
      <c r="E2242" s="5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ROUND(E2242/D2242*100,0)</f>
        <v>271</v>
      </c>
      <c r="P2242" s="14">
        <f t="shared" si="34"/>
        <v>140.97999999999999</v>
      </c>
      <c r="Q2242" s="7" t="s">
        <v>8330</v>
      </c>
      <c r="R2242" t="s">
        <v>8348</v>
      </c>
      <c r="S2242" s="6">
        <f>(((J2242/60)/60)/24)+DATE(1970,1,1)</f>
        <v>42452.825740740736</v>
      </c>
      <c r="T2242" s="6">
        <f>(((I2242/60)/60)/24)+DATE(1970,1,1)</f>
        <v>42482.825740740736</v>
      </c>
      <c r="U2242">
        <f>YEAR(S2242)</f>
        <v>2016</v>
      </c>
    </row>
    <row r="2243" spans="1:21" ht="48" x14ac:dyDescent="0.2">
      <c r="A2243">
        <v>2241</v>
      </c>
      <c r="B2243" s="2" t="s">
        <v>2242</v>
      </c>
      <c r="C2243" s="2" t="s">
        <v>6351</v>
      </c>
      <c r="D2243" s="4">
        <v>1000</v>
      </c>
      <c r="E2243" s="5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ROUND(E2243/D2243*100,0)</f>
        <v>806</v>
      </c>
      <c r="P2243" s="14">
        <f t="shared" ref="P2243:P2306" si="35">IFERROR(ROUND(E2243/L2243,2),0)</f>
        <v>49.47</v>
      </c>
      <c r="Q2243" s="7" t="s">
        <v>8330</v>
      </c>
      <c r="R2243" t="s">
        <v>8348</v>
      </c>
      <c r="S2243" s="6">
        <f>(((J2243/60)/60)/24)+DATE(1970,1,1)</f>
        <v>42766.827546296292</v>
      </c>
      <c r="T2243" s="6">
        <f>(((I2243/60)/60)/24)+DATE(1970,1,1)</f>
        <v>42796.827546296292</v>
      </c>
      <c r="U2243">
        <f>YEAR(S2243)</f>
        <v>2017</v>
      </c>
    </row>
    <row r="2244" spans="1:21" ht="32" x14ac:dyDescent="0.2">
      <c r="A2244">
        <v>2242</v>
      </c>
      <c r="B2244" s="2" t="s">
        <v>2243</v>
      </c>
      <c r="C2244" s="2" t="s">
        <v>6352</v>
      </c>
      <c r="D2244" s="4">
        <v>10000</v>
      </c>
      <c r="E2244" s="5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ROUND(E2244/D2244*100,0)</f>
        <v>1360</v>
      </c>
      <c r="P2244" s="14">
        <f t="shared" si="35"/>
        <v>53.87</v>
      </c>
      <c r="Q2244" s="7" t="s">
        <v>8330</v>
      </c>
      <c r="R2244" t="s">
        <v>8348</v>
      </c>
      <c r="S2244" s="6">
        <f>(((J2244/60)/60)/24)+DATE(1970,1,1)</f>
        <v>41569.575613425928</v>
      </c>
      <c r="T2244" s="6">
        <f>(((I2244/60)/60)/24)+DATE(1970,1,1)</f>
        <v>41605.126388888886</v>
      </c>
      <c r="U2244">
        <f>YEAR(S2244)</f>
        <v>2013</v>
      </c>
    </row>
    <row r="2245" spans="1:21" ht="48" x14ac:dyDescent="0.2">
      <c r="A2245">
        <v>2243</v>
      </c>
      <c r="B2245" s="2" t="s">
        <v>2244</v>
      </c>
      <c r="C2245" s="2" t="s">
        <v>6353</v>
      </c>
      <c r="D2245" s="4">
        <v>1</v>
      </c>
      <c r="E2245" s="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ROUND(E2245/D2245*100,0)</f>
        <v>930250</v>
      </c>
      <c r="P2245" s="14">
        <f t="shared" si="35"/>
        <v>4.57</v>
      </c>
      <c r="Q2245" s="7" t="s">
        <v>8330</v>
      </c>
      <c r="R2245" t="s">
        <v>8348</v>
      </c>
      <c r="S2245" s="6">
        <f>(((J2245/60)/60)/24)+DATE(1970,1,1)</f>
        <v>42800.751041666663</v>
      </c>
      <c r="T2245" s="6">
        <f>(((I2245/60)/60)/24)+DATE(1970,1,1)</f>
        <v>42807.125</v>
      </c>
      <c r="U2245">
        <f>YEAR(S2245)</f>
        <v>2017</v>
      </c>
    </row>
    <row r="2246" spans="1:21" ht="48" x14ac:dyDescent="0.2">
      <c r="A2246">
        <v>2244</v>
      </c>
      <c r="B2246" s="2" t="s">
        <v>2245</v>
      </c>
      <c r="C2246" s="2" t="s">
        <v>6354</v>
      </c>
      <c r="D2246" s="4">
        <v>5000</v>
      </c>
      <c r="E2246" s="5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ROUND(E2246/D2246*100,0)</f>
        <v>377</v>
      </c>
      <c r="P2246" s="14">
        <f t="shared" si="35"/>
        <v>65</v>
      </c>
      <c r="Q2246" s="7" t="s">
        <v>8330</v>
      </c>
      <c r="R2246" t="s">
        <v>8348</v>
      </c>
      <c r="S2246" s="6">
        <f>(((J2246/60)/60)/24)+DATE(1970,1,1)</f>
        <v>42647.818819444445</v>
      </c>
      <c r="T2246" s="6">
        <f>(((I2246/60)/60)/24)+DATE(1970,1,1)</f>
        <v>42659.854166666672</v>
      </c>
      <c r="U2246">
        <f>YEAR(S2246)</f>
        <v>2016</v>
      </c>
    </row>
    <row r="2247" spans="1:21" ht="48" x14ac:dyDescent="0.2">
      <c r="A2247">
        <v>2245</v>
      </c>
      <c r="B2247" s="2" t="s">
        <v>2246</v>
      </c>
      <c r="C2247" s="2" t="s">
        <v>6355</v>
      </c>
      <c r="D2247" s="4">
        <v>4000</v>
      </c>
      <c r="E2247" s="5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ROUND(E2247/D2247*100,0)</f>
        <v>2647</v>
      </c>
      <c r="P2247" s="14">
        <f t="shared" si="35"/>
        <v>53.48</v>
      </c>
      <c r="Q2247" s="7" t="s">
        <v>8330</v>
      </c>
      <c r="R2247" t="s">
        <v>8348</v>
      </c>
      <c r="S2247" s="6">
        <f>(((J2247/60)/60)/24)+DATE(1970,1,1)</f>
        <v>41660.708530092597</v>
      </c>
      <c r="T2247" s="6">
        <f>(((I2247/60)/60)/24)+DATE(1970,1,1)</f>
        <v>41691.75</v>
      </c>
      <c r="U2247">
        <f>YEAR(S2247)</f>
        <v>2014</v>
      </c>
    </row>
    <row r="2248" spans="1:21" ht="48" x14ac:dyDescent="0.2">
      <c r="A2248">
        <v>2246</v>
      </c>
      <c r="B2248" s="2" t="s">
        <v>2247</v>
      </c>
      <c r="C2248" s="2" t="s">
        <v>6356</v>
      </c>
      <c r="D2248" s="4">
        <v>2500</v>
      </c>
      <c r="E2248" s="5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ROUND(E2248/D2248*100,0)</f>
        <v>100</v>
      </c>
      <c r="P2248" s="14">
        <f t="shared" si="35"/>
        <v>43.91</v>
      </c>
      <c r="Q2248" s="7" t="s">
        <v>8330</v>
      </c>
      <c r="R2248" t="s">
        <v>8348</v>
      </c>
      <c r="S2248" s="6">
        <f>(((J2248/60)/60)/24)+DATE(1970,1,1)</f>
        <v>42221.79178240741</v>
      </c>
      <c r="T2248" s="6">
        <f>(((I2248/60)/60)/24)+DATE(1970,1,1)</f>
        <v>42251.79178240741</v>
      </c>
      <c r="U2248">
        <f>YEAR(S2248)</f>
        <v>2015</v>
      </c>
    </row>
    <row r="2249" spans="1:21" ht="32" x14ac:dyDescent="0.2">
      <c r="A2249">
        <v>2247</v>
      </c>
      <c r="B2249" s="2" t="s">
        <v>2248</v>
      </c>
      <c r="C2249" s="2" t="s">
        <v>6357</v>
      </c>
      <c r="D2249" s="4">
        <v>18500</v>
      </c>
      <c r="E2249" s="5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ROUND(E2249/D2249*100,0)</f>
        <v>104</v>
      </c>
      <c r="P2249" s="14">
        <f t="shared" si="35"/>
        <v>50.85</v>
      </c>
      <c r="Q2249" s="7" t="s">
        <v>8330</v>
      </c>
      <c r="R2249" t="s">
        <v>8348</v>
      </c>
      <c r="S2249" s="6">
        <f>(((J2249/60)/60)/24)+DATE(1970,1,1)</f>
        <v>42200.666261574079</v>
      </c>
      <c r="T2249" s="6">
        <f>(((I2249/60)/60)/24)+DATE(1970,1,1)</f>
        <v>42214.666261574079</v>
      </c>
      <c r="U2249">
        <f>YEAR(S2249)</f>
        <v>2015</v>
      </c>
    </row>
    <row r="2250" spans="1:21" ht="48" x14ac:dyDescent="0.2">
      <c r="A2250">
        <v>2248</v>
      </c>
      <c r="B2250" s="2" t="s">
        <v>2249</v>
      </c>
      <c r="C2250" s="2" t="s">
        <v>6358</v>
      </c>
      <c r="D2250" s="4">
        <v>7000</v>
      </c>
      <c r="E2250" s="5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ROUND(E2250/D2250*100,0)</f>
        <v>107</v>
      </c>
      <c r="P2250" s="14">
        <f t="shared" si="35"/>
        <v>58.63</v>
      </c>
      <c r="Q2250" s="7" t="s">
        <v>8330</v>
      </c>
      <c r="R2250" t="s">
        <v>8348</v>
      </c>
      <c r="S2250" s="6">
        <f>(((J2250/60)/60)/24)+DATE(1970,1,1)</f>
        <v>42688.875902777778</v>
      </c>
      <c r="T2250" s="6">
        <f>(((I2250/60)/60)/24)+DATE(1970,1,1)</f>
        <v>42718.875902777778</v>
      </c>
      <c r="U2250">
        <f>YEAR(S2250)</f>
        <v>2016</v>
      </c>
    </row>
    <row r="2251" spans="1:21" ht="48" x14ac:dyDescent="0.2">
      <c r="A2251">
        <v>2249</v>
      </c>
      <c r="B2251" s="2" t="s">
        <v>2250</v>
      </c>
      <c r="C2251" s="2" t="s">
        <v>6359</v>
      </c>
      <c r="D2251" s="4">
        <v>3500</v>
      </c>
      <c r="E2251" s="5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ROUND(E2251/D2251*100,0)</f>
        <v>169</v>
      </c>
      <c r="P2251" s="14">
        <f t="shared" si="35"/>
        <v>32.82</v>
      </c>
      <c r="Q2251" s="7" t="s">
        <v>8330</v>
      </c>
      <c r="R2251" t="s">
        <v>8348</v>
      </c>
      <c r="S2251" s="6">
        <f>(((J2251/60)/60)/24)+DATE(1970,1,1)</f>
        <v>41336.703298611108</v>
      </c>
      <c r="T2251" s="6">
        <f>(((I2251/60)/60)/24)+DATE(1970,1,1)</f>
        <v>41366.661631944444</v>
      </c>
      <c r="U2251">
        <f>YEAR(S2251)</f>
        <v>2013</v>
      </c>
    </row>
    <row r="2252" spans="1:21" ht="48" x14ac:dyDescent="0.2">
      <c r="A2252">
        <v>2250</v>
      </c>
      <c r="B2252" s="2" t="s">
        <v>2251</v>
      </c>
      <c r="C2252" s="2" t="s">
        <v>6360</v>
      </c>
      <c r="D2252" s="4">
        <v>25000</v>
      </c>
      <c r="E2252" s="5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ROUND(E2252/D2252*100,0)</f>
        <v>975</v>
      </c>
      <c r="P2252" s="14">
        <f t="shared" si="35"/>
        <v>426.93</v>
      </c>
      <c r="Q2252" s="7" t="s">
        <v>8330</v>
      </c>
      <c r="R2252" t="s">
        <v>8348</v>
      </c>
      <c r="S2252" s="6">
        <f>(((J2252/60)/60)/24)+DATE(1970,1,1)</f>
        <v>42677.005474537036</v>
      </c>
      <c r="T2252" s="6">
        <f>(((I2252/60)/60)/24)+DATE(1970,1,1)</f>
        <v>42707.0471412037</v>
      </c>
      <c r="U2252">
        <f>YEAR(S2252)</f>
        <v>2016</v>
      </c>
    </row>
    <row r="2253" spans="1:21" ht="48" x14ac:dyDescent="0.2">
      <c r="A2253">
        <v>2251</v>
      </c>
      <c r="B2253" s="2" t="s">
        <v>2252</v>
      </c>
      <c r="C2253" s="2" t="s">
        <v>6361</v>
      </c>
      <c r="D2253" s="4">
        <v>8500</v>
      </c>
      <c r="E2253" s="5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ROUND(E2253/D2253*100,0)</f>
        <v>134</v>
      </c>
      <c r="P2253" s="14">
        <f t="shared" si="35"/>
        <v>23.81</v>
      </c>
      <c r="Q2253" s="7" t="s">
        <v>8330</v>
      </c>
      <c r="R2253" t="s">
        <v>8348</v>
      </c>
      <c r="S2253" s="6">
        <f>(((J2253/60)/60)/24)+DATE(1970,1,1)</f>
        <v>41846.34579861111</v>
      </c>
      <c r="T2253" s="6">
        <f>(((I2253/60)/60)/24)+DATE(1970,1,1)</f>
        <v>41867.34579861111</v>
      </c>
      <c r="U2253">
        <f>YEAR(S2253)</f>
        <v>2014</v>
      </c>
    </row>
    <row r="2254" spans="1:21" ht="48" x14ac:dyDescent="0.2">
      <c r="A2254">
        <v>2252</v>
      </c>
      <c r="B2254" s="2" t="s">
        <v>2253</v>
      </c>
      <c r="C2254" s="2" t="s">
        <v>6362</v>
      </c>
      <c r="D2254" s="4">
        <v>9000</v>
      </c>
      <c r="E2254" s="5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ROUND(E2254/D2254*100,0)</f>
        <v>272</v>
      </c>
      <c r="P2254" s="14">
        <f t="shared" si="35"/>
        <v>98.41</v>
      </c>
      <c r="Q2254" s="7" t="s">
        <v>8330</v>
      </c>
      <c r="R2254" t="s">
        <v>8348</v>
      </c>
      <c r="S2254" s="6">
        <f>(((J2254/60)/60)/24)+DATE(1970,1,1)</f>
        <v>42573.327986111108</v>
      </c>
      <c r="T2254" s="6">
        <f>(((I2254/60)/60)/24)+DATE(1970,1,1)</f>
        <v>42588.327986111108</v>
      </c>
      <c r="U2254">
        <f>YEAR(S2254)</f>
        <v>2016</v>
      </c>
    </row>
    <row r="2255" spans="1:21" ht="48" x14ac:dyDescent="0.2">
      <c r="A2255">
        <v>2253</v>
      </c>
      <c r="B2255" s="2" t="s">
        <v>2254</v>
      </c>
      <c r="C2255" s="2" t="s">
        <v>6363</v>
      </c>
      <c r="D2255" s="4">
        <v>8000</v>
      </c>
      <c r="E2255" s="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ROUND(E2255/D2255*100,0)</f>
        <v>113</v>
      </c>
      <c r="P2255" s="14">
        <f t="shared" si="35"/>
        <v>107.32</v>
      </c>
      <c r="Q2255" s="7" t="s">
        <v>8330</v>
      </c>
      <c r="R2255" t="s">
        <v>8348</v>
      </c>
      <c r="S2255" s="6">
        <f>(((J2255/60)/60)/24)+DATE(1970,1,1)</f>
        <v>42296.631331018521</v>
      </c>
      <c r="T2255" s="6">
        <f>(((I2255/60)/60)/24)+DATE(1970,1,1)</f>
        <v>42326.672997685186</v>
      </c>
      <c r="U2255">
        <f>YEAR(S2255)</f>
        <v>2015</v>
      </c>
    </row>
    <row r="2256" spans="1:21" ht="32" x14ac:dyDescent="0.2">
      <c r="A2256">
        <v>2254</v>
      </c>
      <c r="B2256" s="2" t="s">
        <v>2255</v>
      </c>
      <c r="C2256" s="2" t="s">
        <v>6364</v>
      </c>
      <c r="D2256" s="4">
        <v>500</v>
      </c>
      <c r="E2256" s="5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ROUND(E2256/D2256*100,0)</f>
        <v>460</v>
      </c>
      <c r="P2256" s="14">
        <f t="shared" si="35"/>
        <v>11.67</v>
      </c>
      <c r="Q2256" s="7" t="s">
        <v>8330</v>
      </c>
      <c r="R2256" t="s">
        <v>8348</v>
      </c>
      <c r="S2256" s="6">
        <f>(((J2256/60)/60)/24)+DATE(1970,1,1)</f>
        <v>42752.647777777776</v>
      </c>
      <c r="T2256" s="6">
        <f>(((I2256/60)/60)/24)+DATE(1970,1,1)</f>
        <v>42759.647777777776</v>
      </c>
      <c r="U2256">
        <f>YEAR(S2256)</f>
        <v>2017</v>
      </c>
    </row>
    <row r="2257" spans="1:21" ht="32" x14ac:dyDescent="0.2">
      <c r="A2257">
        <v>2255</v>
      </c>
      <c r="B2257" s="2" t="s">
        <v>2256</v>
      </c>
      <c r="C2257" s="2" t="s">
        <v>6365</v>
      </c>
      <c r="D2257" s="4">
        <v>3950</v>
      </c>
      <c r="E2257" s="5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ROUND(E2257/D2257*100,0)</f>
        <v>287</v>
      </c>
      <c r="P2257" s="14">
        <f t="shared" si="35"/>
        <v>41.78</v>
      </c>
      <c r="Q2257" s="7" t="s">
        <v>8330</v>
      </c>
      <c r="R2257" t="s">
        <v>8348</v>
      </c>
      <c r="S2257" s="6">
        <f>(((J2257/60)/60)/24)+DATE(1970,1,1)</f>
        <v>42467.951979166668</v>
      </c>
      <c r="T2257" s="6">
        <f>(((I2257/60)/60)/24)+DATE(1970,1,1)</f>
        <v>42497.951979166668</v>
      </c>
      <c r="U2257">
        <f>YEAR(S2257)</f>
        <v>2016</v>
      </c>
    </row>
    <row r="2258" spans="1:21" ht="48" x14ac:dyDescent="0.2">
      <c r="A2258">
        <v>2256</v>
      </c>
      <c r="B2258" s="2" t="s">
        <v>2257</v>
      </c>
      <c r="C2258" s="2" t="s">
        <v>6366</v>
      </c>
      <c r="D2258" s="4">
        <v>480</v>
      </c>
      <c r="E2258" s="5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ROUND(E2258/D2258*100,0)</f>
        <v>223</v>
      </c>
      <c r="P2258" s="14">
        <f t="shared" si="35"/>
        <v>21.38</v>
      </c>
      <c r="Q2258" s="7" t="s">
        <v>8330</v>
      </c>
      <c r="R2258" t="s">
        <v>8348</v>
      </c>
      <c r="S2258" s="6">
        <f>(((J2258/60)/60)/24)+DATE(1970,1,1)</f>
        <v>42682.451921296291</v>
      </c>
      <c r="T2258" s="6">
        <f>(((I2258/60)/60)/24)+DATE(1970,1,1)</f>
        <v>42696.451921296291</v>
      </c>
      <c r="U2258">
        <f>YEAR(S2258)</f>
        <v>2016</v>
      </c>
    </row>
    <row r="2259" spans="1:21" ht="48" x14ac:dyDescent="0.2">
      <c r="A2259">
        <v>2257</v>
      </c>
      <c r="B2259" s="2" t="s">
        <v>2258</v>
      </c>
      <c r="C2259" s="2" t="s">
        <v>6367</v>
      </c>
      <c r="D2259" s="4">
        <v>2500</v>
      </c>
      <c r="E2259" s="5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ROUND(E2259/D2259*100,0)</f>
        <v>636</v>
      </c>
      <c r="P2259" s="14">
        <f t="shared" si="35"/>
        <v>94.1</v>
      </c>
      <c r="Q2259" s="7" t="s">
        <v>8330</v>
      </c>
      <c r="R2259" t="s">
        <v>8348</v>
      </c>
      <c r="S2259" s="6">
        <f>(((J2259/60)/60)/24)+DATE(1970,1,1)</f>
        <v>42505.936678240745</v>
      </c>
      <c r="T2259" s="6">
        <f>(((I2259/60)/60)/24)+DATE(1970,1,1)</f>
        <v>42540.958333333328</v>
      </c>
      <c r="U2259">
        <f>YEAR(S2259)</f>
        <v>2016</v>
      </c>
    </row>
    <row r="2260" spans="1:21" ht="32" x14ac:dyDescent="0.2">
      <c r="A2260">
        <v>2258</v>
      </c>
      <c r="B2260" s="2" t="s">
        <v>2259</v>
      </c>
      <c r="C2260" s="2" t="s">
        <v>6368</v>
      </c>
      <c r="D2260" s="4">
        <v>2200</v>
      </c>
      <c r="E2260" s="5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ROUND(E2260/D2260*100,0)</f>
        <v>147</v>
      </c>
      <c r="P2260" s="14">
        <f t="shared" si="35"/>
        <v>15.72</v>
      </c>
      <c r="Q2260" s="7" t="s">
        <v>8330</v>
      </c>
      <c r="R2260" t="s">
        <v>8348</v>
      </c>
      <c r="S2260" s="6">
        <f>(((J2260/60)/60)/24)+DATE(1970,1,1)</f>
        <v>42136.75100694444</v>
      </c>
      <c r="T2260" s="6">
        <f>(((I2260/60)/60)/24)+DATE(1970,1,1)</f>
        <v>42166.75100694444</v>
      </c>
      <c r="U2260">
        <f>YEAR(S2260)</f>
        <v>2015</v>
      </c>
    </row>
    <row r="2261" spans="1:21" ht="48" x14ac:dyDescent="0.2">
      <c r="A2261">
        <v>2259</v>
      </c>
      <c r="B2261" s="2" t="s">
        <v>2260</v>
      </c>
      <c r="C2261" s="2" t="s">
        <v>6369</v>
      </c>
      <c r="D2261" s="4">
        <v>1000</v>
      </c>
      <c r="E2261" s="5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ROUND(E2261/D2261*100,0)</f>
        <v>1867</v>
      </c>
      <c r="P2261" s="14">
        <f t="shared" si="35"/>
        <v>90.64</v>
      </c>
      <c r="Q2261" s="7" t="s">
        <v>8330</v>
      </c>
      <c r="R2261" t="s">
        <v>8348</v>
      </c>
      <c r="S2261" s="6">
        <f>(((J2261/60)/60)/24)+DATE(1970,1,1)</f>
        <v>42702.804814814815</v>
      </c>
      <c r="T2261" s="6">
        <f>(((I2261/60)/60)/24)+DATE(1970,1,1)</f>
        <v>42712.804814814815</v>
      </c>
      <c r="U2261">
        <f>YEAR(S2261)</f>
        <v>2016</v>
      </c>
    </row>
    <row r="2262" spans="1:21" ht="48" x14ac:dyDescent="0.2">
      <c r="A2262">
        <v>2260</v>
      </c>
      <c r="B2262" s="2" t="s">
        <v>2261</v>
      </c>
      <c r="C2262" s="2" t="s">
        <v>6370</v>
      </c>
      <c r="D2262" s="4">
        <v>2500</v>
      </c>
      <c r="E2262" s="5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ROUND(E2262/D2262*100,0)</f>
        <v>327</v>
      </c>
      <c r="P2262" s="14">
        <f t="shared" si="35"/>
        <v>97.3</v>
      </c>
      <c r="Q2262" s="7" t="s">
        <v>8330</v>
      </c>
      <c r="R2262" t="s">
        <v>8348</v>
      </c>
      <c r="S2262" s="6">
        <f>(((J2262/60)/60)/24)+DATE(1970,1,1)</f>
        <v>41695.016782407409</v>
      </c>
      <c r="T2262" s="6">
        <f>(((I2262/60)/60)/24)+DATE(1970,1,1)</f>
        <v>41724.975115740745</v>
      </c>
      <c r="U2262">
        <f>YEAR(S2262)</f>
        <v>2014</v>
      </c>
    </row>
    <row r="2263" spans="1:21" ht="48" x14ac:dyDescent="0.2">
      <c r="A2263">
        <v>2261</v>
      </c>
      <c r="B2263" s="2" t="s">
        <v>2262</v>
      </c>
      <c r="C2263" s="2" t="s">
        <v>6371</v>
      </c>
      <c r="D2263" s="4">
        <v>1000</v>
      </c>
      <c r="E2263" s="5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ROUND(E2263/D2263*100,0)</f>
        <v>780</v>
      </c>
      <c r="P2263" s="14">
        <f t="shared" si="35"/>
        <v>37.119999999999997</v>
      </c>
      <c r="Q2263" s="7" t="s">
        <v>8330</v>
      </c>
      <c r="R2263" t="s">
        <v>8348</v>
      </c>
      <c r="S2263" s="6">
        <f>(((J2263/60)/60)/24)+DATE(1970,1,1)</f>
        <v>42759.724768518514</v>
      </c>
      <c r="T2263" s="6">
        <f>(((I2263/60)/60)/24)+DATE(1970,1,1)</f>
        <v>42780.724768518514</v>
      </c>
      <c r="U2263">
        <f>YEAR(S2263)</f>
        <v>2017</v>
      </c>
    </row>
    <row r="2264" spans="1:21" ht="32" x14ac:dyDescent="0.2">
      <c r="A2264">
        <v>2262</v>
      </c>
      <c r="B2264" s="2" t="s">
        <v>2263</v>
      </c>
      <c r="C2264" s="2" t="s">
        <v>6372</v>
      </c>
      <c r="D2264" s="4">
        <v>3300</v>
      </c>
      <c r="E2264" s="5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ROUND(E2264/D2264*100,0)</f>
        <v>154</v>
      </c>
      <c r="P2264" s="14">
        <f t="shared" si="35"/>
        <v>28.1</v>
      </c>
      <c r="Q2264" s="7" t="s">
        <v>8330</v>
      </c>
      <c r="R2264" t="s">
        <v>8348</v>
      </c>
      <c r="S2264" s="6">
        <f>(((J2264/60)/60)/24)+DATE(1970,1,1)</f>
        <v>41926.585162037038</v>
      </c>
      <c r="T2264" s="6">
        <f>(((I2264/60)/60)/24)+DATE(1970,1,1)</f>
        <v>41961</v>
      </c>
      <c r="U2264">
        <f>YEAR(S2264)</f>
        <v>2014</v>
      </c>
    </row>
    <row r="2265" spans="1:21" ht="48" x14ac:dyDescent="0.2">
      <c r="A2265">
        <v>2263</v>
      </c>
      <c r="B2265" s="2" t="s">
        <v>2264</v>
      </c>
      <c r="C2265" s="2" t="s">
        <v>6373</v>
      </c>
      <c r="D2265" s="4">
        <v>7500</v>
      </c>
      <c r="E2265" s="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ROUND(E2265/D2265*100,0)</f>
        <v>116</v>
      </c>
      <c r="P2265" s="14">
        <f t="shared" si="35"/>
        <v>144.43</v>
      </c>
      <c r="Q2265" s="7" t="s">
        <v>8330</v>
      </c>
      <c r="R2265" t="s">
        <v>8348</v>
      </c>
      <c r="S2265" s="6">
        <f>(((J2265/60)/60)/24)+DATE(1970,1,1)</f>
        <v>42014.832326388889</v>
      </c>
      <c r="T2265" s="6">
        <f>(((I2265/60)/60)/24)+DATE(1970,1,1)</f>
        <v>42035.832326388889</v>
      </c>
      <c r="U2265">
        <f>YEAR(S2265)</f>
        <v>2015</v>
      </c>
    </row>
    <row r="2266" spans="1:21" ht="48" x14ac:dyDescent="0.2">
      <c r="A2266">
        <v>2264</v>
      </c>
      <c r="B2266" s="2" t="s">
        <v>2265</v>
      </c>
      <c r="C2266" s="2" t="s">
        <v>6374</v>
      </c>
      <c r="D2266" s="4">
        <v>6000</v>
      </c>
      <c r="E2266" s="5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ROUND(E2266/D2266*100,0)</f>
        <v>180</v>
      </c>
      <c r="P2266" s="14">
        <f t="shared" si="35"/>
        <v>24.27</v>
      </c>
      <c r="Q2266" s="7" t="s">
        <v>8330</v>
      </c>
      <c r="R2266" t="s">
        <v>8348</v>
      </c>
      <c r="S2266" s="6">
        <f>(((J2266/60)/60)/24)+DATE(1970,1,1)</f>
        <v>42496.582337962958</v>
      </c>
      <c r="T2266" s="6">
        <f>(((I2266/60)/60)/24)+DATE(1970,1,1)</f>
        <v>42513.125</v>
      </c>
      <c r="U2266">
        <f>YEAR(S2266)</f>
        <v>2016</v>
      </c>
    </row>
    <row r="2267" spans="1:21" ht="48" x14ac:dyDescent="0.2">
      <c r="A2267">
        <v>2265</v>
      </c>
      <c r="B2267" s="2" t="s">
        <v>2266</v>
      </c>
      <c r="C2267" s="2" t="s">
        <v>6375</v>
      </c>
      <c r="D2267" s="4">
        <v>200</v>
      </c>
      <c r="E2267" s="5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ROUND(E2267/D2267*100,0)</f>
        <v>299</v>
      </c>
      <c r="P2267" s="14">
        <f t="shared" si="35"/>
        <v>35.119999999999997</v>
      </c>
      <c r="Q2267" s="7" t="s">
        <v>8330</v>
      </c>
      <c r="R2267" t="s">
        <v>8348</v>
      </c>
      <c r="S2267" s="6">
        <f>(((J2267/60)/60)/24)+DATE(1970,1,1)</f>
        <v>42689.853090277778</v>
      </c>
      <c r="T2267" s="6">
        <f>(((I2267/60)/60)/24)+DATE(1970,1,1)</f>
        <v>42696.853090277778</v>
      </c>
      <c r="U2267">
        <f>YEAR(S2267)</f>
        <v>2016</v>
      </c>
    </row>
    <row r="2268" spans="1:21" ht="48" x14ac:dyDescent="0.2">
      <c r="A2268">
        <v>2266</v>
      </c>
      <c r="B2268" s="2" t="s">
        <v>2267</v>
      </c>
      <c r="C2268" s="2" t="s">
        <v>6376</v>
      </c>
      <c r="D2268" s="4">
        <v>1500</v>
      </c>
      <c r="E2268" s="5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ROUND(E2268/D2268*100,0)</f>
        <v>320</v>
      </c>
      <c r="P2268" s="14">
        <f t="shared" si="35"/>
        <v>24.76</v>
      </c>
      <c r="Q2268" s="7" t="s">
        <v>8330</v>
      </c>
      <c r="R2268" t="s">
        <v>8348</v>
      </c>
      <c r="S2268" s="6">
        <f>(((J2268/60)/60)/24)+DATE(1970,1,1)</f>
        <v>42469.874907407408</v>
      </c>
      <c r="T2268" s="6">
        <f>(((I2268/60)/60)/24)+DATE(1970,1,1)</f>
        <v>42487.083333333328</v>
      </c>
      <c r="U2268">
        <f>YEAR(S2268)</f>
        <v>2016</v>
      </c>
    </row>
    <row r="2269" spans="1:21" ht="48" x14ac:dyDescent="0.2">
      <c r="A2269">
        <v>2267</v>
      </c>
      <c r="B2269" s="2" t="s">
        <v>2268</v>
      </c>
      <c r="C2269" s="2" t="s">
        <v>6377</v>
      </c>
      <c r="D2269" s="4">
        <v>20000</v>
      </c>
      <c r="E2269" s="5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ROUND(E2269/D2269*100,0)</f>
        <v>381</v>
      </c>
      <c r="P2269" s="14">
        <f t="shared" si="35"/>
        <v>188.38</v>
      </c>
      <c r="Q2269" s="7" t="s">
        <v>8330</v>
      </c>
      <c r="R2269" t="s">
        <v>8348</v>
      </c>
      <c r="S2269" s="6">
        <f>(((J2269/60)/60)/24)+DATE(1970,1,1)</f>
        <v>41968.829826388886</v>
      </c>
      <c r="T2269" s="6">
        <f>(((I2269/60)/60)/24)+DATE(1970,1,1)</f>
        <v>41994.041666666672</v>
      </c>
      <c r="U2269">
        <f>YEAR(S2269)</f>
        <v>2014</v>
      </c>
    </row>
    <row r="2270" spans="1:21" ht="48" x14ac:dyDescent="0.2">
      <c r="A2270">
        <v>2268</v>
      </c>
      <c r="B2270" s="2" t="s">
        <v>2269</v>
      </c>
      <c r="C2270" s="2" t="s">
        <v>6378</v>
      </c>
      <c r="D2270" s="4">
        <v>28000</v>
      </c>
      <c r="E2270" s="5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ROUND(E2270/D2270*100,0)</f>
        <v>103</v>
      </c>
      <c r="P2270" s="14">
        <f t="shared" si="35"/>
        <v>148.08000000000001</v>
      </c>
      <c r="Q2270" s="7" t="s">
        <v>8330</v>
      </c>
      <c r="R2270" t="s">
        <v>8348</v>
      </c>
      <c r="S2270" s="6">
        <f>(((J2270/60)/60)/24)+DATE(1970,1,1)</f>
        <v>42776.082349537035</v>
      </c>
      <c r="T2270" s="6">
        <f>(((I2270/60)/60)/24)+DATE(1970,1,1)</f>
        <v>42806.082349537035</v>
      </c>
      <c r="U2270">
        <f>YEAR(S2270)</f>
        <v>2017</v>
      </c>
    </row>
    <row r="2271" spans="1:21" ht="48" x14ac:dyDescent="0.2">
      <c r="A2271">
        <v>2269</v>
      </c>
      <c r="B2271" s="2" t="s">
        <v>2270</v>
      </c>
      <c r="C2271" s="2" t="s">
        <v>6379</v>
      </c>
      <c r="D2271" s="4">
        <v>2500</v>
      </c>
      <c r="E2271" s="5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ROUND(E2271/D2271*100,0)</f>
        <v>1802</v>
      </c>
      <c r="P2271" s="14">
        <f t="shared" si="35"/>
        <v>49.93</v>
      </c>
      <c r="Q2271" s="7" t="s">
        <v>8330</v>
      </c>
      <c r="R2271" t="s">
        <v>8348</v>
      </c>
      <c r="S2271" s="6">
        <f>(((J2271/60)/60)/24)+DATE(1970,1,1)</f>
        <v>42776.704432870371</v>
      </c>
      <c r="T2271" s="6">
        <f>(((I2271/60)/60)/24)+DATE(1970,1,1)</f>
        <v>42801.208333333328</v>
      </c>
      <c r="U2271">
        <f>YEAR(S2271)</f>
        <v>2017</v>
      </c>
    </row>
    <row r="2272" spans="1:21" ht="48" x14ac:dyDescent="0.2">
      <c r="A2272">
        <v>2270</v>
      </c>
      <c r="B2272" s="2" t="s">
        <v>2271</v>
      </c>
      <c r="C2272" s="2" t="s">
        <v>6380</v>
      </c>
      <c r="D2272" s="4">
        <v>25000</v>
      </c>
      <c r="E2272" s="5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ROUND(E2272/D2272*100,0)</f>
        <v>720</v>
      </c>
      <c r="P2272" s="14">
        <f t="shared" si="35"/>
        <v>107.82</v>
      </c>
      <c r="Q2272" s="7" t="s">
        <v>8330</v>
      </c>
      <c r="R2272" t="s">
        <v>8348</v>
      </c>
      <c r="S2272" s="6">
        <f>(((J2272/60)/60)/24)+DATE(1970,1,1)</f>
        <v>42725.869363425925</v>
      </c>
      <c r="T2272" s="6">
        <f>(((I2272/60)/60)/24)+DATE(1970,1,1)</f>
        <v>42745.915972222225</v>
      </c>
      <c r="U2272">
        <f>YEAR(S2272)</f>
        <v>2016</v>
      </c>
    </row>
    <row r="2273" spans="1:21" ht="48" x14ac:dyDescent="0.2">
      <c r="A2273">
        <v>2271</v>
      </c>
      <c r="B2273" s="2" t="s">
        <v>2272</v>
      </c>
      <c r="C2273" s="2" t="s">
        <v>6381</v>
      </c>
      <c r="D2273" s="4">
        <v>20000</v>
      </c>
      <c r="E2273" s="5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ROUND(E2273/D2273*100,0)</f>
        <v>283</v>
      </c>
      <c r="P2273" s="14">
        <f t="shared" si="35"/>
        <v>42.63</v>
      </c>
      <c r="Q2273" s="7" t="s">
        <v>8330</v>
      </c>
      <c r="R2273" t="s">
        <v>8348</v>
      </c>
      <c r="S2273" s="6">
        <f>(((J2273/60)/60)/24)+DATE(1970,1,1)</f>
        <v>42684.000046296293</v>
      </c>
      <c r="T2273" s="6">
        <f>(((I2273/60)/60)/24)+DATE(1970,1,1)</f>
        <v>42714.000046296293</v>
      </c>
      <c r="U2273">
        <f>YEAR(S2273)</f>
        <v>2016</v>
      </c>
    </row>
    <row r="2274" spans="1:21" ht="48" x14ac:dyDescent="0.2">
      <c r="A2274">
        <v>2272</v>
      </c>
      <c r="B2274" s="2" t="s">
        <v>2273</v>
      </c>
      <c r="C2274" s="2" t="s">
        <v>6382</v>
      </c>
      <c r="D2274" s="4">
        <v>1000</v>
      </c>
      <c r="E2274" s="5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ROUND(E2274/D2274*100,0)</f>
        <v>1357</v>
      </c>
      <c r="P2274" s="14">
        <f t="shared" si="35"/>
        <v>14.37</v>
      </c>
      <c r="Q2274" s="7" t="s">
        <v>8330</v>
      </c>
      <c r="R2274" t="s">
        <v>8348</v>
      </c>
      <c r="S2274" s="6">
        <f>(((J2274/60)/60)/24)+DATE(1970,1,1)</f>
        <v>42315.699490740735</v>
      </c>
      <c r="T2274" s="6">
        <f>(((I2274/60)/60)/24)+DATE(1970,1,1)</f>
        <v>42345.699490740735</v>
      </c>
      <c r="U2274">
        <f>YEAR(S2274)</f>
        <v>2015</v>
      </c>
    </row>
    <row r="2275" spans="1:21" ht="48" x14ac:dyDescent="0.2">
      <c r="A2275">
        <v>2273</v>
      </c>
      <c r="B2275" s="2" t="s">
        <v>2274</v>
      </c>
      <c r="C2275" s="2" t="s">
        <v>6383</v>
      </c>
      <c r="D2275" s="4">
        <v>2500</v>
      </c>
      <c r="E2275" s="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ROUND(E2275/D2275*100,0)</f>
        <v>220</v>
      </c>
      <c r="P2275" s="14">
        <f t="shared" si="35"/>
        <v>37.479999999999997</v>
      </c>
      <c r="Q2275" s="7" t="s">
        <v>8330</v>
      </c>
      <c r="R2275" t="s">
        <v>8348</v>
      </c>
      <c r="S2275" s="6">
        <f>(((J2275/60)/60)/24)+DATE(1970,1,1)</f>
        <v>42781.549097222218</v>
      </c>
      <c r="T2275" s="6">
        <f>(((I2275/60)/60)/24)+DATE(1970,1,1)</f>
        <v>42806.507430555561</v>
      </c>
      <c r="U2275">
        <f>YEAR(S2275)</f>
        <v>2017</v>
      </c>
    </row>
    <row r="2276" spans="1:21" ht="48" x14ac:dyDescent="0.2">
      <c r="A2276">
        <v>2274</v>
      </c>
      <c r="B2276" s="2" t="s">
        <v>2275</v>
      </c>
      <c r="C2276" s="2" t="s">
        <v>6384</v>
      </c>
      <c r="D2276" s="4">
        <v>2500</v>
      </c>
      <c r="E2276" s="5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ROUND(E2276/D2276*100,0)</f>
        <v>120</v>
      </c>
      <c r="P2276" s="14">
        <f t="shared" si="35"/>
        <v>30.2</v>
      </c>
      <c r="Q2276" s="7" t="s">
        <v>8330</v>
      </c>
      <c r="R2276" t="s">
        <v>8348</v>
      </c>
      <c r="S2276" s="6">
        <f>(((J2276/60)/60)/24)+DATE(1970,1,1)</f>
        <v>41663.500659722224</v>
      </c>
      <c r="T2276" s="6">
        <f>(((I2276/60)/60)/24)+DATE(1970,1,1)</f>
        <v>41693.500659722224</v>
      </c>
      <c r="U2276">
        <f>YEAR(S2276)</f>
        <v>2014</v>
      </c>
    </row>
    <row r="2277" spans="1:21" ht="48" x14ac:dyDescent="0.2">
      <c r="A2277">
        <v>2275</v>
      </c>
      <c r="B2277" s="2" t="s">
        <v>2276</v>
      </c>
      <c r="C2277" s="2" t="s">
        <v>6385</v>
      </c>
      <c r="D2277" s="4">
        <v>650</v>
      </c>
      <c r="E2277" s="5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ROUND(E2277/D2277*100,0)</f>
        <v>408</v>
      </c>
      <c r="P2277" s="14">
        <f t="shared" si="35"/>
        <v>33.549999999999997</v>
      </c>
      <c r="Q2277" s="7" t="s">
        <v>8330</v>
      </c>
      <c r="R2277" t="s">
        <v>8348</v>
      </c>
      <c r="S2277" s="6">
        <f>(((J2277/60)/60)/24)+DATE(1970,1,1)</f>
        <v>41965.616655092599</v>
      </c>
      <c r="T2277" s="6">
        <f>(((I2277/60)/60)/24)+DATE(1970,1,1)</f>
        <v>41995.616655092599</v>
      </c>
      <c r="U2277">
        <f>YEAR(S2277)</f>
        <v>2014</v>
      </c>
    </row>
    <row r="2278" spans="1:21" ht="48" x14ac:dyDescent="0.2">
      <c r="A2278">
        <v>2276</v>
      </c>
      <c r="B2278" s="2" t="s">
        <v>2277</v>
      </c>
      <c r="C2278" s="2" t="s">
        <v>6386</v>
      </c>
      <c r="D2278" s="4">
        <v>4589</v>
      </c>
      <c r="E2278" s="5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ROUND(E2278/D2278*100,0)</f>
        <v>106</v>
      </c>
      <c r="P2278" s="14">
        <f t="shared" si="35"/>
        <v>64.75</v>
      </c>
      <c r="Q2278" s="7" t="s">
        <v>8330</v>
      </c>
      <c r="R2278" t="s">
        <v>8348</v>
      </c>
      <c r="S2278" s="6">
        <f>(((J2278/60)/60)/24)+DATE(1970,1,1)</f>
        <v>41614.651493055557</v>
      </c>
      <c r="T2278" s="6">
        <f>(((I2278/60)/60)/24)+DATE(1970,1,1)</f>
        <v>41644.651493055557</v>
      </c>
      <c r="U2278">
        <f>YEAR(S2278)</f>
        <v>2013</v>
      </c>
    </row>
    <row r="2279" spans="1:21" ht="48" x14ac:dyDescent="0.2">
      <c r="A2279">
        <v>2277</v>
      </c>
      <c r="B2279" s="2" t="s">
        <v>2278</v>
      </c>
      <c r="C2279" s="2" t="s">
        <v>6387</v>
      </c>
      <c r="D2279" s="4">
        <v>8500</v>
      </c>
      <c r="E2279" s="5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ROUND(E2279/D2279*100,0)</f>
        <v>141</v>
      </c>
      <c r="P2279" s="14">
        <f t="shared" si="35"/>
        <v>57.93</v>
      </c>
      <c r="Q2279" s="7" t="s">
        <v>8330</v>
      </c>
      <c r="R2279" t="s">
        <v>8348</v>
      </c>
      <c r="S2279" s="6">
        <f>(((J2279/60)/60)/24)+DATE(1970,1,1)</f>
        <v>40936.678506944445</v>
      </c>
      <c r="T2279" s="6">
        <f>(((I2279/60)/60)/24)+DATE(1970,1,1)</f>
        <v>40966.678506944445</v>
      </c>
      <c r="U2279">
        <f>YEAR(S2279)</f>
        <v>2012</v>
      </c>
    </row>
    <row r="2280" spans="1:21" ht="32" x14ac:dyDescent="0.2">
      <c r="A2280">
        <v>2278</v>
      </c>
      <c r="B2280" s="2" t="s">
        <v>2279</v>
      </c>
      <c r="C2280" s="2" t="s">
        <v>6388</v>
      </c>
      <c r="D2280" s="4">
        <v>2000</v>
      </c>
      <c r="E2280" s="5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ROUND(E2280/D2280*100,0)</f>
        <v>271</v>
      </c>
      <c r="P2280" s="14">
        <f t="shared" si="35"/>
        <v>53.08</v>
      </c>
      <c r="Q2280" s="7" t="s">
        <v>8330</v>
      </c>
      <c r="R2280" t="s">
        <v>8348</v>
      </c>
      <c r="S2280" s="6">
        <f>(((J2280/60)/60)/24)+DATE(1970,1,1)</f>
        <v>42338.709108796291</v>
      </c>
      <c r="T2280" s="6">
        <f>(((I2280/60)/60)/24)+DATE(1970,1,1)</f>
        <v>42372.957638888889</v>
      </c>
      <c r="U2280">
        <f>YEAR(S2280)</f>
        <v>2015</v>
      </c>
    </row>
    <row r="2281" spans="1:21" ht="48" x14ac:dyDescent="0.2">
      <c r="A2281">
        <v>2279</v>
      </c>
      <c r="B2281" s="2" t="s">
        <v>2280</v>
      </c>
      <c r="C2281" s="2" t="s">
        <v>6389</v>
      </c>
      <c r="D2281" s="4">
        <v>1000</v>
      </c>
      <c r="E2281" s="5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ROUND(E2281/D2281*100,0)</f>
        <v>154</v>
      </c>
      <c r="P2281" s="14">
        <f t="shared" si="35"/>
        <v>48.06</v>
      </c>
      <c r="Q2281" s="7" t="s">
        <v>8330</v>
      </c>
      <c r="R2281" t="s">
        <v>8348</v>
      </c>
      <c r="S2281" s="6">
        <f>(((J2281/60)/60)/24)+DATE(1970,1,1)</f>
        <v>42020.806701388887</v>
      </c>
      <c r="T2281" s="6">
        <f>(((I2281/60)/60)/24)+DATE(1970,1,1)</f>
        <v>42039.166666666672</v>
      </c>
      <c r="U2281">
        <f>YEAR(S2281)</f>
        <v>2015</v>
      </c>
    </row>
    <row r="2282" spans="1:21" ht="48" x14ac:dyDescent="0.2">
      <c r="A2282">
        <v>2280</v>
      </c>
      <c r="B2282" s="2" t="s">
        <v>2281</v>
      </c>
      <c r="C2282" s="2" t="s">
        <v>6390</v>
      </c>
      <c r="D2282" s="4">
        <v>9800</v>
      </c>
      <c r="E2282" s="5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ROUND(E2282/D2282*100,0)</f>
        <v>404</v>
      </c>
      <c r="P2282" s="14">
        <f t="shared" si="35"/>
        <v>82.4</v>
      </c>
      <c r="Q2282" s="7" t="s">
        <v>8330</v>
      </c>
      <c r="R2282" t="s">
        <v>8348</v>
      </c>
      <c r="S2282" s="6">
        <f>(((J2282/60)/60)/24)+DATE(1970,1,1)</f>
        <v>42234.624895833331</v>
      </c>
      <c r="T2282" s="6">
        <f>(((I2282/60)/60)/24)+DATE(1970,1,1)</f>
        <v>42264.624895833331</v>
      </c>
      <c r="U2282">
        <f>YEAR(S2282)</f>
        <v>2015</v>
      </c>
    </row>
    <row r="2283" spans="1:21" ht="48" x14ac:dyDescent="0.2">
      <c r="A2283">
        <v>2281</v>
      </c>
      <c r="B2283" s="2" t="s">
        <v>2282</v>
      </c>
      <c r="C2283" s="2" t="s">
        <v>6391</v>
      </c>
      <c r="D2283" s="4">
        <v>300</v>
      </c>
      <c r="E2283" s="5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ROUND(E2283/D2283*100,0)</f>
        <v>185</v>
      </c>
      <c r="P2283" s="14">
        <f t="shared" si="35"/>
        <v>50.45</v>
      </c>
      <c r="Q2283" s="7" t="s">
        <v>8322</v>
      </c>
      <c r="R2283" t="s">
        <v>8323</v>
      </c>
      <c r="S2283" s="6">
        <f>(((J2283/60)/60)/24)+DATE(1970,1,1)</f>
        <v>40687.285844907405</v>
      </c>
      <c r="T2283" s="6">
        <f>(((I2283/60)/60)/24)+DATE(1970,1,1)</f>
        <v>40749.284722222219</v>
      </c>
      <c r="U2283">
        <f>YEAR(S2283)</f>
        <v>2011</v>
      </c>
    </row>
    <row r="2284" spans="1:21" ht="32" x14ac:dyDescent="0.2">
      <c r="A2284">
        <v>2282</v>
      </c>
      <c r="B2284" s="2" t="s">
        <v>2283</v>
      </c>
      <c r="C2284" s="2" t="s">
        <v>6392</v>
      </c>
      <c r="D2284" s="4">
        <v>750</v>
      </c>
      <c r="E2284" s="5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ROUND(E2284/D2284*100,0)</f>
        <v>185</v>
      </c>
      <c r="P2284" s="14">
        <f t="shared" si="35"/>
        <v>115.83</v>
      </c>
      <c r="Q2284" s="7" t="s">
        <v>8322</v>
      </c>
      <c r="R2284" t="s">
        <v>8323</v>
      </c>
      <c r="S2284" s="6">
        <f>(((J2284/60)/60)/24)+DATE(1970,1,1)</f>
        <v>42323.17460648148</v>
      </c>
      <c r="T2284" s="6">
        <f>(((I2284/60)/60)/24)+DATE(1970,1,1)</f>
        <v>42383.17460648148</v>
      </c>
      <c r="U2284">
        <f>YEAR(S2284)</f>
        <v>2015</v>
      </c>
    </row>
    <row r="2285" spans="1:21" ht="48" x14ac:dyDescent="0.2">
      <c r="A2285">
        <v>2283</v>
      </c>
      <c r="B2285" s="2" t="s">
        <v>2284</v>
      </c>
      <c r="C2285" s="2" t="s">
        <v>6393</v>
      </c>
      <c r="D2285" s="4">
        <v>3000</v>
      </c>
      <c r="E2285" s="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ROUND(E2285/D2285*100,0)</f>
        <v>101</v>
      </c>
      <c r="P2285" s="14">
        <f t="shared" si="35"/>
        <v>63.03</v>
      </c>
      <c r="Q2285" s="7" t="s">
        <v>8322</v>
      </c>
      <c r="R2285" t="s">
        <v>8323</v>
      </c>
      <c r="S2285" s="6">
        <f>(((J2285/60)/60)/24)+DATE(1970,1,1)</f>
        <v>40978.125046296293</v>
      </c>
      <c r="T2285" s="6">
        <f>(((I2285/60)/60)/24)+DATE(1970,1,1)</f>
        <v>41038.083379629628</v>
      </c>
      <c r="U2285">
        <f>YEAR(S2285)</f>
        <v>2012</v>
      </c>
    </row>
    <row r="2286" spans="1:21" ht="32" x14ac:dyDescent="0.2">
      <c r="A2286">
        <v>2284</v>
      </c>
      <c r="B2286" s="2" t="s">
        <v>2285</v>
      </c>
      <c r="C2286" s="2" t="s">
        <v>6394</v>
      </c>
      <c r="D2286" s="4">
        <v>6000</v>
      </c>
      <c r="E2286" s="5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ROUND(E2286/D2286*100,0)</f>
        <v>106</v>
      </c>
      <c r="P2286" s="14">
        <f t="shared" si="35"/>
        <v>108.02</v>
      </c>
      <c r="Q2286" s="7" t="s">
        <v>8322</v>
      </c>
      <c r="R2286" t="s">
        <v>8323</v>
      </c>
      <c r="S2286" s="6">
        <f>(((J2286/60)/60)/24)+DATE(1970,1,1)</f>
        <v>40585.796817129631</v>
      </c>
      <c r="T2286" s="6">
        <f>(((I2286/60)/60)/24)+DATE(1970,1,1)</f>
        <v>40614.166666666664</v>
      </c>
      <c r="U2286">
        <f>YEAR(S2286)</f>
        <v>2011</v>
      </c>
    </row>
    <row r="2287" spans="1:21" ht="48" x14ac:dyDescent="0.2">
      <c r="A2287">
        <v>2285</v>
      </c>
      <c r="B2287" s="2" t="s">
        <v>2286</v>
      </c>
      <c r="C2287" s="2" t="s">
        <v>6395</v>
      </c>
      <c r="D2287" s="4">
        <v>3000</v>
      </c>
      <c r="E2287" s="5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ROUND(E2287/D2287*100,0)</f>
        <v>121</v>
      </c>
      <c r="P2287" s="14">
        <f t="shared" si="35"/>
        <v>46.09</v>
      </c>
      <c r="Q2287" s="7" t="s">
        <v>8322</v>
      </c>
      <c r="R2287" t="s">
        <v>8323</v>
      </c>
      <c r="S2287" s="6">
        <f>(((J2287/60)/60)/24)+DATE(1970,1,1)</f>
        <v>41059.185682870368</v>
      </c>
      <c r="T2287" s="6">
        <f>(((I2287/60)/60)/24)+DATE(1970,1,1)</f>
        <v>41089.185682870368</v>
      </c>
      <c r="U2287">
        <f>YEAR(S2287)</f>
        <v>2012</v>
      </c>
    </row>
    <row r="2288" spans="1:21" ht="48" x14ac:dyDescent="0.2">
      <c r="A2288">
        <v>2286</v>
      </c>
      <c r="B2288" s="2" t="s">
        <v>2287</v>
      </c>
      <c r="C2288" s="2" t="s">
        <v>6396</v>
      </c>
      <c r="D2288" s="4">
        <v>1500</v>
      </c>
      <c r="E2288" s="5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ROUND(E2288/D2288*100,0)</f>
        <v>100</v>
      </c>
      <c r="P2288" s="14">
        <f t="shared" si="35"/>
        <v>107.21</v>
      </c>
      <c r="Q2288" s="7" t="s">
        <v>8322</v>
      </c>
      <c r="R2288" t="s">
        <v>8323</v>
      </c>
      <c r="S2288" s="6">
        <f>(((J2288/60)/60)/24)+DATE(1970,1,1)</f>
        <v>41494.963587962964</v>
      </c>
      <c r="T2288" s="6">
        <f>(((I2288/60)/60)/24)+DATE(1970,1,1)</f>
        <v>41523.165972222225</v>
      </c>
      <c r="U2288">
        <f>YEAR(S2288)</f>
        <v>2013</v>
      </c>
    </row>
    <row r="2289" spans="1:21" ht="48" x14ac:dyDescent="0.2">
      <c r="A2289">
        <v>2287</v>
      </c>
      <c r="B2289" s="2" t="s">
        <v>2288</v>
      </c>
      <c r="C2289" s="2" t="s">
        <v>6397</v>
      </c>
      <c r="D2289" s="4">
        <v>4500</v>
      </c>
      <c r="E2289" s="5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ROUND(E2289/D2289*100,0)</f>
        <v>120</v>
      </c>
      <c r="P2289" s="14">
        <f t="shared" si="35"/>
        <v>50.93</v>
      </c>
      <c r="Q2289" s="7" t="s">
        <v>8322</v>
      </c>
      <c r="R2289" t="s">
        <v>8323</v>
      </c>
      <c r="S2289" s="6">
        <f>(((J2289/60)/60)/24)+DATE(1970,1,1)</f>
        <v>41792.667361111111</v>
      </c>
      <c r="T2289" s="6">
        <f>(((I2289/60)/60)/24)+DATE(1970,1,1)</f>
        <v>41813.667361111111</v>
      </c>
      <c r="U2289">
        <f>YEAR(S2289)</f>
        <v>2014</v>
      </c>
    </row>
    <row r="2290" spans="1:21" ht="48" x14ac:dyDescent="0.2">
      <c r="A2290">
        <v>2288</v>
      </c>
      <c r="B2290" s="2" t="s">
        <v>2289</v>
      </c>
      <c r="C2290" s="2" t="s">
        <v>6398</v>
      </c>
      <c r="D2290" s="4">
        <v>1000</v>
      </c>
      <c r="E2290" s="5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ROUND(E2290/D2290*100,0)</f>
        <v>100</v>
      </c>
      <c r="P2290" s="14">
        <f t="shared" si="35"/>
        <v>40.04</v>
      </c>
      <c r="Q2290" s="7" t="s">
        <v>8322</v>
      </c>
      <c r="R2290" t="s">
        <v>8323</v>
      </c>
      <c r="S2290" s="6">
        <f>(((J2290/60)/60)/24)+DATE(1970,1,1)</f>
        <v>41067.827418981484</v>
      </c>
      <c r="T2290" s="6">
        <f>(((I2290/60)/60)/24)+DATE(1970,1,1)</f>
        <v>41086.75</v>
      </c>
      <c r="U2290">
        <f>YEAR(S2290)</f>
        <v>2012</v>
      </c>
    </row>
    <row r="2291" spans="1:21" ht="48" x14ac:dyDescent="0.2">
      <c r="A2291">
        <v>2289</v>
      </c>
      <c r="B2291" s="2" t="s">
        <v>2290</v>
      </c>
      <c r="C2291" s="2" t="s">
        <v>6399</v>
      </c>
      <c r="D2291" s="4">
        <v>1500</v>
      </c>
      <c r="E2291" s="5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ROUND(E2291/D2291*100,0)</f>
        <v>107</v>
      </c>
      <c r="P2291" s="14">
        <f t="shared" si="35"/>
        <v>64.44</v>
      </c>
      <c r="Q2291" s="7" t="s">
        <v>8322</v>
      </c>
      <c r="R2291" t="s">
        <v>8323</v>
      </c>
      <c r="S2291" s="6">
        <f>(((J2291/60)/60)/24)+DATE(1970,1,1)</f>
        <v>41571.998379629629</v>
      </c>
      <c r="T2291" s="6">
        <f>(((I2291/60)/60)/24)+DATE(1970,1,1)</f>
        <v>41614.973611111112</v>
      </c>
      <c r="U2291">
        <f>YEAR(S2291)</f>
        <v>2013</v>
      </c>
    </row>
    <row r="2292" spans="1:21" ht="48" x14ac:dyDescent="0.2">
      <c r="A2292">
        <v>2290</v>
      </c>
      <c r="B2292" s="2" t="s">
        <v>2291</v>
      </c>
      <c r="C2292" s="2" t="s">
        <v>6400</v>
      </c>
      <c r="D2292" s="4">
        <v>1500</v>
      </c>
      <c r="E2292" s="5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ROUND(E2292/D2292*100,0)</f>
        <v>104</v>
      </c>
      <c r="P2292" s="14">
        <f t="shared" si="35"/>
        <v>53.83</v>
      </c>
      <c r="Q2292" s="7" t="s">
        <v>8322</v>
      </c>
      <c r="R2292" t="s">
        <v>8323</v>
      </c>
      <c r="S2292" s="6">
        <f>(((J2292/60)/60)/24)+DATE(1970,1,1)</f>
        <v>40070.253819444442</v>
      </c>
      <c r="T2292" s="6">
        <f>(((I2292/60)/60)/24)+DATE(1970,1,1)</f>
        <v>40148.708333333336</v>
      </c>
      <c r="U2292">
        <f>YEAR(S2292)</f>
        <v>2009</v>
      </c>
    </row>
    <row r="2293" spans="1:21" ht="48" x14ac:dyDescent="0.2">
      <c r="A2293">
        <v>2291</v>
      </c>
      <c r="B2293" s="2" t="s">
        <v>2292</v>
      </c>
      <c r="C2293" s="2" t="s">
        <v>6401</v>
      </c>
      <c r="D2293" s="4">
        <v>2500</v>
      </c>
      <c r="E2293" s="5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ROUND(E2293/D2293*100,0)</f>
        <v>173</v>
      </c>
      <c r="P2293" s="14">
        <f t="shared" si="35"/>
        <v>100.47</v>
      </c>
      <c r="Q2293" s="7" t="s">
        <v>8322</v>
      </c>
      <c r="R2293" t="s">
        <v>8323</v>
      </c>
      <c r="S2293" s="6">
        <f>(((J2293/60)/60)/24)+DATE(1970,1,1)</f>
        <v>40987.977060185185</v>
      </c>
      <c r="T2293" s="6">
        <f>(((I2293/60)/60)/24)+DATE(1970,1,1)</f>
        <v>41022.166666666664</v>
      </c>
      <c r="U2293">
        <f>YEAR(S2293)</f>
        <v>2012</v>
      </c>
    </row>
    <row r="2294" spans="1:21" ht="48" x14ac:dyDescent="0.2">
      <c r="A2294">
        <v>2292</v>
      </c>
      <c r="B2294" s="2" t="s">
        <v>2293</v>
      </c>
      <c r="C2294" s="2" t="s">
        <v>6402</v>
      </c>
      <c r="D2294" s="4">
        <v>2000</v>
      </c>
      <c r="E2294" s="5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ROUND(E2294/D2294*100,0)</f>
        <v>107</v>
      </c>
      <c r="P2294" s="14">
        <f t="shared" si="35"/>
        <v>46.63</v>
      </c>
      <c r="Q2294" s="7" t="s">
        <v>8322</v>
      </c>
      <c r="R2294" t="s">
        <v>8323</v>
      </c>
      <c r="S2294" s="6">
        <f>(((J2294/60)/60)/24)+DATE(1970,1,1)</f>
        <v>40987.697638888887</v>
      </c>
      <c r="T2294" s="6">
        <f>(((I2294/60)/60)/24)+DATE(1970,1,1)</f>
        <v>41017.697638888887</v>
      </c>
      <c r="U2294">
        <f>YEAR(S2294)</f>
        <v>2012</v>
      </c>
    </row>
    <row r="2295" spans="1:21" ht="32" x14ac:dyDescent="0.2">
      <c r="A2295">
        <v>2293</v>
      </c>
      <c r="B2295" s="2" t="s">
        <v>2294</v>
      </c>
      <c r="C2295" s="2" t="s">
        <v>6403</v>
      </c>
      <c r="D2295" s="4">
        <v>850</v>
      </c>
      <c r="E2295" s="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ROUND(E2295/D2295*100,0)</f>
        <v>108</v>
      </c>
      <c r="P2295" s="14">
        <f t="shared" si="35"/>
        <v>34.07</v>
      </c>
      <c r="Q2295" s="7" t="s">
        <v>8322</v>
      </c>
      <c r="R2295" t="s">
        <v>8323</v>
      </c>
      <c r="S2295" s="6">
        <f>(((J2295/60)/60)/24)+DATE(1970,1,1)</f>
        <v>41151.708321759259</v>
      </c>
      <c r="T2295" s="6">
        <f>(((I2295/60)/60)/24)+DATE(1970,1,1)</f>
        <v>41177.165972222225</v>
      </c>
      <c r="U2295">
        <f>YEAR(S2295)</f>
        <v>2012</v>
      </c>
    </row>
    <row r="2296" spans="1:21" ht="48" x14ac:dyDescent="0.2">
      <c r="A2296">
        <v>2294</v>
      </c>
      <c r="B2296" s="2" t="s">
        <v>2295</v>
      </c>
      <c r="C2296" s="2" t="s">
        <v>6404</v>
      </c>
      <c r="D2296" s="4">
        <v>5000</v>
      </c>
      <c r="E2296" s="5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ROUND(E2296/D2296*100,0)</f>
        <v>146</v>
      </c>
      <c r="P2296" s="14">
        <f t="shared" si="35"/>
        <v>65.209999999999994</v>
      </c>
      <c r="Q2296" s="7" t="s">
        <v>8322</v>
      </c>
      <c r="R2296" t="s">
        <v>8323</v>
      </c>
      <c r="S2296" s="6">
        <f>(((J2296/60)/60)/24)+DATE(1970,1,1)</f>
        <v>41264.72314814815</v>
      </c>
      <c r="T2296" s="6">
        <f>(((I2296/60)/60)/24)+DATE(1970,1,1)</f>
        <v>41294.72314814815</v>
      </c>
      <c r="U2296">
        <f>YEAR(S2296)</f>
        <v>2012</v>
      </c>
    </row>
    <row r="2297" spans="1:21" ht="48" x14ac:dyDescent="0.2">
      <c r="A2297">
        <v>2295</v>
      </c>
      <c r="B2297" s="2" t="s">
        <v>2296</v>
      </c>
      <c r="C2297" s="2" t="s">
        <v>6405</v>
      </c>
      <c r="D2297" s="4">
        <v>1200</v>
      </c>
      <c r="E2297" s="5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ROUND(E2297/D2297*100,0)</f>
        <v>125</v>
      </c>
      <c r="P2297" s="14">
        <f t="shared" si="35"/>
        <v>44.21</v>
      </c>
      <c r="Q2297" s="7" t="s">
        <v>8322</v>
      </c>
      <c r="R2297" t="s">
        <v>8323</v>
      </c>
      <c r="S2297" s="6">
        <f>(((J2297/60)/60)/24)+DATE(1970,1,1)</f>
        <v>41270.954351851848</v>
      </c>
      <c r="T2297" s="6">
        <f>(((I2297/60)/60)/24)+DATE(1970,1,1)</f>
        <v>41300.954351851848</v>
      </c>
      <c r="U2297">
        <f>YEAR(S2297)</f>
        <v>2012</v>
      </c>
    </row>
    <row r="2298" spans="1:21" ht="48" x14ac:dyDescent="0.2">
      <c r="A2298">
        <v>2296</v>
      </c>
      <c r="B2298" s="2" t="s">
        <v>2297</v>
      </c>
      <c r="C2298" s="2" t="s">
        <v>6406</v>
      </c>
      <c r="D2298" s="4">
        <v>7000</v>
      </c>
      <c r="E2298" s="5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ROUND(E2298/D2298*100,0)</f>
        <v>149</v>
      </c>
      <c r="P2298" s="14">
        <f t="shared" si="35"/>
        <v>71.97</v>
      </c>
      <c r="Q2298" s="7" t="s">
        <v>8322</v>
      </c>
      <c r="R2298" t="s">
        <v>8323</v>
      </c>
      <c r="S2298" s="6">
        <f>(((J2298/60)/60)/24)+DATE(1970,1,1)</f>
        <v>40927.731782407405</v>
      </c>
      <c r="T2298" s="6">
        <f>(((I2298/60)/60)/24)+DATE(1970,1,1)</f>
        <v>40962.731782407405</v>
      </c>
      <c r="U2298">
        <f>YEAR(S2298)</f>
        <v>2012</v>
      </c>
    </row>
    <row r="2299" spans="1:21" ht="32" x14ac:dyDescent="0.2">
      <c r="A2299">
        <v>2297</v>
      </c>
      <c r="B2299" s="2" t="s">
        <v>2298</v>
      </c>
      <c r="C2299" s="2" t="s">
        <v>6407</v>
      </c>
      <c r="D2299" s="4">
        <v>1000</v>
      </c>
      <c r="E2299" s="5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ROUND(E2299/D2299*100,0)</f>
        <v>101</v>
      </c>
      <c r="P2299" s="14">
        <f t="shared" si="35"/>
        <v>52.95</v>
      </c>
      <c r="Q2299" s="7" t="s">
        <v>8322</v>
      </c>
      <c r="R2299" t="s">
        <v>8323</v>
      </c>
      <c r="S2299" s="6">
        <f>(((J2299/60)/60)/24)+DATE(1970,1,1)</f>
        <v>40948.042233796295</v>
      </c>
      <c r="T2299" s="6">
        <f>(((I2299/60)/60)/24)+DATE(1970,1,1)</f>
        <v>40982.165972222225</v>
      </c>
      <c r="U2299">
        <f>YEAR(S2299)</f>
        <v>2012</v>
      </c>
    </row>
    <row r="2300" spans="1:21" ht="48" x14ac:dyDescent="0.2">
      <c r="A2300">
        <v>2298</v>
      </c>
      <c r="B2300" s="2" t="s">
        <v>2299</v>
      </c>
      <c r="C2300" s="2" t="s">
        <v>6408</v>
      </c>
      <c r="D2300" s="4">
        <v>30000</v>
      </c>
      <c r="E2300" s="5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ROUND(E2300/D2300*100,0)</f>
        <v>105</v>
      </c>
      <c r="P2300" s="14">
        <f t="shared" si="35"/>
        <v>109.45</v>
      </c>
      <c r="Q2300" s="7" t="s">
        <v>8322</v>
      </c>
      <c r="R2300" t="s">
        <v>8323</v>
      </c>
      <c r="S2300" s="6">
        <f>(((J2300/60)/60)/24)+DATE(1970,1,1)</f>
        <v>41694.84065972222</v>
      </c>
      <c r="T2300" s="6">
        <f>(((I2300/60)/60)/24)+DATE(1970,1,1)</f>
        <v>41724.798993055556</v>
      </c>
      <c r="U2300">
        <f>YEAR(S2300)</f>
        <v>2014</v>
      </c>
    </row>
    <row r="2301" spans="1:21" ht="48" x14ac:dyDescent="0.2">
      <c r="A2301">
        <v>2299</v>
      </c>
      <c r="B2301" s="2" t="s">
        <v>2300</v>
      </c>
      <c r="C2301" s="2" t="s">
        <v>6409</v>
      </c>
      <c r="D2301" s="4">
        <v>300</v>
      </c>
      <c r="E2301" s="5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ROUND(E2301/D2301*100,0)</f>
        <v>350</v>
      </c>
      <c r="P2301" s="14">
        <f t="shared" si="35"/>
        <v>75.040000000000006</v>
      </c>
      <c r="Q2301" s="7" t="s">
        <v>8322</v>
      </c>
      <c r="R2301" t="s">
        <v>8323</v>
      </c>
      <c r="S2301" s="6">
        <f>(((J2301/60)/60)/24)+DATE(1970,1,1)</f>
        <v>40565.032511574071</v>
      </c>
      <c r="T2301" s="6">
        <f>(((I2301/60)/60)/24)+DATE(1970,1,1)</f>
        <v>40580.032511574071</v>
      </c>
      <c r="U2301">
        <f>YEAR(S2301)</f>
        <v>2011</v>
      </c>
    </row>
    <row r="2302" spans="1:21" ht="48" x14ac:dyDescent="0.2">
      <c r="A2302">
        <v>2300</v>
      </c>
      <c r="B2302" s="2" t="s">
        <v>2301</v>
      </c>
      <c r="C2302" s="2" t="s">
        <v>6410</v>
      </c>
      <c r="D2302" s="4">
        <v>800</v>
      </c>
      <c r="E2302" s="5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ROUND(E2302/D2302*100,0)</f>
        <v>101</v>
      </c>
      <c r="P2302" s="14">
        <f t="shared" si="35"/>
        <v>115.71</v>
      </c>
      <c r="Q2302" s="7" t="s">
        <v>8322</v>
      </c>
      <c r="R2302" t="s">
        <v>8323</v>
      </c>
      <c r="S2302" s="6">
        <f>(((J2302/60)/60)/24)+DATE(1970,1,1)</f>
        <v>41074.727037037039</v>
      </c>
      <c r="T2302" s="6">
        <f>(((I2302/60)/60)/24)+DATE(1970,1,1)</f>
        <v>41088.727037037039</v>
      </c>
      <c r="U2302">
        <f>YEAR(S2302)</f>
        <v>2012</v>
      </c>
    </row>
    <row r="2303" spans="1:21" ht="32" x14ac:dyDescent="0.2">
      <c r="A2303">
        <v>2301</v>
      </c>
      <c r="B2303" s="2" t="s">
        <v>2302</v>
      </c>
      <c r="C2303" s="2" t="s">
        <v>6411</v>
      </c>
      <c r="D2303" s="4">
        <v>5000</v>
      </c>
      <c r="E2303" s="5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ROUND(E2303/D2303*100,0)</f>
        <v>134</v>
      </c>
      <c r="P2303" s="14">
        <f t="shared" si="35"/>
        <v>31.66</v>
      </c>
      <c r="Q2303" s="7" t="s">
        <v>8322</v>
      </c>
      <c r="R2303" t="s">
        <v>8326</v>
      </c>
      <c r="S2303" s="6">
        <f>(((J2303/60)/60)/24)+DATE(1970,1,1)</f>
        <v>41416.146944444445</v>
      </c>
      <c r="T2303" s="6">
        <f>(((I2303/60)/60)/24)+DATE(1970,1,1)</f>
        <v>41446.146944444445</v>
      </c>
      <c r="U2303">
        <f>YEAR(S2303)</f>
        <v>2013</v>
      </c>
    </row>
    <row r="2304" spans="1:21" ht="48" x14ac:dyDescent="0.2">
      <c r="A2304">
        <v>2302</v>
      </c>
      <c r="B2304" s="2" t="s">
        <v>2303</v>
      </c>
      <c r="C2304" s="2" t="s">
        <v>6412</v>
      </c>
      <c r="D2304" s="4">
        <v>2300</v>
      </c>
      <c r="E2304" s="5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ROUND(E2304/D2304*100,0)</f>
        <v>171</v>
      </c>
      <c r="P2304" s="14">
        <f t="shared" si="35"/>
        <v>46.18</v>
      </c>
      <c r="Q2304" s="7" t="s">
        <v>8322</v>
      </c>
      <c r="R2304" t="s">
        <v>8326</v>
      </c>
      <c r="S2304" s="6">
        <f>(((J2304/60)/60)/24)+DATE(1970,1,1)</f>
        <v>41605.868449074071</v>
      </c>
      <c r="T2304" s="6">
        <f>(((I2304/60)/60)/24)+DATE(1970,1,1)</f>
        <v>41639.291666666664</v>
      </c>
      <c r="U2304">
        <f>YEAR(S2304)</f>
        <v>2013</v>
      </c>
    </row>
    <row r="2305" spans="1:21" ht="48" x14ac:dyDescent="0.2">
      <c r="A2305">
        <v>2303</v>
      </c>
      <c r="B2305" s="2" t="s">
        <v>2304</v>
      </c>
      <c r="C2305" s="2" t="s">
        <v>6413</v>
      </c>
      <c r="D2305" s="4">
        <v>6450</v>
      </c>
      <c r="E2305" s="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ROUND(E2305/D2305*100,0)</f>
        <v>109</v>
      </c>
      <c r="P2305" s="14">
        <f t="shared" si="35"/>
        <v>68.48</v>
      </c>
      <c r="Q2305" s="7" t="s">
        <v>8322</v>
      </c>
      <c r="R2305" t="s">
        <v>8326</v>
      </c>
      <c r="S2305" s="6">
        <f>(((J2305/60)/60)/24)+DATE(1970,1,1)</f>
        <v>40850.111064814817</v>
      </c>
      <c r="T2305" s="6">
        <f>(((I2305/60)/60)/24)+DATE(1970,1,1)</f>
        <v>40890.152731481481</v>
      </c>
      <c r="U2305">
        <f>YEAR(S2305)</f>
        <v>2011</v>
      </c>
    </row>
    <row r="2306" spans="1:21" ht="48" x14ac:dyDescent="0.2">
      <c r="A2306">
        <v>2304</v>
      </c>
      <c r="B2306" s="2" t="s">
        <v>2305</v>
      </c>
      <c r="C2306" s="2" t="s">
        <v>6414</v>
      </c>
      <c r="D2306" s="4">
        <v>6000</v>
      </c>
      <c r="E2306" s="5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ROUND(E2306/D2306*100,0)</f>
        <v>101</v>
      </c>
      <c r="P2306" s="14">
        <f t="shared" si="35"/>
        <v>53.47</v>
      </c>
      <c r="Q2306" s="7" t="s">
        <v>8322</v>
      </c>
      <c r="R2306" t="s">
        <v>8326</v>
      </c>
      <c r="S2306" s="6">
        <f>(((J2306/60)/60)/24)+DATE(1970,1,1)</f>
        <v>40502.815868055557</v>
      </c>
      <c r="T2306" s="6">
        <f>(((I2306/60)/60)/24)+DATE(1970,1,1)</f>
        <v>40544.207638888889</v>
      </c>
      <c r="U2306">
        <f>YEAR(S2306)</f>
        <v>2010</v>
      </c>
    </row>
    <row r="2307" spans="1:21" ht="48" x14ac:dyDescent="0.2">
      <c r="A2307">
        <v>2305</v>
      </c>
      <c r="B2307" s="2" t="s">
        <v>2306</v>
      </c>
      <c r="C2307" s="2" t="s">
        <v>6415</v>
      </c>
      <c r="D2307" s="4">
        <v>18000</v>
      </c>
      <c r="E2307" s="5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ROUND(E2307/D2307*100,0)</f>
        <v>101</v>
      </c>
      <c r="P2307" s="14">
        <f t="shared" ref="P2307:P2370" si="36">IFERROR(ROUND(E2307/L2307,2),0)</f>
        <v>109.11</v>
      </c>
      <c r="Q2307" s="7" t="s">
        <v>8322</v>
      </c>
      <c r="R2307" t="s">
        <v>8326</v>
      </c>
      <c r="S2307" s="6">
        <f>(((J2307/60)/60)/24)+DATE(1970,1,1)</f>
        <v>41834.695277777777</v>
      </c>
      <c r="T2307" s="6">
        <f>(((I2307/60)/60)/24)+DATE(1970,1,1)</f>
        <v>41859.75</v>
      </c>
      <c r="U2307">
        <f>YEAR(S2307)</f>
        <v>2014</v>
      </c>
    </row>
    <row r="2308" spans="1:21" ht="48" x14ac:dyDescent="0.2">
      <c r="A2308">
        <v>2306</v>
      </c>
      <c r="B2308" s="2" t="s">
        <v>2307</v>
      </c>
      <c r="C2308" s="2" t="s">
        <v>6416</v>
      </c>
      <c r="D2308" s="4">
        <v>3500</v>
      </c>
      <c r="E2308" s="5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ROUND(E2308/D2308*100,0)</f>
        <v>107</v>
      </c>
      <c r="P2308" s="14">
        <f t="shared" si="36"/>
        <v>51.19</v>
      </c>
      <c r="Q2308" s="7" t="s">
        <v>8322</v>
      </c>
      <c r="R2308" t="s">
        <v>8326</v>
      </c>
      <c r="S2308" s="6">
        <f>(((J2308/60)/60)/24)+DATE(1970,1,1)</f>
        <v>40948.16815972222</v>
      </c>
      <c r="T2308" s="6">
        <f>(((I2308/60)/60)/24)+DATE(1970,1,1)</f>
        <v>40978.16815972222</v>
      </c>
      <c r="U2308">
        <f>YEAR(S2308)</f>
        <v>2012</v>
      </c>
    </row>
    <row r="2309" spans="1:21" ht="48" x14ac:dyDescent="0.2">
      <c r="A2309">
        <v>2307</v>
      </c>
      <c r="B2309" s="2" t="s">
        <v>2308</v>
      </c>
      <c r="C2309" s="2" t="s">
        <v>6417</v>
      </c>
      <c r="D2309" s="4">
        <v>1964.47</v>
      </c>
      <c r="E2309" s="5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ROUND(E2309/D2309*100,0)</f>
        <v>107</v>
      </c>
      <c r="P2309" s="14">
        <f t="shared" si="36"/>
        <v>27.94</v>
      </c>
      <c r="Q2309" s="7" t="s">
        <v>8322</v>
      </c>
      <c r="R2309" t="s">
        <v>8326</v>
      </c>
      <c r="S2309" s="6">
        <f>(((J2309/60)/60)/24)+DATE(1970,1,1)</f>
        <v>41004.802465277775</v>
      </c>
      <c r="T2309" s="6">
        <f>(((I2309/60)/60)/24)+DATE(1970,1,1)</f>
        <v>41034.802407407406</v>
      </c>
      <c r="U2309">
        <f>YEAR(S2309)</f>
        <v>2012</v>
      </c>
    </row>
    <row r="2310" spans="1:21" ht="48" x14ac:dyDescent="0.2">
      <c r="A2310">
        <v>2308</v>
      </c>
      <c r="B2310" s="2" t="s">
        <v>2309</v>
      </c>
      <c r="C2310" s="2" t="s">
        <v>6418</v>
      </c>
      <c r="D2310" s="4">
        <v>50000</v>
      </c>
      <c r="E2310" s="5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ROUND(E2310/D2310*100,0)</f>
        <v>101</v>
      </c>
      <c r="P2310" s="14">
        <f t="shared" si="36"/>
        <v>82.5</v>
      </c>
      <c r="Q2310" s="7" t="s">
        <v>8322</v>
      </c>
      <c r="R2310" t="s">
        <v>8326</v>
      </c>
      <c r="S2310" s="6">
        <f>(((J2310/60)/60)/24)+DATE(1970,1,1)</f>
        <v>41851.962916666671</v>
      </c>
      <c r="T2310" s="6">
        <f>(((I2310/60)/60)/24)+DATE(1970,1,1)</f>
        <v>41880.041666666664</v>
      </c>
      <c r="U2310">
        <f>YEAR(S2310)</f>
        <v>2014</v>
      </c>
    </row>
    <row r="2311" spans="1:21" ht="48" x14ac:dyDescent="0.2">
      <c r="A2311">
        <v>2309</v>
      </c>
      <c r="B2311" s="2" t="s">
        <v>2310</v>
      </c>
      <c r="C2311" s="2" t="s">
        <v>6419</v>
      </c>
      <c r="D2311" s="4">
        <v>6000</v>
      </c>
      <c r="E2311" s="5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ROUND(E2311/D2311*100,0)</f>
        <v>107</v>
      </c>
      <c r="P2311" s="14">
        <f t="shared" si="36"/>
        <v>59.82</v>
      </c>
      <c r="Q2311" s="7" t="s">
        <v>8322</v>
      </c>
      <c r="R2311" t="s">
        <v>8326</v>
      </c>
      <c r="S2311" s="6">
        <f>(((J2311/60)/60)/24)+DATE(1970,1,1)</f>
        <v>41307.987696759257</v>
      </c>
      <c r="T2311" s="6">
        <f>(((I2311/60)/60)/24)+DATE(1970,1,1)</f>
        <v>41342.987696759257</v>
      </c>
      <c r="U2311">
        <f>YEAR(S2311)</f>
        <v>2013</v>
      </c>
    </row>
    <row r="2312" spans="1:21" ht="48" x14ac:dyDescent="0.2">
      <c r="A2312">
        <v>2310</v>
      </c>
      <c r="B2312" s="2" t="s">
        <v>2311</v>
      </c>
      <c r="C2312" s="2" t="s">
        <v>6420</v>
      </c>
      <c r="D2312" s="4">
        <v>18500</v>
      </c>
      <c r="E2312" s="5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ROUND(E2312/D2312*100,0)</f>
        <v>429</v>
      </c>
      <c r="P2312" s="14">
        <f t="shared" si="36"/>
        <v>64.819999999999993</v>
      </c>
      <c r="Q2312" s="7" t="s">
        <v>8322</v>
      </c>
      <c r="R2312" t="s">
        <v>8326</v>
      </c>
      <c r="S2312" s="6">
        <f>(((J2312/60)/60)/24)+DATE(1970,1,1)</f>
        <v>41324.79415509259</v>
      </c>
      <c r="T2312" s="6">
        <f>(((I2312/60)/60)/24)+DATE(1970,1,1)</f>
        <v>41354.752488425926</v>
      </c>
      <c r="U2312">
        <f>YEAR(S2312)</f>
        <v>2013</v>
      </c>
    </row>
    <row r="2313" spans="1:21" ht="48" x14ac:dyDescent="0.2">
      <c r="A2313">
        <v>2311</v>
      </c>
      <c r="B2313" s="2" t="s">
        <v>2312</v>
      </c>
      <c r="C2313" s="2" t="s">
        <v>6421</v>
      </c>
      <c r="D2313" s="4">
        <v>9000</v>
      </c>
      <c r="E2313" s="5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ROUND(E2313/D2313*100,0)</f>
        <v>104</v>
      </c>
      <c r="P2313" s="14">
        <f t="shared" si="36"/>
        <v>90.1</v>
      </c>
      <c r="Q2313" s="7" t="s">
        <v>8322</v>
      </c>
      <c r="R2313" t="s">
        <v>8326</v>
      </c>
      <c r="S2313" s="6">
        <f>(((J2313/60)/60)/24)+DATE(1970,1,1)</f>
        <v>41736.004502314812</v>
      </c>
      <c r="T2313" s="6">
        <f>(((I2313/60)/60)/24)+DATE(1970,1,1)</f>
        <v>41766.004502314812</v>
      </c>
      <c r="U2313">
        <f>YEAR(S2313)</f>
        <v>2014</v>
      </c>
    </row>
    <row r="2314" spans="1:21" ht="48" x14ac:dyDescent="0.2">
      <c r="A2314">
        <v>2312</v>
      </c>
      <c r="B2314" s="2" t="s">
        <v>2313</v>
      </c>
      <c r="C2314" s="2" t="s">
        <v>6422</v>
      </c>
      <c r="D2314" s="4">
        <v>3000</v>
      </c>
      <c r="E2314" s="5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ROUND(E2314/D2314*100,0)</f>
        <v>108</v>
      </c>
      <c r="P2314" s="14">
        <f t="shared" si="36"/>
        <v>40.96</v>
      </c>
      <c r="Q2314" s="7" t="s">
        <v>8322</v>
      </c>
      <c r="R2314" t="s">
        <v>8326</v>
      </c>
      <c r="S2314" s="6">
        <f>(((J2314/60)/60)/24)+DATE(1970,1,1)</f>
        <v>41716.632847222223</v>
      </c>
      <c r="T2314" s="6">
        <f>(((I2314/60)/60)/24)+DATE(1970,1,1)</f>
        <v>41747.958333333336</v>
      </c>
      <c r="U2314">
        <f>YEAR(S2314)</f>
        <v>2014</v>
      </c>
    </row>
    <row r="2315" spans="1:21" ht="32" x14ac:dyDescent="0.2">
      <c r="A2315">
        <v>2313</v>
      </c>
      <c r="B2315" s="2" t="s">
        <v>2314</v>
      </c>
      <c r="C2315" s="2" t="s">
        <v>6423</v>
      </c>
      <c r="D2315" s="4">
        <v>5000</v>
      </c>
      <c r="E2315" s="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ROUND(E2315/D2315*100,0)</f>
        <v>176</v>
      </c>
      <c r="P2315" s="14">
        <f t="shared" si="36"/>
        <v>56</v>
      </c>
      <c r="Q2315" s="7" t="s">
        <v>8322</v>
      </c>
      <c r="R2315" t="s">
        <v>8326</v>
      </c>
      <c r="S2315" s="6">
        <f>(((J2315/60)/60)/24)+DATE(1970,1,1)</f>
        <v>41002.958634259259</v>
      </c>
      <c r="T2315" s="6">
        <f>(((I2315/60)/60)/24)+DATE(1970,1,1)</f>
        <v>41032.958634259259</v>
      </c>
      <c r="U2315">
        <f>YEAR(S2315)</f>
        <v>2012</v>
      </c>
    </row>
    <row r="2316" spans="1:21" ht="48" x14ac:dyDescent="0.2">
      <c r="A2316">
        <v>2314</v>
      </c>
      <c r="B2316" s="2" t="s">
        <v>2315</v>
      </c>
      <c r="C2316" s="2" t="s">
        <v>6424</v>
      </c>
      <c r="D2316" s="4">
        <v>1200</v>
      </c>
      <c r="E2316" s="5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ROUND(E2316/D2316*100,0)</f>
        <v>157</v>
      </c>
      <c r="P2316" s="14">
        <f t="shared" si="36"/>
        <v>37.67</v>
      </c>
      <c r="Q2316" s="7" t="s">
        <v>8322</v>
      </c>
      <c r="R2316" t="s">
        <v>8326</v>
      </c>
      <c r="S2316" s="6">
        <f>(((J2316/60)/60)/24)+DATE(1970,1,1)</f>
        <v>41037.551585648151</v>
      </c>
      <c r="T2316" s="6">
        <f>(((I2316/60)/60)/24)+DATE(1970,1,1)</f>
        <v>41067.551585648151</v>
      </c>
      <c r="U2316">
        <f>YEAR(S2316)</f>
        <v>2012</v>
      </c>
    </row>
    <row r="2317" spans="1:21" ht="32" x14ac:dyDescent="0.2">
      <c r="A2317">
        <v>2315</v>
      </c>
      <c r="B2317" s="2" t="s">
        <v>2316</v>
      </c>
      <c r="C2317" s="2" t="s">
        <v>6425</v>
      </c>
      <c r="D2317" s="4">
        <v>2500</v>
      </c>
      <c r="E2317" s="5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ROUND(E2317/D2317*100,0)</f>
        <v>103</v>
      </c>
      <c r="P2317" s="14">
        <f t="shared" si="36"/>
        <v>40.08</v>
      </c>
      <c r="Q2317" s="7" t="s">
        <v>8322</v>
      </c>
      <c r="R2317" t="s">
        <v>8326</v>
      </c>
      <c r="S2317" s="6">
        <f>(((J2317/60)/60)/24)+DATE(1970,1,1)</f>
        <v>41004.72619212963</v>
      </c>
      <c r="T2317" s="6">
        <f>(((I2317/60)/60)/24)+DATE(1970,1,1)</f>
        <v>41034.72619212963</v>
      </c>
      <c r="U2317">
        <f>YEAR(S2317)</f>
        <v>2012</v>
      </c>
    </row>
    <row r="2318" spans="1:21" ht="48" x14ac:dyDescent="0.2">
      <c r="A2318">
        <v>2316</v>
      </c>
      <c r="B2318" s="2" t="s">
        <v>2317</v>
      </c>
      <c r="C2318" s="2" t="s">
        <v>6426</v>
      </c>
      <c r="D2318" s="4">
        <v>15000</v>
      </c>
      <c r="E2318" s="5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ROUND(E2318/D2318*100,0)</f>
        <v>104</v>
      </c>
      <c r="P2318" s="14">
        <f t="shared" si="36"/>
        <v>78.03</v>
      </c>
      <c r="Q2318" s="7" t="s">
        <v>8322</v>
      </c>
      <c r="R2318" t="s">
        <v>8326</v>
      </c>
      <c r="S2318" s="6">
        <f>(((J2318/60)/60)/24)+DATE(1970,1,1)</f>
        <v>40079.725115740745</v>
      </c>
      <c r="T2318" s="6">
        <f>(((I2318/60)/60)/24)+DATE(1970,1,1)</f>
        <v>40156.76666666667</v>
      </c>
      <c r="U2318">
        <f>YEAR(S2318)</f>
        <v>2009</v>
      </c>
    </row>
    <row r="2319" spans="1:21" ht="48" x14ac:dyDescent="0.2">
      <c r="A2319">
        <v>2317</v>
      </c>
      <c r="B2319" s="2" t="s">
        <v>2318</v>
      </c>
      <c r="C2319" s="2" t="s">
        <v>6427</v>
      </c>
      <c r="D2319" s="4">
        <v>400</v>
      </c>
      <c r="E2319" s="5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ROUND(E2319/D2319*100,0)</f>
        <v>104</v>
      </c>
      <c r="P2319" s="14">
        <f t="shared" si="36"/>
        <v>18.91</v>
      </c>
      <c r="Q2319" s="7" t="s">
        <v>8322</v>
      </c>
      <c r="R2319" t="s">
        <v>8326</v>
      </c>
      <c r="S2319" s="6">
        <f>(((J2319/60)/60)/24)+DATE(1970,1,1)</f>
        <v>40192.542233796295</v>
      </c>
      <c r="T2319" s="6">
        <f>(((I2319/60)/60)/24)+DATE(1970,1,1)</f>
        <v>40224.208333333336</v>
      </c>
      <c r="U2319">
        <f>YEAR(S2319)</f>
        <v>2010</v>
      </c>
    </row>
    <row r="2320" spans="1:21" ht="64" x14ac:dyDescent="0.2">
      <c r="A2320">
        <v>2318</v>
      </c>
      <c r="B2320" s="2" t="s">
        <v>2319</v>
      </c>
      <c r="C2320" s="2" t="s">
        <v>6428</v>
      </c>
      <c r="D2320" s="4">
        <v>5000</v>
      </c>
      <c r="E2320" s="5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ROUND(E2320/D2320*100,0)</f>
        <v>121</v>
      </c>
      <c r="P2320" s="14">
        <f t="shared" si="36"/>
        <v>37.130000000000003</v>
      </c>
      <c r="Q2320" s="7" t="s">
        <v>8322</v>
      </c>
      <c r="R2320" t="s">
        <v>8326</v>
      </c>
      <c r="S2320" s="6">
        <f>(((J2320/60)/60)/24)+DATE(1970,1,1)</f>
        <v>40050.643680555557</v>
      </c>
      <c r="T2320" s="6">
        <f>(((I2320/60)/60)/24)+DATE(1970,1,1)</f>
        <v>40082.165972222225</v>
      </c>
      <c r="U2320">
        <f>YEAR(S2320)</f>
        <v>2009</v>
      </c>
    </row>
    <row r="2321" spans="1:21" ht="48" x14ac:dyDescent="0.2">
      <c r="A2321">
        <v>2319</v>
      </c>
      <c r="B2321" s="2" t="s">
        <v>2320</v>
      </c>
      <c r="C2321" s="2" t="s">
        <v>6429</v>
      </c>
      <c r="D2321" s="4">
        <v>3000</v>
      </c>
      <c r="E2321" s="5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ROUND(E2321/D2321*100,0)</f>
        <v>108</v>
      </c>
      <c r="P2321" s="14">
        <f t="shared" si="36"/>
        <v>41.96</v>
      </c>
      <c r="Q2321" s="7" t="s">
        <v>8322</v>
      </c>
      <c r="R2321" t="s">
        <v>8326</v>
      </c>
      <c r="S2321" s="6">
        <f>(((J2321/60)/60)/24)+DATE(1970,1,1)</f>
        <v>41593.082002314812</v>
      </c>
      <c r="T2321" s="6">
        <f>(((I2321/60)/60)/24)+DATE(1970,1,1)</f>
        <v>41623.082002314812</v>
      </c>
      <c r="U2321">
        <f>YEAR(S2321)</f>
        <v>2013</v>
      </c>
    </row>
    <row r="2322" spans="1:21" ht="48" x14ac:dyDescent="0.2">
      <c r="A2322">
        <v>2320</v>
      </c>
      <c r="B2322" s="2" t="s">
        <v>2321</v>
      </c>
      <c r="C2322" s="2" t="s">
        <v>6430</v>
      </c>
      <c r="D2322" s="4">
        <v>5000</v>
      </c>
      <c r="E2322" s="5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ROUND(E2322/D2322*100,0)</f>
        <v>109</v>
      </c>
      <c r="P2322" s="14">
        <f t="shared" si="36"/>
        <v>61.04</v>
      </c>
      <c r="Q2322" s="7" t="s">
        <v>8322</v>
      </c>
      <c r="R2322" t="s">
        <v>8326</v>
      </c>
      <c r="S2322" s="6">
        <f>(((J2322/60)/60)/24)+DATE(1970,1,1)</f>
        <v>41696.817129629628</v>
      </c>
      <c r="T2322" s="6">
        <f>(((I2322/60)/60)/24)+DATE(1970,1,1)</f>
        <v>41731.775462962964</v>
      </c>
      <c r="U2322">
        <f>YEAR(S2322)</f>
        <v>2014</v>
      </c>
    </row>
    <row r="2323" spans="1:21" ht="48" x14ac:dyDescent="0.2">
      <c r="A2323">
        <v>2321</v>
      </c>
      <c r="B2323" s="2" t="s">
        <v>2322</v>
      </c>
      <c r="C2323" s="2" t="s">
        <v>6431</v>
      </c>
      <c r="D2323" s="4">
        <v>10557</v>
      </c>
      <c r="E2323" s="5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ROUND(E2323/D2323*100,0)</f>
        <v>39</v>
      </c>
      <c r="P2323" s="14">
        <f t="shared" si="36"/>
        <v>64.53</v>
      </c>
      <c r="Q2323" s="7" t="s">
        <v>8333</v>
      </c>
      <c r="R2323" t="s">
        <v>8349</v>
      </c>
      <c r="S2323" s="6">
        <f>(((J2323/60)/60)/24)+DATE(1970,1,1)</f>
        <v>42799.260428240741</v>
      </c>
      <c r="T2323" s="6">
        <f>(((I2323/60)/60)/24)+DATE(1970,1,1)</f>
        <v>42829.21876157407</v>
      </c>
      <c r="U2323">
        <f>YEAR(S2323)</f>
        <v>2017</v>
      </c>
    </row>
    <row r="2324" spans="1:21" ht="48" x14ac:dyDescent="0.2">
      <c r="A2324">
        <v>2322</v>
      </c>
      <c r="B2324" s="2" t="s">
        <v>2323</v>
      </c>
      <c r="C2324" s="2" t="s">
        <v>6432</v>
      </c>
      <c r="D2324" s="4">
        <v>2700</v>
      </c>
      <c r="E2324" s="5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ROUND(E2324/D2324*100,0)</f>
        <v>3</v>
      </c>
      <c r="P2324" s="14">
        <f t="shared" si="36"/>
        <v>21.25</v>
      </c>
      <c r="Q2324" s="7" t="s">
        <v>8333</v>
      </c>
      <c r="R2324" t="s">
        <v>8349</v>
      </c>
      <c r="S2324" s="6">
        <f>(((J2324/60)/60)/24)+DATE(1970,1,1)</f>
        <v>42804.895474537043</v>
      </c>
      <c r="T2324" s="6">
        <f>(((I2324/60)/60)/24)+DATE(1970,1,1)</f>
        <v>42834.853807870371</v>
      </c>
      <c r="U2324">
        <f>YEAR(S2324)</f>
        <v>2017</v>
      </c>
    </row>
    <row r="2325" spans="1:21" ht="48" x14ac:dyDescent="0.2">
      <c r="A2325">
        <v>2323</v>
      </c>
      <c r="B2325" s="2" t="s">
        <v>2324</v>
      </c>
      <c r="C2325" s="2" t="s">
        <v>6433</v>
      </c>
      <c r="D2325" s="4">
        <v>250</v>
      </c>
      <c r="E2325" s="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ROUND(E2325/D2325*100,0)</f>
        <v>48</v>
      </c>
      <c r="P2325" s="14">
        <f t="shared" si="36"/>
        <v>30</v>
      </c>
      <c r="Q2325" s="7" t="s">
        <v>8333</v>
      </c>
      <c r="R2325" t="s">
        <v>8349</v>
      </c>
      <c r="S2325" s="6">
        <f>(((J2325/60)/60)/24)+DATE(1970,1,1)</f>
        <v>42807.755173611105</v>
      </c>
      <c r="T2325" s="6">
        <f>(((I2325/60)/60)/24)+DATE(1970,1,1)</f>
        <v>42814.755173611105</v>
      </c>
      <c r="U2325">
        <f>YEAR(S2325)</f>
        <v>2017</v>
      </c>
    </row>
    <row r="2326" spans="1:21" ht="32" x14ac:dyDescent="0.2">
      <c r="A2326">
        <v>2324</v>
      </c>
      <c r="B2326" s="2" t="s">
        <v>2325</v>
      </c>
      <c r="C2326" s="2" t="s">
        <v>6434</v>
      </c>
      <c r="D2326" s="4">
        <v>7500</v>
      </c>
      <c r="E2326" s="5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ROUND(E2326/D2326*100,0)</f>
        <v>21</v>
      </c>
      <c r="P2326" s="14">
        <f t="shared" si="36"/>
        <v>25.49</v>
      </c>
      <c r="Q2326" s="7" t="s">
        <v>8333</v>
      </c>
      <c r="R2326" t="s">
        <v>8349</v>
      </c>
      <c r="S2326" s="6">
        <f>(((J2326/60)/60)/24)+DATE(1970,1,1)</f>
        <v>42790.885243055556</v>
      </c>
      <c r="T2326" s="6">
        <f>(((I2326/60)/60)/24)+DATE(1970,1,1)</f>
        <v>42820.843576388885</v>
      </c>
      <c r="U2326">
        <f>YEAR(S2326)</f>
        <v>2017</v>
      </c>
    </row>
    <row r="2327" spans="1:21" ht="48" x14ac:dyDescent="0.2">
      <c r="A2327">
        <v>2325</v>
      </c>
      <c r="B2327" s="2" t="s">
        <v>2326</v>
      </c>
      <c r="C2327" s="2" t="s">
        <v>6435</v>
      </c>
      <c r="D2327" s="4">
        <v>1000</v>
      </c>
      <c r="E2327" s="5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ROUND(E2327/D2327*100,0)</f>
        <v>8</v>
      </c>
      <c r="P2327" s="14">
        <f t="shared" si="36"/>
        <v>11.43</v>
      </c>
      <c r="Q2327" s="7" t="s">
        <v>8333</v>
      </c>
      <c r="R2327" t="s">
        <v>8349</v>
      </c>
      <c r="S2327" s="6">
        <f>(((J2327/60)/60)/24)+DATE(1970,1,1)</f>
        <v>42794.022349537037</v>
      </c>
      <c r="T2327" s="6">
        <f>(((I2327/60)/60)/24)+DATE(1970,1,1)</f>
        <v>42823.980682870373</v>
      </c>
      <c r="U2327">
        <f>YEAR(S2327)</f>
        <v>2017</v>
      </c>
    </row>
    <row r="2328" spans="1:21" ht="48" x14ac:dyDescent="0.2">
      <c r="A2328">
        <v>2326</v>
      </c>
      <c r="B2328" s="2" t="s">
        <v>2327</v>
      </c>
      <c r="C2328" s="2" t="s">
        <v>6436</v>
      </c>
      <c r="D2328" s="4">
        <v>15000</v>
      </c>
      <c r="E2328" s="5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ROUND(E2328/D2328*100,0)</f>
        <v>1</v>
      </c>
      <c r="P2328" s="14">
        <f t="shared" si="36"/>
        <v>108</v>
      </c>
      <c r="Q2328" s="7" t="s">
        <v>8333</v>
      </c>
      <c r="R2328" t="s">
        <v>8349</v>
      </c>
      <c r="S2328" s="6">
        <f>(((J2328/60)/60)/24)+DATE(1970,1,1)</f>
        <v>42804.034120370372</v>
      </c>
      <c r="T2328" s="6">
        <f>(((I2328/60)/60)/24)+DATE(1970,1,1)</f>
        <v>42855.708333333328</v>
      </c>
      <c r="U2328">
        <f>YEAR(S2328)</f>
        <v>2017</v>
      </c>
    </row>
    <row r="2329" spans="1:21" ht="32" x14ac:dyDescent="0.2">
      <c r="A2329">
        <v>2327</v>
      </c>
      <c r="B2329" s="2" t="s">
        <v>2328</v>
      </c>
      <c r="C2329" s="2" t="s">
        <v>6437</v>
      </c>
      <c r="D2329" s="4">
        <v>35000</v>
      </c>
      <c r="E2329" s="5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ROUND(E2329/D2329*100,0)</f>
        <v>526</v>
      </c>
      <c r="P2329" s="14">
        <f t="shared" si="36"/>
        <v>54.88</v>
      </c>
      <c r="Q2329" s="7" t="s">
        <v>8333</v>
      </c>
      <c r="R2329" t="s">
        <v>8349</v>
      </c>
      <c r="S2329" s="6">
        <f>(((J2329/60)/60)/24)+DATE(1970,1,1)</f>
        <v>41842.917129629634</v>
      </c>
      <c r="T2329" s="6">
        <f>(((I2329/60)/60)/24)+DATE(1970,1,1)</f>
        <v>41877.917129629634</v>
      </c>
      <c r="U2329">
        <f>YEAR(S2329)</f>
        <v>2014</v>
      </c>
    </row>
    <row r="2330" spans="1:21" ht="64" x14ac:dyDescent="0.2">
      <c r="A2330">
        <v>2328</v>
      </c>
      <c r="B2330" s="2" t="s">
        <v>2329</v>
      </c>
      <c r="C2330" s="2" t="s">
        <v>6438</v>
      </c>
      <c r="D2330" s="4">
        <v>10000</v>
      </c>
      <c r="E2330" s="5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ROUND(E2330/D2330*100,0)</f>
        <v>254</v>
      </c>
      <c r="P2330" s="14">
        <f t="shared" si="36"/>
        <v>47.38</v>
      </c>
      <c r="Q2330" s="7" t="s">
        <v>8333</v>
      </c>
      <c r="R2330" t="s">
        <v>8349</v>
      </c>
      <c r="S2330" s="6">
        <f>(((J2330/60)/60)/24)+DATE(1970,1,1)</f>
        <v>42139.781678240746</v>
      </c>
      <c r="T2330" s="6">
        <f>(((I2330/60)/60)/24)+DATE(1970,1,1)</f>
        <v>42169.781678240746</v>
      </c>
      <c r="U2330">
        <f>YEAR(S2330)</f>
        <v>2015</v>
      </c>
    </row>
    <row r="2331" spans="1:21" ht="48" x14ac:dyDescent="0.2">
      <c r="A2331">
        <v>2329</v>
      </c>
      <c r="B2331" s="2" t="s">
        <v>2330</v>
      </c>
      <c r="C2331" s="2" t="s">
        <v>6439</v>
      </c>
      <c r="D2331" s="4">
        <v>25000</v>
      </c>
      <c r="E2331" s="5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ROUND(E2331/D2331*100,0)</f>
        <v>106</v>
      </c>
      <c r="P2331" s="14">
        <f t="shared" si="36"/>
        <v>211.84</v>
      </c>
      <c r="Q2331" s="7" t="s">
        <v>8333</v>
      </c>
      <c r="R2331" t="s">
        <v>8349</v>
      </c>
      <c r="S2331" s="6">
        <f>(((J2331/60)/60)/24)+DATE(1970,1,1)</f>
        <v>41807.624374999999</v>
      </c>
      <c r="T2331" s="6">
        <f>(((I2331/60)/60)/24)+DATE(1970,1,1)</f>
        <v>41837.624374999999</v>
      </c>
      <c r="U2331">
        <f>YEAR(S2331)</f>
        <v>2014</v>
      </c>
    </row>
    <row r="2332" spans="1:21" ht="48" x14ac:dyDescent="0.2">
      <c r="A2332">
        <v>2330</v>
      </c>
      <c r="B2332" s="2" t="s">
        <v>2331</v>
      </c>
      <c r="C2332" s="2" t="s">
        <v>6440</v>
      </c>
      <c r="D2332" s="4">
        <v>35000</v>
      </c>
      <c r="E2332" s="5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ROUND(E2332/D2332*100,0)</f>
        <v>102</v>
      </c>
      <c r="P2332" s="14">
        <f t="shared" si="36"/>
        <v>219.93</v>
      </c>
      <c r="Q2332" s="7" t="s">
        <v>8333</v>
      </c>
      <c r="R2332" t="s">
        <v>8349</v>
      </c>
      <c r="S2332" s="6">
        <f>(((J2332/60)/60)/24)+DATE(1970,1,1)</f>
        <v>42332.89980324074</v>
      </c>
      <c r="T2332" s="6">
        <f>(((I2332/60)/60)/24)+DATE(1970,1,1)</f>
        <v>42363</v>
      </c>
      <c r="U2332">
        <f>YEAR(S2332)</f>
        <v>2015</v>
      </c>
    </row>
    <row r="2333" spans="1:21" ht="48" x14ac:dyDescent="0.2">
      <c r="A2333">
        <v>2331</v>
      </c>
      <c r="B2333" s="2" t="s">
        <v>2332</v>
      </c>
      <c r="C2333" s="2" t="s">
        <v>6441</v>
      </c>
      <c r="D2333" s="4">
        <v>8000</v>
      </c>
      <c r="E2333" s="5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ROUND(E2333/D2333*100,0)</f>
        <v>144</v>
      </c>
      <c r="P2333" s="14">
        <f t="shared" si="36"/>
        <v>40.799999999999997</v>
      </c>
      <c r="Q2333" s="7" t="s">
        <v>8333</v>
      </c>
      <c r="R2333" t="s">
        <v>8349</v>
      </c>
      <c r="S2333" s="6">
        <f>(((J2333/60)/60)/24)+DATE(1970,1,1)</f>
        <v>41839.005671296298</v>
      </c>
      <c r="T2333" s="6">
        <f>(((I2333/60)/60)/24)+DATE(1970,1,1)</f>
        <v>41869.005671296298</v>
      </c>
      <c r="U2333">
        <f>YEAR(S2333)</f>
        <v>2014</v>
      </c>
    </row>
    <row r="2334" spans="1:21" ht="48" x14ac:dyDescent="0.2">
      <c r="A2334">
        <v>2332</v>
      </c>
      <c r="B2334" s="2" t="s">
        <v>2333</v>
      </c>
      <c r="C2334" s="2" t="s">
        <v>6442</v>
      </c>
      <c r="D2334" s="4">
        <v>25000</v>
      </c>
      <c r="E2334" s="5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ROUND(E2334/D2334*100,0)</f>
        <v>106</v>
      </c>
      <c r="P2334" s="14">
        <f t="shared" si="36"/>
        <v>75.5</v>
      </c>
      <c r="Q2334" s="7" t="s">
        <v>8333</v>
      </c>
      <c r="R2334" t="s">
        <v>8349</v>
      </c>
      <c r="S2334" s="6">
        <f>(((J2334/60)/60)/24)+DATE(1970,1,1)</f>
        <v>42011.628136574072</v>
      </c>
      <c r="T2334" s="6">
        <f>(((I2334/60)/60)/24)+DATE(1970,1,1)</f>
        <v>42041.628136574072</v>
      </c>
      <c r="U2334">
        <f>YEAR(S2334)</f>
        <v>2015</v>
      </c>
    </row>
    <row r="2335" spans="1:21" ht="48" x14ac:dyDescent="0.2">
      <c r="A2335">
        <v>2333</v>
      </c>
      <c r="B2335" s="2" t="s">
        <v>2334</v>
      </c>
      <c r="C2335" s="2" t="s">
        <v>6443</v>
      </c>
      <c r="D2335" s="4">
        <v>600</v>
      </c>
      <c r="E2335" s="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ROUND(E2335/D2335*100,0)</f>
        <v>212</v>
      </c>
      <c r="P2335" s="14">
        <f t="shared" si="36"/>
        <v>13.54</v>
      </c>
      <c r="Q2335" s="7" t="s">
        <v>8333</v>
      </c>
      <c r="R2335" t="s">
        <v>8349</v>
      </c>
      <c r="S2335" s="6">
        <f>(((J2335/60)/60)/24)+DATE(1970,1,1)</f>
        <v>41767.650347222225</v>
      </c>
      <c r="T2335" s="6">
        <f>(((I2335/60)/60)/24)+DATE(1970,1,1)</f>
        <v>41788.743055555555</v>
      </c>
      <c r="U2335">
        <f>YEAR(S2335)</f>
        <v>2014</v>
      </c>
    </row>
    <row r="2336" spans="1:21" ht="48" x14ac:dyDescent="0.2">
      <c r="A2336">
        <v>2334</v>
      </c>
      <c r="B2336" s="2" t="s">
        <v>2335</v>
      </c>
      <c r="C2336" s="2" t="s">
        <v>6444</v>
      </c>
      <c r="D2336" s="4">
        <v>4000</v>
      </c>
      <c r="E2336" s="5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ROUND(E2336/D2336*100,0)</f>
        <v>102</v>
      </c>
      <c r="P2336" s="14">
        <f t="shared" si="36"/>
        <v>60.87</v>
      </c>
      <c r="Q2336" s="7" t="s">
        <v>8333</v>
      </c>
      <c r="R2336" t="s">
        <v>8349</v>
      </c>
      <c r="S2336" s="6">
        <f>(((J2336/60)/60)/24)+DATE(1970,1,1)</f>
        <v>41918.670115740737</v>
      </c>
      <c r="T2336" s="6">
        <f>(((I2336/60)/60)/24)+DATE(1970,1,1)</f>
        <v>41948.731944444444</v>
      </c>
      <c r="U2336">
        <f>YEAR(S2336)</f>
        <v>2014</v>
      </c>
    </row>
    <row r="2337" spans="1:21" ht="48" x14ac:dyDescent="0.2">
      <c r="A2337">
        <v>2335</v>
      </c>
      <c r="B2337" s="2" t="s">
        <v>2336</v>
      </c>
      <c r="C2337" s="2" t="s">
        <v>6445</v>
      </c>
      <c r="D2337" s="4">
        <v>25000</v>
      </c>
      <c r="E2337" s="5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ROUND(E2337/D2337*100,0)</f>
        <v>102</v>
      </c>
      <c r="P2337" s="14">
        <f t="shared" si="36"/>
        <v>115.69</v>
      </c>
      <c r="Q2337" s="7" t="s">
        <v>8333</v>
      </c>
      <c r="R2337" t="s">
        <v>8349</v>
      </c>
      <c r="S2337" s="6">
        <f>(((J2337/60)/60)/24)+DATE(1970,1,1)</f>
        <v>41771.572256944448</v>
      </c>
      <c r="T2337" s="6">
        <f>(((I2337/60)/60)/24)+DATE(1970,1,1)</f>
        <v>41801.572256944448</v>
      </c>
      <c r="U2337">
        <f>YEAR(S2337)</f>
        <v>2014</v>
      </c>
    </row>
    <row r="2338" spans="1:21" ht="48" x14ac:dyDescent="0.2">
      <c r="A2338">
        <v>2336</v>
      </c>
      <c r="B2338" s="2" t="s">
        <v>2337</v>
      </c>
      <c r="C2338" s="2" t="s">
        <v>6446</v>
      </c>
      <c r="D2338" s="4">
        <v>20000</v>
      </c>
      <c r="E2338" s="5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ROUND(E2338/D2338*100,0)</f>
        <v>521</v>
      </c>
      <c r="P2338" s="14">
        <f t="shared" si="36"/>
        <v>48.1</v>
      </c>
      <c r="Q2338" s="7" t="s">
        <v>8333</v>
      </c>
      <c r="R2338" t="s">
        <v>8349</v>
      </c>
      <c r="S2338" s="6">
        <f>(((J2338/60)/60)/24)+DATE(1970,1,1)</f>
        <v>41666.924710648149</v>
      </c>
      <c r="T2338" s="6">
        <f>(((I2338/60)/60)/24)+DATE(1970,1,1)</f>
        <v>41706.924710648149</v>
      </c>
      <c r="U2338">
        <f>YEAR(S2338)</f>
        <v>2014</v>
      </c>
    </row>
    <row r="2339" spans="1:21" ht="32" x14ac:dyDescent="0.2">
      <c r="A2339">
        <v>2337</v>
      </c>
      <c r="B2339" s="2" t="s">
        <v>2338</v>
      </c>
      <c r="C2339" s="2" t="s">
        <v>6447</v>
      </c>
      <c r="D2339" s="4">
        <v>12000</v>
      </c>
      <c r="E2339" s="5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ROUND(E2339/D2339*100,0)</f>
        <v>111</v>
      </c>
      <c r="P2339" s="14">
        <f t="shared" si="36"/>
        <v>74.180000000000007</v>
      </c>
      <c r="Q2339" s="7" t="s">
        <v>8333</v>
      </c>
      <c r="R2339" t="s">
        <v>8349</v>
      </c>
      <c r="S2339" s="6">
        <f>(((J2339/60)/60)/24)+DATE(1970,1,1)</f>
        <v>41786.640543981484</v>
      </c>
      <c r="T2339" s="6">
        <f>(((I2339/60)/60)/24)+DATE(1970,1,1)</f>
        <v>41816.640543981484</v>
      </c>
      <c r="U2339">
        <f>YEAR(S2339)</f>
        <v>2014</v>
      </c>
    </row>
    <row r="2340" spans="1:21" ht="48" x14ac:dyDescent="0.2">
      <c r="A2340">
        <v>2338</v>
      </c>
      <c r="B2340" s="2" t="s">
        <v>2339</v>
      </c>
      <c r="C2340" s="2" t="s">
        <v>6448</v>
      </c>
      <c r="D2340" s="4">
        <v>15000</v>
      </c>
      <c r="E2340" s="5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ROUND(E2340/D2340*100,0)</f>
        <v>101</v>
      </c>
      <c r="P2340" s="14">
        <f t="shared" si="36"/>
        <v>123.35</v>
      </c>
      <c r="Q2340" s="7" t="s">
        <v>8333</v>
      </c>
      <c r="R2340" t="s">
        <v>8349</v>
      </c>
      <c r="S2340" s="6">
        <f>(((J2340/60)/60)/24)+DATE(1970,1,1)</f>
        <v>41789.896805555552</v>
      </c>
      <c r="T2340" s="6">
        <f>(((I2340/60)/60)/24)+DATE(1970,1,1)</f>
        <v>41819.896805555552</v>
      </c>
      <c r="U2340">
        <f>YEAR(S2340)</f>
        <v>2014</v>
      </c>
    </row>
    <row r="2341" spans="1:21" ht="48" x14ac:dyDescent="0.2">
      <c r="A2341">
        <v>2339</v>
      </c>
      <c r="B2341" s="2" t="s">
        <v>2340</v>
      </c>
      <c r="C2341" s="2" t="s">
        <v>6449</v>
      </c>
      <c r="D2341" s="4">
        <v>25000</v>
      </c>
      <c r="E2341" s="5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ROUND(E2341/D2341*100,0)</f>
        <v>294</v>
      </c>
      <c r="P2341" s="14">
        <f t="shared" si="36"/>
        <v>66.62</v>
      </c>
      <c r="Q2341" s="7" t="s">
        <v>8333</v>
      </c>
      <c r="R2341" t="s">
        <v>8349</v>
      </c>
      <c r="S2341" s="6">
        <f>(((J2341/60)/60)/24)+DATE(1970,1,1)</f>
        <v>42692.79987268518</v>
      </c>
      <c r="T2341" s="6">
        <f>(((I2341/60)/60)/24)+DATE(1970,1,1)</f>
        <v>42723.332638888889</v>
      </c>
      <c r="U2341">
        <f>YEAR(S2341)</f>
        <v>2016</v>
      </c>
    </row>
    <row r="2342" spans="1:21" ht="48" x14ac:dyDescent="0.2">
      <c r="A2342">
        <v>2340</v>
      </c>
      <c r="B2342" s="2" t="s">
        <v>2341</v>
      </c>
      <c r="C2342" s="2" t="s">
        <v>6450</v>
      </c>
      <c r="D2342" s="4">
        <v>40000</v>
      </c>
      <c r="E2342" s="5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ROUND(E2342/D2342*100,0)</f>
        <v>106</v>
      </c>
      <c r="P2342" s="14">
        <f t="shared" si="36"/>
        <v>104.99</v>
      </c>
      <c r="Q2342" s="7" t="s">
        <v>8333</v>
      </c>
      <c r="R2342" t="s">
        <v>8349</v>
      </c>
      <c r="S2342" s="6">
        <f>(((J2342/60)/60)/24)+DATE(1970,1,1)</f>
        <v>42643.642800925925</v>
      </c>
      <c r="T2342" s="6">
        <f>(((I2342/60)/60)/24)+DATE(1970,1,1)</f>
        <v>42673.642800925925</v>
      </c>
      <c r="U2342">
        <f>YEAR(S2342)</f>
        <v>2016</v>
      </c>
    </row>
    <row r="2343" spans="1:21" ht="48" x14ac:dyDescent="0.2">
      <c r="A2343">
        <v>2341</v>
      </c>
      <c r="B2343" s="2" t="s">
        <v>2342</v>
      </c>
      <c r="C2343" s="2" t="s">
        <v>6451</v>
      </c>
      <c r="D2343" s="4">
        <v>5000</v>
      </c>
      <c r="E2343" s="5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ROUND(E2343/D2343*100,0)</f>
        <v>0</v>
      </c>
      <c r="P2343" s="14">
        <f t="shared" si="36"/>
        <v>0</v>
      </c>
      <c r="Q2343" s="7" t="s">
        <v>8316</v>
      </c>
      <c r="R2343" t="s">
        <v>8317</v>
      </c>
      <c r="S2343" s="6">
        <f>(((J2343/60)/60)/24)+DATE(1970,1,1)</f>
        <v>42167.813703703709</v>
      </c>
      <c r="T2343" s="6">
        <f>(((I2343/60)/60)/24)+DATE(1970,1,1)</f>
        <v>42197.813703703709</v>
      </c>
      <c r="U2343">
        <f>YEAR(S2343)</f>
        <v>2015</v>
      </c>
    </row>
    <row r="2344" spans="1:21" ht="48" x14ac:dyDescent="0.2">
      <c r="A2344">
        <v>2342</v>
      </c>
      <c r="B2344" s="2" t="s">
        <v>2343</v>
      </c>
      <c r="C2344" s="2" t="s">
        <v>6452</v>
      </c>
      <c r="D2344" s="4">
        <v>5500</v>
      </c>
      <c r="E2344" s="5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ROUND(E2344/D2344*100,0)</f>
        <v>0</v>
      </c>
      <c r="P2344" s="14">
        <f t="shared" si="36"/>
        <v>0</v>
      </c>
      <c r="Q2344" s="7" t="s">
        <v>8316</v>
      </c>
      <c r="R2344" t="s">
        <v>8317</v>
      </c>
      <c r="S2344" s="6">
        <f>(((J2344/60)/60)/24)+DATE(1970,1,1)</f>
        <v>41897.702199074076</v>
      </c>
      <c r="T2344" s="6">
        <f>(((I2344/60)/60)/24)+DATE(1970,1,1)</f>
        <v>41918.208333333336</v>
      </c>
      <c r="U2344">
        <f>YEAR(S2344)</f>
        <v>2014</v>
      </c>
    </row>
    <row r="2345" spans="1:21" ht="48" x14ac:dyDescent="0.2">
      <c r="A2345">
        <v>2343</v>
      </c>
      <c r="B2345" s="2" t="s">
        <v>2344</v>
      </c>
      <c r="C2345" s="2" t="s">
        <v>6453</v>
      </c>
      <c r="D2345" s="4">
        <v>10000</v>
      </c>
      <c r="E2345" s="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ROUND(E2345/D2345*100,0)</f>
        <v>3</v>
      </c>
      <c r="P2345" s="14">
        <f t="shared" si="36"/>
        <v>300</v>
      </c>
      <c r="Q2345" s="7" t="s">
        <v>8316</v>
      </c>
      <c r="R2345" t="s">
        <v>8317</v>
      </c>
      <c r="S2345" s="6">
        <f>(((J2345/60)/60)/24)+DATE(1970,1,1)</f>
        <v>42327.825289351851</v>
      </c>
      <c r="T2345" s="6">
        <f>(((I2345/60)/60)/24)+DATE(1970,1,1)</f>
        <v>42377.82430555555</v>
      </c>
      <c r="U2345">
        <f>YEAR(S2345)</f>
        <v>2015</v>
      </c>
    </row>
    <row r="2346" spans="1:21" ht="48" x14ac:dyDescent="0.2">
      <c r="A2346">
        <v>2344</v>
      </c>
      <c r="B2346" s="2" t="s">
        <v>2345</v>
      </c>
      <c r="C2346" s="2" t="s">
        <v>6454</v>
      </c>
      <c r="D2346" s="4">
        <v>1000</v>
      </c>
      <c r="E2346" s="5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ROUND(E2346/D2346*100,0)</f>
        <v>0</v>
      </c>
      <c r="P2346" s="14">
        <f t="shared" si="36"/>
        <v>1</v>
      </c>
      <c r="Q2346" s="7" t="s">
        <v>8316</v>
      </c>
      <c r="R2346" t="s">
        <v>8317</v>
      </c>
      <c r="S2346" s="6">
        <f>(((J2346/60)/60)/24)+DATE(1970,1,1)</f>
        <v>42515.727650462963</v>
      </c>
      <c r="T2346" s="6">
        <f>(((I2346/60)/60)/24)+DATE(1970,1,1)</f>
        <v>42545.727650462963</v>
      </c>
      <c r="U2346">
        <f>YEAR(S2346)</f>
        <v>2016</v>
      </c>
    </row>
    <row r="2347" spans="1:21" ht="48" x14ac:dyDescent="0.2">
      <c r="A2347">
        <v>2345</v>
      </c>
      <c r="B2347" s="2" t="s">
        <v>2346</v>
      </c>
      <c r="C2347" s="2" t="s">
        <v>6455</v>
      </c>
      <c r="D2347" s="4">
        <v>3000</v>
      </c>
      <c r="E2347" s="5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ROUND(E2347/D2347*100,0)</f>
        <v>0</v>
      </c>
      <c r="P2347" s="14">
        <f t="shared" si="36"/>
        <v>0</v>
      </c>
      <c r="Q2347" s="7" t="s">
        <v>8316</v>
      </c>
      <c r="R2347" t="s">
        <v>8317</v>
      </c>
      <c r="S2347" s="6">
        <f>(((J2347/60)/60)/24)+DATE(1970,1,1)</f>
        <v>42060.001805555556</v>
      </c>
      <c r="T2347" s="6">
        <f>(((I2347/60)/60)/24)+DATE(1970,1,1)</f>
        <v>42094.985416666663</v>
      </c>
      <c r="U2347">
        <f>YEAR(S2347)</f>
        <v>2015</v>
      </c>
    </row>
    <row r="2348" spans="1:21" ht="48" x14ac:dyDescent="0.2">
      <c r="A2348">
        <v>2346</v>
      </c>
      <c r="B2348" s="2" t="s">
        <v>2347</v>
      </c>
      <c r="C2348" s="2" t="s">
        <v>6456</v>
      </c>
      <c r="D2348" s="4">
        <v>60000</v>
      </c>
      <c r="E2348" s="5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ROUND(E2348/D2348*100,0)</f>
        <v>0</v>
      </c>
      <c r="P2348" s="14">
        <f t="shared" si="36"/>
        <v>13</v>
      </c>
      <c r="Q2348" s="7" t="s">
        <v>8316</v>
      </c>
      <c r="R2348" t="s">
        <v>8317</v>
      </c>
      <c r="S2348" s="6">
        <f>(((J2348/60)/60)/24)+DATE(1970,1,1)</f>
        <v>42615.79896990741</v>
      </c>
      <c r="T2348" s="6">
        <f>(((I2348/60)/60)/24)+DATE(1970,1,1)</f>
        <v>42660.79896990741</v>
      </c>
      <c r="U2348">
        <f>YEAR(S2348)</f>
        <v>2016</v>
      </c>
    </row>
    <row r="2349" spans="1:21" ht="48" x14ac:dyDescent="0.2">
      <c r="A2349">
        <v>2347</v>
      </c>
      <c r="B2349" s="2" t="s">
        <v>2348</v>
      </c>
      <c r="C2349" s="2" t="s">
        <v>6457</v>
      </c>
      <c r="D2349" s="4">
        <v>1000</v>
      </c>
      <c r="E2349" s="5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ROUND(E2349/D2349*100,0)</f>
        <v>2</v>
      </c>
      <c r="P2349" s="14">
        <f t="shared" si="36"/>
        <v>15</v>
      </c>
      <c r="Q2349" s="7" t="s">
        <v>8316</v>
      </c>
      <c r="R2349" t="s">
        <v>8317</v>
      </c>
      <c r="S2349" s="6">
        <f>(((J2349/60)/60)/24)+DATE(1970,1,1)</f>
        <v>42577.607361111113</v>
      </c>
      <c r="T2349" s="6">
        <f>(((I2349/60)/60)/24)+DATE(1970,1,1)</f>
        <v>42607.607361111113</v>
      </c>
      <c r="U2349">
        <f>YEAR(S2349)</f>
        <v>2016</v>
      </c>
    </row>
    <row r="2350" spans="1:21" ht="48" x14ac:dyDescent="0.2">
      <c r="A2350">
        <v>2348</v>
      </c>
      <c r="B2350" s="2" t="s">
        <v>2349</v>
      </c>
      <c r="C2350" s="2" t="s">
        <v>6458</v>
      </c>
      <c r="D2350" s="4">
        <v>70000</v>
      </c>
      <c r="E2350" s="5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ROUND(E2350/D2350*100,0)</f>
        <v>0</v>
      </c>
      <c r="P2350" s="14">
        <f t="shared" si="36"/>
        <v>54</v>
      </c>
      <c r="Q2350" s="7" t="s">
        <v>8316</v>
      </c>
      <c r="R2350" t="s">
        <v>8317</v>
      </c>
      <c r="S2350" s="6">
        <f>(((J2350/60)/60)/24)+DATE(1970,1,1)</f>
        <v>42360.932152777779</v>
      </c>
      <c r="T2350" s="6">
        <f>(((I2350/60)/60)/24)+DATE(1970,1,1)</f>
        <v>42420.932152777779</v>
      </c>
      <c r="U2350">
        <f>YEAR(S2350)</f>
        <v>2015</v>
      </c>
    </row>
    <row r="2351" spans="1:21" ht="48" x14ac:dyDescent="0.2">
      <c r="A2351">
        <v>2349</v>
      </c>
      <c r="B2351" s="2" t="s">
        <v>2350</v>
      </c>
      <c r="C2351" s="2" t="s">
        <v>6459</v>
      </c>
      <c r="D2351" s="4">
        <v>474900</v>
      </c>
      <c r="E2351" s="5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ROUND(E2351/D2351*100,0)</f>
        <v>0</v>
      </c>
      <c r="P2351" s="14">
        <f t="shared" si="36"/>
        <v>0</v>
      </c>
      <c r="Q2351" s="7" t="s">
        <v>8316</v>
      </c>
      <c r="R2351" t="s">
        <v>8317</v>
      </c>
      <c r="S2351" s="6">
        <f>(((J2351/60)/60)/24)+DATE(1970,1,1)</f>
        <v>42198.775787037041</v>
      </c>
      <c r="T2351" s="6">
        <f>(((I2351/60)/60)/24)+DATE(1970,1,1)</f>
        <v>42227.775787037041</v>
      </c>
      <c r="U2351">
        <f>YEAR(S2351)</f>
        <v>2015</v>
      </c>
    </row>
    <row r="2352" spans="1:21" ht="32" x14ac:dyDescent="0.2">
      <c r="A2352">
        <v>2350</v>
      </c>
      <c r="B2352" s="2" t="s">
        <v>2351</v>
      </c>
      <c r="C2352" s="2" t="s">
        <v>6460</v>
      </c>
      <c r="D2352" s="4">
        <v>50000</v>
      </c>
      <c r="E2352" s="5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ROUND(E2352/D2352*100,0)</f>
        <v>0</v>
      </c>
      <c r="P2352" s="14">
        <f t="shared" si="36"/>
        <v>0</v>
      </c>
      <c r="Q2352" s="7" t="s">
        <v>8316</v>
      </c>
      <c r="R2352" t="s">
        <v>8317</v>
      </c>
      <c r="S2352" s="6">
        <f>(((J2352/60)/60)/24)+DATE(1970,1,1)</f>
        <v>42708.842245370368</v>
      </c>
      <c r="T2352" s="6">
        <f>(((I2352/60)/60)/24)+DATE(1970,1,1)</f>
        <v>42738.842245370368</v>
      </c>
      <c r="U2352">
        <f>YEAR(S2352)</f>
        <v>2016</v>
      </c>
    </row>
    <row r="2353" spans="1:21" ht="32" x14ac:dyDescent="0.2">
      <c r="A2353">
        <v>2351</v>
      </c>
      <c r="B2353" s="2" t="s">
        <v>2352</v>
      </c>
      <c r="C2353" s="2" t="s">
        <v>6461</v>
      </c>
      <c r="D2353" s="4">
        <v>18900</v>
      </c>
      <c r="E2353" s="5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ROUND(E2353/D2353*100,0)</f>
        <v>1</v>
      </c>
      <c r="P2353" s="14">
        <f t="shared" si="36"/>
        <v>15.43</v>
      </c>
      <c r="Q2353" s="7" t="s">
        <v>8316</v>
      </c>
      <c r="R2353" t="s">
        <v>8317</v>
      </c>
      <c r="S2353" s="6">
        <f>(((J2353/60)/60)/24)+DATE(1970,1,1)</f>
        <v>42094.101145833338</v>
      </c>
      <c r="T2353" s="6">
        <f>(((I2353/60)/60)/24)+DATE(1970,1,1)</f>
        <v>42124.101145833338</v>
      </c>
      <c r="U2353">
        <f>YEAR(S2353)</f>
        <v>2015</v>
      </c>
    </row>
    <row r="2354" spans="1:21" ht="48" x14ac:dyDescent="0.2">
      <c r="A2354">
        <v>2352</v>
      </c>
      <c r="B2354" s="2" t="s">
        <v>2353</v>
      </c>
      <c r="C2354" s="2" t="s">
        <v>6462</v>
      </c>
      <c r="D2354" s="4">
        <v>2000</v>
      </c>
      <c r="E2354" s="5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ROUND(E2354/D2354*100,0)</f>
        <v>0</v>
      </c>
      <c r="P2354" s="14">
        <f t="shared" si="36"/>
        <v>0</v>
      </c>
      <c r="Q2354" s="7" t="s">
        <v>8316</v>
      </c>
      <c r="R2354" t="s">
        <v>8317</v>
      </c>
      <c r="S2354" s="6">
        <f>(((J2354/60)/60)/24)+DATE(1970,1,1)</f>
        <v>42101.633703703701</v>
      </c>
      <c r="T2354" s="6">
        <f>(((I2354/60)/60)/24)+DATE(1970,1,1)</f>
        <v>42161.633703703701</v>
      </c>
      <c r="U2354">
        <f>YEAR(S2354)</f>
        <v>2015</v>
      </c>
    </row>
    <row r="2355" spans="1:21" ht="48" x14ac:dyDescent="0.2">
      <c r="A2355">
        <v>2353</v>
      </c>
      <c r="B2355" s="2" t="s">
        <v>2354</v>
      </c>
      <c r="C2355" s="2" t="s">
        <v>6463</v>
      </c>
      <c r="D2355" s="4">
        <v>1000</v>
      </c>
      <c r="E2355" s="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ROUND(E2355/D2355*100,0)</f>
        <v>0</v>
      </c>
      <c r="P2355" s="14">
        <f t="shared" si="36"/>
        <v>0</v>
      </c>
      <c r="Q2355" s="7" t="s">
        <v>8316</v>
      </c>
      <c r="R2355" t="s">
        <v>8317</v>
      </c>
      <c r="S2355" s="6">
        <f>(((J2355/60)/60)/24)+DATE(1970,1,1)</f>
        <v>42103.676180555558</v>
      </c>
      <c r="T2355" s="6">
        <f>(((I2355/60)/60)/24)+DATE(1970,1,1)</f>
        <v>42115.676180555558</v>
      </c>
      <c r="U2355">
        <f>YEAR(S2355)</f>
        <v>2015</v>
      </c>
    </row>
    <row r="2356" spans="1:21" ht="48" x14ac:dyDescent="0.2">
      <c r="A2356">
        <v>2354</v>
      </c>
      <c r="B2356" s="2" t="s">
        <v>2355</v>
      </c>
      <c r="C2356" s="2" t="s">
        <v>6464</v>
      </c>
      <c r="D2356" s="4">
        <v>35000</v>
      </c>
      <c r="E2356" s="5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ROUND(E2356/D2356*100,0)</f>
        <v>0</v>
      </c>
      <c r="P2356" s="14">
        <f t="shared" si="36"/>
        <v>25</v>
      </c>
      <c r="Q2356" s="7" t="s">
        <v>8316</v>
      </c>
      <c r="R2356" t="s">
        <v>8317</v>
      </c>
      <c r="S2356" s="6">
        <f>(((J2356/60)/60)/24)+DATE(1970,1,1)</f>
        <v>41954.722916666666</v>
      </c>
      <c r="T2356" s="6">
        <f>(((I2356/60)/60)/24)+DATE(1970,1,1)</f>
        <v>42014.722916666666</v>
      </c>
      <c r="U2356">
        <f>YEAR(S2356)</f>
        <v>2014</v>
      </c>
    </row>
    <row r="2357" spans="1:21" ht="48" x14ac:dyDescent="0.2">
      <c r="A2357">
        <v>2355</v>
      </c>
      <c r="B2357" s="2" t="s">
        <v>2356</v>
      </c>
      <c r="C2357" s="2" t="s">
        <v>6465</v>
      </c>
      <c r="D2357" s="4">
        <v>8000</v>
      </c>
      <c r="E2357" s="5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ROUND(E2357/D2357*100,0)</f>
        <v>1</v>
      </c>
      <c r="P2357" s="14">
        <f t="shared" si="36"/>
        <v>27.5</v>
      </c>
      <c r="Q2357" s="7" t="s">
        <v>8316</v>
      </c>
      <c r="R2357" t="s">
        <v>8317</v>
      </c>
      <c r="S2357" s="6">
        <f>(((J2357/60)/60)/24)+DATE(1970,1,1)</f>
        <v>42096.918240740735</v>
      </c>
      <c r="T2357" s="6">
        <f>(((I2357/60)/60)/24)+DATE(1970,1,1)</f>
        <v>42126.918240740735</v>
      </c>
      <c r="U2357">
        <f>YEAR(S2357)</f>
        <v>2015</v>
      </c>
    </row>
    <row r="2358" spans="1:21" ht="32" x14ac:dyDescent="0.2">
      <c r="A2358">
        <v>2356</v>
      </c>
      <c r="B2358" s="2" t="s">
        <v>2357</v>
      </c>
      <c r="C2358" s="2" t="s">
        <v>6466</v>
      </c>
      <c r="D2358" s="4">
        <v>10000</v>
      </c>
      <c r="E2358" s="5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ROUND(E2358/D2358*100,0)</f>
        <v>0</v>
      </c>
      <c r="P2358" s="14">
        <f t="shared" si="36"/>
        <v>0</v>
      </c>
      <c r="Q2358" s="7" t="s">
        <v>8316</v>
      </c>
      <c r="R2358" t="s">
        <v>8317</v>
      </c>
      <c r="S2358" s="6">
        <f>(((J2358/60)/60)/24)+DATE(1970,1,1)</f>
        <v>42130.78361111111</v>
      </c>
      <c r="T2358" s="6">
        <f>(((I2358/60)/60)/24)+DATE(1970,1,1)</f>
        <v>42160.78361111111</v>
      </c>
      <c r="U2358">
        <f>YEAR(S2358)</f>
        <v>2015</v>
      </c>
    </row>
    <row r="2359" spans="1:21" ht="32" x14ac:dyDescent="0.2">
      <c r="A2359">
        <v>2357</v>
      </c>
      <c r="B2359" s="2" t="s">
        <v>2358</v>
      </c>
      <c r="C2359" s="2" t="s">
        <v>6467</v>
      </c>
      <c r="D2359" s="4">
        <v>27000</v>
      </c>
      <c r="E2359" s="5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ROUND(E2359/D2359*100,0)</f>
        <v>0</v>
      </c>
      <c r="P2359" s="14">
        <f t="shared" si="36"/>
        <v>0</v>
      </c>
      <c r="Q2359" s="7" t="s">
        <v>8316</v>
      </c>
      <c r="R2359" t="s">
        <v>8317</v>
      </c>
      <c r="S2359" s="6">
        <f>(((J2359/60)/60)/24)+DATE(1970,1,1)</f>
        <v>42264.620115740734</v>
      </c>
      <c r="T2359" s="6">
        <f>(((I2359/60)/60)/24)+DATE(1970,1,1)</f>
        <v>42294.620115740734</v>
      </c>
      <c r="U2359">
        <f>YEAR(S2359)</f>
        <v>2015</v>
      </c>
    </row>
    <row r="2360" spans="1:21" ht="48" x14ac:dyDescent="0.2">
      <c r="A2360">
        <v>2358</v>
      </c>
      <c r="B2360" s="2" t="s">
        <v>2359</v>
      </c>
      <c r="C2360" s="2" t="s">
        <v>6468</v>
      </c>
      <c r="D2360" s="4">
        <v>1500</v>
      </c>
      <c r="E2360" s="5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ROUND(E2360/D2360*100,0)</f>
        <v>0</v>
      </c>
      <c r="P2360" s="14">
        <f t="shared" si="36"/>
        <v>0</v>
      </c>
      <c r="Q2360" s="7" t="s">
        <v>8316</v>
      </c>
      <c r="R2360" t="s">
        <v>8317</v>
      </c>
      <c r="S2360" s="6">
        <f>(((J2360/60)/60)/24)+DATE(1970,1,1)</f>
        <v>41978.930972222224</v>
      </c>
      <c r="T2360" s="6">
        <f>(((I2360/60)/60)/24)+DATE(1970,1,1)</f>
        <v>42035.027083333334</v>
      </c>
      <c r="U2360">
        <f>YEAR(S2360)</f>
        <v>2014</v>
      </c>
    </row>
    <row r="2361" spans="1:21" ht="48" x14ac:dyDescent="0.2">
      <c r="A2361">
        <v>2359</v>
      </c>
      <c r="B2361" s="2" t="s">
        <v>2360</v>
      </c>
      <c r="C2361" s="2" t="s">
        <v>6469</v>
      </c>
      <c r="D2361" s="4">
        <v>7500</v>
      </c>
      <c r="E2361" s="5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ROUND(E2361/D2361*100,0)</f>
        <v>15</v>
      </c>
      <c r="P2361" s="14">
        <f t="shared" si="36"/>
        <v>367</v>
      </c>
      <c r="Q2361" s="7" t="s">
        <v>8316</v>
      </c>
      <c r="R2361" t="s">
        <v>8317</v>
      </c>
      <c r="S2361" s="6">
        <f>(((J2361/60)/60)/24)+DATE(1970,1,1)</f>
        <v>42159.649583333332</v>
      </c>
      <c r="T2361" s="6">
        <f>(((I2361/60)/60)/24)+DATE(1970,1,1)</f>
        <v>42219.649583333332</v>
      </c>
      <c r="U2361">
        <f>YEAR(S2361)</f>
        <v>2015</v>
      </c>
    </row>
    <row r="2362" spans="1:21" ht="48" x14ac:dyDescent="0.2">
      <c r="A2362">
        <v>2360</v>
      </c>
      <c r="B2362" s="2" t="s">
        <v>2361</v>
      </c>
      <c r="C2362" s="2" t="s">
        <v>6470</v>
      </c>
      <c r="D2362" s="4">
        <v>5000</v>
      </c>
      <c r="E2362" s="5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ROUND(E2362/D2362*100,0)</f>
        <v>0</v>
      </c>
      <c r="P2362" s="14">
        <f t="shared" si="36"/>
        <v>2</v>
      </c>
      <c r="Q2362" s="7" t="s">
        <v>8316</v>
      </c>
      <c r="R2362" t="s">
        <v>8317</v>
      </c>
      <c r="S2362" s="6">
        <f>(((J2362/60)/60)/24)+DATE(1970,1,1)</f>
        <v>42377.70694444445</v>
      </c>
      <c r="T2362" s="6">
        <f>(((I2362/60)/60)/24)+DATE(1970,1,1)</f>
        <v>42407.70694444445</v>
      </c>
      <c r="U2362">
        <f>YEAR(S2362)</f>
        <v>2016</v>
      </c>
    </row>
    <row r="2363" spans="1:21" ht="48" x14ac:dyDescent="0.2">
      <c r="A2363">
        <v>2361</v>
      </c>
      <c r="B2363" s="2" t="s">
        <v>2362</v>
      </c>
      <c r="C2363" s="2" t="s">
        <v>6471</v>
      </c>
      <c r="D2363" s="4">
        <v>200</v>
      </c>
      <c r="E2363" s="5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ROUND(E2363/D2363*100,0)</f>
        <v>0</v>
      </c>
      <c r="P2363" s="14">
        <f t="shared" si="36"/>
        <v>0</v>
      </c>
      <c r="Q2363" s="7" t="s">
        <v>8316</v>
      </c>
      <c r="R2363" t="s">
        <v>8317</v>
      </c>
      <c r="S2363" s="6">
        <f>(((J2363/60)/60)/24)+DATE(1970,1,1)</f>
        <v>42466.858888888892</v>
      </c>
      <c r="T2363" s="6">
        <f>(((I2363/60)/60)/24)+DATE(1970,1,1)</f>
        <v>42490.916666666672</v>
      </c>
      <c r="U2363">
        <f>YEAR(S2363)</f>
        <v>2016</v>
      </c>
    </row>
    <row r="2364" spans="1:21" ht="32" x14ac:dyDescent="0.2">
      <c r="A2364">
        <v>2362</v>
      </c>
      <c r="B2364" s="2" t="s">
        <v>2363</v>
      </c>
      <c r="C2364" s="2" t="s">
        <v>6472</v>
      </c>
      <c r="D2364" s="4">
        <v>420</v>
      </c>
      <c r="E2364" s="5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ROUND(E2364/D2364*100,0)</f>
        <v>29</v>
      </c>
      <c r="P2364" s="14">
        <f t="shared" si="36"/>
        <v>60</v>
      </c>
      <c r="Q2364" s="7" t="s">
        <v>8316</v>
      </c>
      <c r="R2364" t="s">
        <v>8317</v>
      </c>
      <c r="S2364" s="6">
        <f>(((J2364/60)/60)/24)+DATE(1970,1,1)</f>
        <v>41954.688310185185</v>
      </c>
      <c r="T2364" s="6">
        <f>(((I2364/60)/60)/24)+DATE(1970,1,1)</f>
        <v>41984.688310185185</v>
      </c>
      <c r="U2364">
        <f>YEAR(S2364)</f>
        <v>2014</v>
      </c>
    </row>
    <row r="2365" spans="1:21" ht="48" x14ac:dyDescent="0.2">
      <c r="A2365">
        <v>2363</v>
      </c>
      <c r="B2365" s="2" t="s">
        <v>2364</v>
      </c>
      <c r="C2365" s="2" t="s">
        <v>6473</v>
      </c>
      <c r="D2365" s="4">
        <v>175000</v>
      </c>
      <c r="E2365" s="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ROUND(E2365/D2365*100,0)</f>
        <v>0</v>
      </c>
      <c r="P2365" s="14">
        <f t="shared" si="36"/>
        <v>0</v>
      </c>
      <c r="Q2365" s="7" t="s">
        <v>8316</v>
      </c>
      <c r="R2365" t="s">
        <v>8317</v>
      </c>
      <c r="S2365" s="6">
        <f>(((J2365/60)/60)/24)+DATE(1970,1,1)</f>
        <v>42322.011574074073</v>
      </c>
      <c r="T2365" s="6">
        <f>(((I2365/60)/60)/24)+DATE(1970,1,1)</f>
        <v>42367.011574074073</v>
      </c>
      <c r="U2365">
        <f>YEAR(S2365)</f>
        <v>2015</v>
      </c>
    </row>
    <row r="2366" spans="1:21" ht="32" x14ac:dyDescent="0.2">
      <c r="A2366">
        <v>2364</v>
      </c>
      <c r="B2366" s="2" t="s">
        <v>2365</v>
      </c>
      <c r="C2366" s="2" t="s">
        <v>6474</v>
      </c>
      <c r="D2366" s="4">
        <v>128</v>
      </c>
      <c r="E2366" s="5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ROUND(E2366/D2366*100,0)</f>
        <v>0</v>
      </c>
      <c r="P2366" s="14">
        <f t="shared" si="36"/>
        <v>0</v>
      </c>
      <c r="Q2366" s="7" t="s">
        <v>8316</v>
      </c>
      <c r="R2366" t="s">
        <v>8317</v>
      </c>
      <c r="S2366" s="6">
        <f>(((J2366/60)/60)/24)+DATE(1970,1,1)</f>
        <v>42248.934675925921</v>
      </c>
      <c r="T2366" s="6">
        <f>(((I2366/60)/60)/24)+DATE(1970,1,1)</f>
        <v>42303.934675925921</v>
      </c>
      <c r="U2366">
        <f>YEAR(S2366)</f>
        <v>2015</v>
      </c>
    </row>
    <row r="2367" spans="1:21" ht="48" x14ac:dyDescent="0.2">
      <c r="A2367">
        <v>2365</v>
      </c>
      <c r="B2367" s="2" t="s">
        <v>2366</v>
      </c>
      <c r="C2367" s="2" t="s">
        <v>6475</v>
      </c>
      <c r="D2367" s="4">
        <v>1000</v>
      </c>
      <c r="E2367" s="5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ROUND(E2367/D2367*100,0)</f>
        <v>0</v>
      </c>
      <c r="P2367" s="14">
        <f t="shared" si="36"/>
        <v>0</v>
      </c>
      <c r="Q2367" s="7" t="s">
        <v>8316</v>
      </c>
      <c r="R2367" t="s">
        <v>8317</v>
      </c>
      <c r="S2367" s="6">
        <f>(((J2367/60)/60)/24)+DATE(1970,1,1)</f>
        <v>42346.736400462964</v>
      </c>
      <c r="T2367" s="6">
        <f>(((I2367/60)/60)/24)+DATE(1970,1,1)</f>
        <v>42386.958333333328</v>
      </c>
      <c r="U2367">
        <f>YEAR(S2367)</f>
        <v>2015</v>
      </c>
    </row>
    <row r="2368" spans="1:21" ht="48" x14ac:dyDescent="0.2">
      <c r="A2368">
        <v>2366</v>
      </c>
      <c r="B2368" s="2" t="s">
        <v>2367</v>
      </c>
      <c r="C2368" s="2" t="s">
        <v>6476</v>
      </c>
      <c r="D2368" s="4">
        <v>25000</v>
      </c>
      <c r="E2368" s="5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ROUND(E2368/D2368*100,0)</f>
        <v>11</v>
      </c>
      <c r="P2368" s="14">
        <f t="shared" si="36"/>
        <v>97.41</v>
      </c>
      <c r="Q2368" s="7" t="s">
        <v>8316</v>
      </c>
      <c r="R2368" t="s">
        <v>8317</v>
      </c>
      <c r="S2368" s="6">
        <f>(((J2368/60)/60)/24)+DATE(1970,1,1)</f>
        <v>42268.531631944439</v>
      </c>
      <c r="T2368" s="6">
        <f>(((I2368/60)/60)/24)+DATE(1970,1,1)</f>
        <v>42298.531631944439</v>
      </c>
      <c r="U2368">
        <f>YEAR(S2368)</f>
        <v>2015</v>
      </c>
    </row>
    <row r="2369" spans="1:21" ht="48" x14ac:dyDescent="0.2">
      <c r="A2369">
        <v>2367</v>
      </c>
      <c r="B2369" s="2" t="s">
        <v>2368</v>
      </c>
      <c r="C2369" s="2" t="s">
        <v>6477</v>
      </c>
      <c r="D2369" s="4">
        <v>50000</v>
      </c>
      <c r="E2369" s="5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ROUND(E2369/D2369*100,0)</f>
        <v>1</v>
      </c>
      <c r="P2369" s="14">
        <f t="shared" si="36"/>
        <v>47.86</v>
      </c>
      <c r="Q2369" s="7" t="s">
        <v>8316</v>
      </c>
      <c r="R2369" t="s">
        <v>8317</v>
      </c>
      <c r="S2369" s="6">
        <f>(((J2369/60)/60)/24)+DATE(1970,1,1)</f>
        <v>42425.970092592594</v>
      </c>
      <c r="T2369" s="6">
        <f>(((I2369/60)/60)/24)+DATE(1970,1,1)</f>
        <v>42485.928425925929</v>
      </c>
      <c r="U2369">
        <f>YEAR(S2369)</f>
        <v>2016</v>
      </c>
    </row>
    <row r="2370" spans="1:21" ht="48" x14ac:dyDescent="0.2">
      <c r="A2370">
        <v>2368</v>
      </c>
      <c r="B2370" s="2" t="s">
        <v>2369</v>
      </c>
      <c r="C2370" s="2" t="s">
        <v>6478</v>
      </c>
      <c r="D2370" s="4">
        <v>40000</v>
      </c>
      <c r="E2370" s="5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ROUND(E2370/D2370*100,0)</f>
        <v>0</v>
      </c>
      <c r="P2370" s="14">
        <f t="shared" si="36"/>
        <v>50</v>
      </c>
      <c r="Q2370" s="7" t="s">
        <v>8316</v>
      </c>
      <c r="R2370" t="s">
        <v>8317</v>
      </c>
      <c r="S2370" s="6">
        <f>(((J2370/60)/60)/24)+DATE(1970,1,1)</f>
        <v>42063.721817129626</v>
      </c>
      <c r="T2370" s="6">
        <f>(((I2370/60)/60)/24)+DATE(1970,1,1)</f>
        <v>42108.680150462969</v>
      </c>
      <c r="U2370">
        <f>YEAR(S2370)</f>
        <v>2015</v>
      </c>
    </row>
    <row r="2371" spans="1:21" ht="48" x14ac:dyDescent="0.2">
      <c r="A2371">
        <v>2369</v>
      </c>
      <c r="B2371" s="2" t="s">
        <v>2370</v>
      </c>
      <c r="C2371" s="2" t="s">
        <v>6479</v>
      </c>
      <c r="D2371" s="4">
        <v>25000</v>
      </c>
      <c r="E2371" s="5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ROUND(E2371/D2371*100,0)</f>
        <v>0</v>
      </c>
      <c r="P2371" s="14">
        <f t="shared" ref="P2371:P2434" si="37">IFERROR(ROUND(E2371/L2371,2),0)</f>
        <v>0</v>
      </c>
      <c r="Q2371" s="7" t="s">
        <v>8316</v>
      </c>
      <c r="R2371" t="s">
        <v>8317</v>
      </c>
      <c r="S2371" s="6">
        <f>(((J2371/60)/60)/24)+DATE(1970,1,1)</f>
        <v>42380.812627314815</v>
      </c>
      <c r="T2371" s="6">
        <f>(((I2371/60)/60)/24)+DATE(1970,1,1)</f>
        <v>42410.812627314815</v>
      </c>
      <c r="U2371">
        <f>YEAR(S2371)</f>
        <v>2016</v>
      </c>
    </row>
    <row r="2372" spans="1:21" ht="48" x14ac:dyDescent="0.2">
      <c r="A2372">
        <v>2370</v>
      </c>
      <c r="B2372" s="2" t="s">
        <v>2371</v>
      </c>
      <c r="C2372" s="2" t="s">
        <v>6480</v>
      </c>
      <c r="D2372" s="4">
        <v>25000</v>
      </c>
      <c r="E2372" s="5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ROUND(E2372/D2372*100,0)</f>
        <v>0</v>
      </c>
      <c r="P2372" s="14">
        <f t="shared" si="37"/>
        <v>20.5</v>
      </c>
      <c r="Q2372" s="7" t="s">
        <v>8316</v>
      </c>
      <c r="R2372" t="s">
        <v>8317</v>
      </c>
      <c r="S2372" s="6">
        <f>(((J2372/60)/60)/24)+DATE(1970,1,1)</f>
        <v>41961.18913194444</v>
      </c>
      <c r="T2372" s="6">
        <f>(((I2372/60)/60)/24)+DATE(1970,1,1)</f>
        <v>41991.18913194444</v>
      </c>
      <c r="U2372">
        <f>YEAR(S2372)</f>
        <v>2014</v>
      </c>
    </row>
    <row r="2373" spans="1:21" ht="48" x14ac:dyDescent="0.2">
      <c r="A2373">
        <v>2371</v>
      </c>
      <c r="B2373" s="2" t="s">
        <v>2372</v>
      </c>
      <c r="C2373" s="2" t="s">
        <v>6481</v>
      </c>
      <c r="D2373" s="4">
        <v>2000</v>
      </c>
      <c r="E2373" s="5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ROUND(E2373/D2373*100,0)</f>
        <v>0</v>
      </c>
      <c r="P2373" s="14">
        <f t="shared" si="37"/>
        <v>0</v>
      </c>
      <c r="Q2373" s="7" t="s">
        <v>8316</v>
      </c>
      <c r="R2373" t="s">
        <v>8317</v>
      </c>
      <c r="S2373" s="6">
        <f>(((J2373/60)/60)/24)+DATE(1970,1,1)</f>
        <v>42150.777731481481</v>
      </c>
      <c r="T2373" s="6">
        <f>(((I2373/60)/60)/24)+DATE(1970,1,1)</f>
        <v>42180.777731481481</v>
      </c>
      <c r="U2373">
        <f>YEAR(S2373)</f>
        <v>2015</v>
      </c>
    </row>
    <row r="2374" spans="1:21" ht="48" x14ac:dyDescent="0.2">
      <c r="A2374">
        <v>2372</v>
      </c>
      <c r="B2374" s="2" t="s">
        <v>2373</v>
      </c>
      <c r="C2374" s="2" t="s">
        <v>6482</v>
      </c>
      <c r="D2374" s="4">
        <v>5500</v>
      </c>
      <c r="E2374" s="5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ROUND(E2374/D2374*100,0)</f>
        <v>3</v>
      </c>
      <c r="P2374" s="14">
        <f t="shared" si="37"/>
        <v>30</v>
      </c>
      <c r="Q2374" s="7" t="s">
        <v>8316</v>
      </c>
      <c r="R2374" t="s">
        <v>8317</v>
      </c>
      <c r="S2374" s="6">
        <f>(((J2374/60)/60)/24)+DATE(1970,1,1)</f>
        <v>42088.069108796291</v>
      </c>
      <c r="T2374" s="6">
        <f>(((I2374/60)/60)/24)+DATE(1970,1,1)</f>
        <v>42118.069108796291</v>
      </c>
      <c r="U2374">
        <f>YEAR(S2374)</f>
        <v>2015</v>
      </c>
    </row>
    <row r="2375" spans="1:21" ht="32" x14ac:dyDescent="0.2">
      <c r="A2375">
        <v>2373</v>
      </c>
      <c r="B2375" s="2" t="s">
        <v>2374</v>
      </c>
      <c r="C2375" s="2" t="s">
        <v>6483</v>
      </c>
      <c r="D2375" s="4">
        <v>850000</v>
      </c>
      <c r="E2375" s="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ROUND(E2375/D2375*100,0)</f>
        <v>0</v>
      </c>
      <c r="P2375" s="14">
        <f t="shared" si="37"/>
        <v>50</v>
      </c>
      <c r="Q2375" s="7" t="s">
        <v>8316</v>
      </c>
      <c r="R2375" t="s">
        <v>8317</v>
      </c>
      <c r="S2375" s="6">
        <f>(((J2375/60)/60)/24)+DATE(1970,1,1)</f>
        <v>42215.662314814821</v>
      </c>
      <c r="T2375" s="6">
        <f>(((I2375/60)/60)/24)+DATE(1970,1,1)</f>
        <v>42245.662314814821</v>
      </c>
      <c r="U2375">
        <f>YEAR(S2375)</f>
        <v>2015</v>
      </c>
    </row>
    <row r="2376" spans="1:21" ht="48" x14ac:dyDescent="0.2">
      <c r="A2376">
        <v>2374</v>
      </c>
      <c r="B2376" s="2" t="s">
        <v>2375</v>
      </c>
      <c r="C2376" s="2" t="s">
        <v>6484</v>
      </c>
      <c r="D2376" s="4">
        <v>22000</v>
      </c>
      <c r="E2376" s="5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ROUND(E2376/D2376*100,0)</f>
        <v>0</v>
      </c>
      <c r="P2376" s="14">
        <f t="shared" si="37"/>
        <v>10</v>
      </c>
      <c r="Q2376" s="7" t="s">
        <v>8316</v>
      </c>
      <c r="R2376" t="s">
        <v>8317</v>
      </c>
      <c r="S2376" s="6">
        <f>(((J2376/60)/60)/24)+DATE(1970,1,1)</f>
        <v>42017.843287037031</v>
      </c>
      <c r="T2376" s="6">
        <f>(((I2376/60)/60)/24)+DATE(1970,1,1)</f>
        <v>42047.843287037031</v>
      </c>
      <c r="U2376">
        <f>YEAR(S2376)</f>
        <v>2015</v>
      </c>
    </row>
    <row r="2377" spans="1:21" ht="48" x14ac:dyDescent="0.2">
      <c r="A2377">
        <v>2375</v>
      </c>
      <c r="B2377" s="2" t="s">
        <v>2376</v>
      </c>
      <c r="C2377" s="2" t="s">
        <v>6485</v>
      </c>
      <c r="D2377" s="4">
        <v>10000</v>
      </c>
      <c r="E2377" s="5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ROUND(E2377/D2377*100,0)</f>
        <v>0</v>
      </c>
      <c r="P2377" s="14">
        <f t="shared" si="37"/>
        <v>0</v>
      </c>
      <c r="Q2377" s="7" t="s">
        <v>8316</v>
      </c>
      <c r="R2377" t="s">
        <v>8317</v>
      </c>
      <c r="S2377" s="6">
        <f>(((J2377/60)/60)/24)+DATE(1970,1,1)</f>
        <v>42592.836076388892</v>
      </c>
      <c r="T2377" s="6">
        <f>(((I2377/60)/60)/24)+DATE(1970,1,1)</f>
        <v>42622.836076388892</v>
      </c>
      <c r="U2377">
        <f>YEAR(S2377)</f>
        <v>2016</v>
      </c>
    </row>
    <row r="2378" spans="1:21" ht="48" x14ac:dyDescent="0.2">
      <c r="A2378">
        <v>2376</v>
      </c>
      <c r="B2378" s="2" t="s">
        <v>2377</v>
      </c>
      <c r="C2378" s="2" t="s">
        <v>6486</v>
      </c>
      <c r="D2378" s="4">
        <v>3000</v>
      </c>
      <c r="E2378" s="5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ROUND(E2378/D2378*100,0)</f>
        <v>11</v>
      </c>
      <c r="P2378" s="14">
        <f t="shared" si="37"/>
        <v>81.58</v>
      </c>
      <c r="Q2378" s="7" t="s">
        <v>8316</v>
      </c>
      <c r="R2378" t="s">
        <v>8317</v>
      </c>
      <c r="S2378" s="6">
        <f>(((J2378/60)/60)/24)+DATE(1970,1,1)</f>
        <v>42318.925532407404</v>
      </c>
      <c r="T2378" s="6">
        <f>(((I2378/60)/60)/24)+DATE(1970,1,1)</f>
        <v>42348.925532407404</v>
      </c>
      <c r="U2378">
        <f>YEAR(S2378)</f>
        <v>2015</v>
      </c>
    </row>
    <row r="2379" spans="1:21" ht="48" x14ac:dyDescent="0.2">
      <c r="A2379">
        <v>2377</v>
      </c>
      <c r="B2379" s="2" t="s">
        <v>2378</v>
      </c>
      <c r="C2379" s="2" t="s">
        <v>6487</v>
      </c>
      <c r="D2379" s="4">
        <v>2500</v>
      </c>
      <c r="E2379" s="5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ROUND(E2379/D2379*100,0)</f>
        <v>0</v>
      </c>
      <c r="P2379" s="14">
        <f t="shared" si="37"/>
        <v>0</v>
      </c>
      <c r="Q2379" s="7" t="s">
        <v>8316</v>
      </c>
      <c r="R2379" t="s">
        <v>8317</v>
      </c>
      <c r="S2379" s="6">
        <f>(((J2379/60)/60)/24)+DATE(1970,1,1)</f>
        <v>42669.870173611111</v>
      </c>
      <c r="T2379" s="6">
        <f>(((I2379/60)/60)/24)+DATE(1970,1,1)</f>
        <v>42699.911840277782</v>
      </c>
      <c r="U2379">
        <f>YEAR(S2379)</f>
        <v>2016</v>
      </c>
    </row>
    <row r="2380" spans="1:21" ht="32" x14ac:dyDescent="0.2">
      <c r="A2380">
        <v>2378</v>
      </c>
      <c r="B2380" s="2" t="s">
        <v>2379</v>
      </c>
      <c r="C2380" s="2" t="s">
        <v>6488</v>
      </c>
      <c r="D2380" s="4">
        <v>110000</v>
      </c>
      <c r="E2380" s="5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ROUND(E2380/D2380*100,0)</f>
        <v>0</v>
      </c>
      <c r="P2380" s="14">
        <f t="shared" si="37"/>
        <v>0</v>
      </c>
      <c r="Q2380" s="7" t="s">
        <v>8316</v>
      </c>
      <c r="R2380" t="s">
        <v>8317</v>
      </c>
      <c r="S2380" s="6">
        <f>(((J2380/60)/60)/24)+DATE(1970,1,1)</f>
        <v>42213.013078703705</v>
      </c>
      <c r="T2380" s="6">
        <f>(((I2380/60)/60)/24)+DATE(1970,1,1)</f>
        <v>42242.013078703705</v>
      </c>
      <c r="U2380">
        <f>YEAR(S2380)</f>
        <v>2015</v>
      </c>
    </row>
    <row r="2381" spans="1:21" ht="32" x14ac:dyDescent="0.2">
      <c r="A2381">
        <v>2379</v>
      </c>
      <c r="B2381" s="2" t="s">
        <v>2380</v>
      </c>
      <c r="C2381" s="2" t="s">
        <v>6489</v>
      </c>
      <c r="D2381" s="4">
        <v>30000</v>
      </c>
      <c r="E2381" s="5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ROUND(E2381/D2381*100,0)</f>
        <v>0</v>
      </c>
      <c r="P2381" s="14">
        <f t="shared" si="37"/>
        <v>0</v>
      </c>
      <c r="Q2381" s="7" t="s">
        <v>8316</v>
      </c>
      <c r="R2381" t="s">
        <v>8317</v>
      </c>
      <c r="S2381" s="6">
        <f>(((J2381/60)/60)/24)+DATE(1970,1,1)</f>
        <v>42237.016388888893</v>
      </c>
      <c r="T2381" s="6">
        <f>(((I2381/60)/60)/24)+DATE(1970,1,1)</f>
        <v>42282.016388888893</v>
      </c>
      <c r="U2381">
        <f>YEAR(S2381)</f>
        <v>2015</v>
      </c>
    </row>
    <row r="2382" spans="1:21" ht="48" x14ac:dyDescent="0.2">
      <c r="A2382">
        <v>2380</v>
      </c>
      <c r="B2382" s="2" t="s">
        <v>2381</v>
      </c>
      <c r="C2382" s="2" t="s">
        <v>6490</v>
      </c>
      <c r="D2382" s="4">
        <v>15000</v>
      </c>
      <c r="E2382" s="5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ROUND(E2382/D2382*100,0)</f>
        <v>0</v>
      </c>
      <c r="P2382" s="14">
        <f t="shared" si="37"/>
        <v>18.329999999999998</v>
      </c>
      <c r="Q2382" s="7" t="s">
        <v>8316</v>
      </c>
      <c r="R2382" t="s">
        <v>8317</v>
      </c>
      <c r="S2382" s="6">
        <f>(((J2382/60)/60)/24)+DATE(1970,1,1)</f>
        <v>42248.793310185181</v>
      </c>
      <c r="T2382" s="6">
        <f>(((I2382/60)/60)/24)+DATE(1970,1,1)</f>
        <v>42278.793310185181</v>
      </c>
      <c r="U2382">
        <f>YEAR(S2382)</f>
        <v>2015</v>
      </c>
    </row>
    <row r="2383" spans="1:21" ht="48" x14ac:dyDescent="0.2">
      <c r="A2383">
        <v>2381</v>
      </c>
      <c r="B2383" s="2" t="s">
        <v>2382</v>
      </c>
      <c r="C2383" s="2" t="s">
        <v>6491</v>
      </c>
      <c r="D2383" s="4">
        <v>86350</v>
      </c>
      <c r="E2383" s="5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ROUND(E2383/D2383*100,0)</f>
        <v>2</v>
      </c>
      <c r="P2383" s="14">
        <f t="shared" si="37"/>
        <v>224.43</v>
      </c>
      <c r="Q2383" s="7" t="s">
        <v>8316</v>
      </c>
      <c r="R2383" t="s">
        <v>8317</v>
      </c>
      <c r="S2383" s="6">
        <f>(((J2383/60)/60)/24)+DATE(1970,1,1)</f>
        <v>42074.935740740737</v>
      </c>
      <c r="T2383" s="6">
        <f>(((I2383/60)/60)/24)+DATE(1970,1,1)</f>
        <v>42104.935740740737</v>
      </c>
      <c r="U2383">
        <f>YEAR(S2383)</f>
        <v>2015</v>
      </c>
    </row>
    <row r="2384" spans="1:21" ht="64" x14ac:dyDescent="0.2">
      <c r="A2384">
        <v>2382</v>
      </c>
      <c r="B2384" s="2" t="s">
        <v>2383</v>
      </c>
      <c r="C2384" s="2" t="s">
        <v>6492</v>
      </c>
      <c r="D2384" s="4">
        <v>3000</v>
      </c>
      <c r="E2384" s="5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ROUND(E2384/D2384*100,0)</f>
        <v>3</v>
      </c>
      <c r="P2384" s="14">
        <f t="shared" si="37"/>
        <v>37.5</v>
      </c>
      <c r="Q2384" s="7" t="s">
        <v>8316</v>
      </c>
      <c r="R2384" t="s">
        <v>8317</v>
      </c>
      <c r="S2384" s="6">
        <f>(((J2384/60)/60)/24)+DATE(1970,1,1)</f>
        <v>42195.187534722223</v>
      </c>
      <c r="T2384" s="6">
        <f>(((I2384/60)/60)/24)+DATE(1970,1,1)</f>
        <v>42220.187534722223</v>
      </c>
      <c r="U2384">
        <f>YEAR(S2384)</f>
        <v>2015</v>
      </c>
    </row>
    <row r="2385" spans="1:21" ht="48" x14ac:dyDescent="0.2">
      <c r="A2385">
        <v>2383</v>
      </c>
      <c r="B2385" s="2" t="s">
        <v>2384</v>
      </c>
      <c r="C2385" s="2" t="s">
        <v>6493</v>
      </c>
      <c r="D2385" s="4">
        <v>10000</v>
      </c>
      <c r="E2385" s="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ROUND(E2385/D2385*100,0)</f>
        <v>4</v>
      </c>
      <c r="P2385" s="14">
        <f t="shared" si="37"/>
        <v>145</v>
      </c>
      <c r="Q2385" s="7" t="s">
        <v>8316</v>
      </c>
      <c r="R2385" t="s">
        <v>8317</v>
      </c>
      <c r="S2385" s="6">
        <f>(((J2385/60)/60)/24)+DATE(1970,1,1)</f>
        <v>42027.056793981479</v>
      </c>
      <c r="T2385" s="6">
        <f>(((I2385/60)/60)/24)+DATE(1970,1,1)</f>
        <v>42057.056793981479</v>
      </c>
      <c r="U2385">
        <f>YEAR(S2385)</f>
        <v>2015</v>
      </c>
    </row>
    <row r="2386" spans="1:21" ht="48" x14ac:dyDescent="0.2">
      <c r="A2386">
        <v>2384</v>
      </c>
      <c r="B2386" s="2" t="s">
        <v>2385</v>
      </c>
      <c r="C2386" s="2" t="s">
        <v>6494</v>
      </c>
      <c r="D2386" s="4">
        <v>1000</v>
      </c>
      <c r="E2386" s="5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ROUND(E2386/D2386*100,0)</f>
        <v>1</v>
      </c>
      <c r="P2386" s="14">
        <f t="shared" si="37"/>
        <v>1</v>
      </c>
      <c r="Q2386" s="7" t="s">
        <v>8316</v>
      </c>
      <c r="R2386" t="s">
        <v>8317</v>
      </c>
      <c r="S2386" s="6">
        <f>(((J2386/60)/60)/24)+DATE(1970,1,1)</f>
        <v>41927.067627314813</v>
      </c>
      <c r="T2386" s="6">
        <f>(((I2386/60)/60)/24)+DATE(1970,1,1)</f>
        <v>41957.109293981484</v>
      </c>
      <c r="U2386">
        <f>YEAR(S2386)</f>
        <v>2014</v>
      </c>
    </row>
    <row r="2387" spans="1:21" ht="48" x14ac:dyDescent="0.2">
      <c r="A2387">
        <v>2385</v>
      </c>
      <c r="B2387" s="2" t="s">
        <v>2386</v>
      </c>
      <c r="C2387" s="2" t="s">
        <v>6495</v>
      </c>
      <c r="D2387" s="4">
        <v>65000</v>
      </c>
      <c r="E2387" s="5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ROUND(E2387/D2387*100,0)</f>
        <v>1</v>
      </c>
      <c r="P2387" s="14">
        <f t="shared" si="37"/>
        <v>112.57</v>
      </c>
      <c r="Q2387" s="7" t="s">
        <v>8316</v>
      </c>
      <c r="R2387" t="s">
        <v>8317</v>
      </c>
      <c r="S2387" s="6">
        <f>(((J2387/60)/60)/24)+DATE(1970,1,1)</f>
        <v>42191.70175925926</v>
      </c>
      <c r="T2387" s="6">
        <f>(((I2387/60)/60)/24)+DATE(1970,1,1)</f>
        <v>42221.70175925926</v>
      </c>
      <c r="U2387">
        <f>YEAR(S2387)</f>
        <v>2015</v>
      </c>
    </row>
    <row r="2388" spans="1:21" ht="48" x14ac:dyDescent="0.2">
      <c r="A2388">
        <v>2386</v>
      </c>
      <c r="B2388" s="2" t="s">
        <v>2387</v>
      </c>
      <c r="C2388" s="2" t="s">
        <v>6496</v>
      </c>
      <c r="D2388" s="4">
        <v>30000</v>
      </c>
      <c r="E2388" s="5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ROUND(E2388/D2388*100,0)</f>
        <v>0</v>
      </c>
      <c r="P2388" s="14">
        <f t="shared" si="37"/>
        <v>0</v>
      </c>
      <c r="Q2388" s="7" t="s">
        <v>8316</v>
      </c>
      <c r="R2388" t="s">
        <v>8317</v>
      </c>
      <c r="S2388" s="6">
        <f>(((J2388/60)/60)/24)+DATE(1970,1,1)</f>
        <v>41954.838240740741</v>
      </c>
      <c r="T2388" s="6">
        <f>(((I2388/60)/60)/24)+DATE(1970,1,1)</f>
        <v>42014.838240740741</v>
      </c>
      <c r="U2388">
        <f>YEAR(S2388)</f>
        <v>2014</v>
      </c>
    </row>
    <row r="2389" spans="1:21" ht="48" x14ac:dyDescent="0.2">
      <c r="A2389">
        <v>2387</v>
      </c>
      <c r="B2389" s="2" t="s">
        <v>2388</v>
      </c>
      <c r="C2389" s="2" t="s">
        <v>6497</v>
      </c>
      <c r="D2389" s="4">
        <v>150000</v>
      </c>
      <c r="E2389" s="5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ROUND(E2389/D2389*100,0)</f>
        <v>1</v>
      </c>
      <c r="P2389" s="14">
        <f t="shared" si="37"/>
        <v>342</v>
      </c>
      <c r="Q2389" s="7" t="s">
        <v>8316</v>
      </c>
      <c r="R2389" t="s">
        <v>8317</v>
      </c>
      <c r="S2389" s="6">
        <f>(((J2389/60)/60)/24)+DATE(1970,1,1)</f>
        <v>42528.626620370371</v>
      </c>
      <c r="T2389" s="6">
        <f>(((I2389/60)/60)/24)+DATE(1970,1,1)</f>
        <v>42573.626620370371</v>
      </c>
      <c r="U2389">
        <f>YEAR(S2389)</f>
        <v>2016</v>
      </c>
    </row>
    <row r="2390" spans="1:21" ht="48" x14ac:dyDescent="0.2">
      <c r="A2390">
        <v>2388</v>
      </c>
      <c r="B2390" s="2" t="s">
        <v>2389</v>
      </c>
      <c r="C2390" s="2" t="s">
        <v>6498</v>
      </c>
      <c r="D2390" s="4">
        <v>37000</v>
      </c>
      <c r="E2390" s="5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ROUND(E2390/D2390*100,0)</f>
        <v>1</v>
      </c>
      <c r="P2390" s="14">
        <f t="shared" si="37"/>
        <v>57.88</v>
      </c>
      <c r="Q2390" s="7" t="s">
        <v>8316</v>
      </c>
      <c r="R2390" t="s">
        <v>8317</v>
      </c>
      <c r="S2390" s="6">
        <f>(((J2390/60)/60)/24)+DATE(1970,1,1)</f>
        <v>41989.853692129633</v>
      </c>
      <c r="T2390" s="6">
        <f>(((I2390/60)/60)/24)+DATE(1970,1,1)</f>
        <v>42019.811805555553</v>
      </c>
      <c r="U2390">
        <f>YEAR(S2390)</f>
        <v>2014</v>
      </c>
    </row>
    <row r="2391" spans="1:21" ht="48" x14ac:dyDescent="0.2">
      <c r="A2391">
        <v>2389</v>
      </c>
      <c r="B2391" s="2" t="s">
        <v>2390</v>
      </c>
      <c r="C2391" s="2" t="s">
        <v>6499</v>
      </c>
      <c r="D2391" s="4">
        <v>16000</v>
      </c>
      <c r="E2391" s="5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ROUND(E2391/D2391*100,0)</f>
        <v>0</v>
      </c>
      <c r="P2391" s="14">
        <f t="shared" si="37"/>
        <v>30</v>
      </c>
      <c r="Q2391" s="7" t="s">
        <v>8316</v>
      </c>
      <c r="R2391" t="s">
        <v>8317</v>
      </c>
      <c r="S2391" s="6">
        <f>(((J2391/60)/60)/24)+DATE(1970,1,1)</f>
        <v>42179.653379629628</v>
      </c>
      <c r="T2391" s="6">
        <f>(((I2391/60)/60)/24)+DATE(1970,1,1)</f>
        <v>42210.915972222225</v>
      </c>
      <c r="U2391">
        <f>YEAR(S2391)</f>
        <v>2015</v>
      </c>
    </row>
    <row r="2392" spans="1:21" ht="48" x14ac:dyDescent="0.2">
      <c r="A2392">
        <v>2390</v>
      </c>
      <c r="B2392" s="2" t="s">
        <v>2391</v>
      </c>
      <c r="C2392" s="2" t="s">
        <v>6500</v>
      </c>
      <c r="D2392" s="4">
        <v>510000</v>
      </c>
      <c r="E2392" s="5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ROUND(E2392/D2392*100,0)</f>
        <v>0</v>
      </c>
      <c r="P2392" s="14">
        <f t="shared" si="37"/>
        <v>0</v>
      </c>
      <c r="Q2392" s="7" t="s">
        <v>8316</v>
      </c>
      <c r="R2392" t="s">
        <v>8317</v>
      </c>
      <c r="S2392" s="6">
        <f>(((J2392/60)/60)/24)+DATE(1970,1,1)</f>
        <v>41968.262314814812</v>
      </c>
      <c r="T2392" s="6">
        <f>(((I2392/60)/60)/24)+DATE(1970,1,1)</f>
        <v>42008.262314814812</v>
      </c>
      <c r="U2392">
        <f>YEAR(S2392)</f>
        <v>2014</v>
      </c>
    </row>
    <row r="2393" spans="1:21" ht="32" x14ac:dyDescent="0.2">
      <c r="A2393">
        <v>2391</v>
      </c>
      <c r="B2393" s="2" t="s">
        <v>2392</v>
      </c>
      <c r="C2393" s="2" t="s">
        <v>6501</v>
      </c>
      <c r="D2393" s="4">
        <v>20000</v>
      </c>
      <c r="E2393" s="5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ROUND(E2393/D2393*100,0)</f>
        <v>0</v>
      </c>
      <c r="P2393" s="14">
        <f t="shared" si="37"/>
        <v>25</v>
      </c>
      <c r="Q2393" s="7" t="s">
        <v>8316</v>
      </c>
      <c r="R2393" t="s">
        <v>8317</v>
      </c>
      <c r="S2393" s="6">
        <f>(((J2393/60)/60)/24)+DATE(1970,1,1)</f>
        <v>42064.794490740736</v>
      </c>
      <c r="T2393" s="6">
        <f>(((I2393/60)/60)/24)+DATE(1970,1,1)</f>
        <v>42094.752824074079</v>
      </c>
      <c r="U2393">
        <f>YEAR(S2393)</f>
        <v>2015</v>
      </c>
    </row>
    <row r="2394" spans="1:21" ht="48" x14ac:dyDescent="0.2">
      <c r="A2394">
        <v>2392</v>
      </c>
      <c r="B2394" s="2" t="s">
        <v>2393</v>
      </c>
      <c r="C2394" s="2" t="s">
        <v>6502</v>
      </c>
      <c r="D2394" s="4">
        <v>4200</v>
      </c>
      <c r="E2394" s="5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ROUND(E2394/D2394*100,0)</f>
        <v>0</v>
      </c>
      <c r="P2394" s="14">
        <f t="shared" si="37"/>
        <v>0</v>
      </c>
      <c r="Q2394" s="7" t="s">
        <v>8316</v>
      </c>
      <c r="R2394" t="s">
        <v>8317</v>
      </c>
      <c r="S2394" s="6">
        <f>(((J2394/60)/60)/24)+DATE(1970,1,1)</f>
        <v>42276.120636574073</v>
      </c>
      <c r="T2394" s="6">
        <f>(((I2394/60)/60)/24)+DATE(1970,1,1)</f>
        <v>42306.120636574073</v>
      </c>
      <c r="U2394">
        <f>YEAR(S2394)</f>
        <v>2015</v>
      </c>
    </row>
    <row r="2395" spans="1:21" ht="48" x14ac:dyDescent="0.2">
      <c r="A2395">
        <v>2393</v>
      </c>
      <c r="B2395" s="2" t="s">
        <v>2394</v>
      </c>
      <c r="C2395" s="2" t="s">
        <v>6503</v>
      </c>
      <c r="D2395" s="4">
        <v>100000</v>
      </c>
      <c r="E2395" s="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ROUND(E2395/D2395*100,0)</f>
        <v>0</v>
      </c>
      <c r="P2395" s="14">
        <f t="shared" si="37"/>
        <v>50</v>
      </c>
      <c r="Q2395" s="7" t="s">
        <v>8316</v>
      </c>
      <c r="R2395" t="s">
        <v>8317</v>
      </c>
      <c r="S2395" s="6">
        <f>(((J2395/60)/60)/24)+DATE(1970,1,1)</f>
        <v>42194.648344907408</v>
      </c>
      <c r="T2395" s="6">
        <f>(((I2395/60)/60)/24)+DATE(1970,1,1)</f>
        <v>42224.648344907408</v>
      </c>
      <c r="U2395">
        <f>YEAR(S2395)</f>
        <v>2015</v>
      </c>
    </row>
    <row r="2396" spans="1:21" ht="48" x14ac:dyDescent="0.2">
      <c r="A2396">
        <v>2394</v>
      </c>
      <c r="B2396" s="2" t="s">
        <v>2395</v>
      </c>
      <c r="C2396" s="2" t="s">
        <v>6504</v>
      </c>
      <c r="D2396" s="4">
        <v>5000</v>
      </c>
      <c r="E2396" s="5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ROUND(E2396/D2396*100,0)</f>
        <v>0</v>
      </c>
      <c r="P2396" s="14">
        <f t="shared" si="37"/>
        <v>1.5</v>
      </c>
      <c r="Q2396" s="7" t="s">
        <v>8316</v>
      </c>
      <c r="R2396" t="s">
        <v>8317</v>
      </c>
      <c r="S2396" s="6">
        <f>(((J2396/60)/60)/24)+DATE(1970,1,1)</f>
        <v>42031.362187499995</v>
      </c>
      <c r="T2396" s="6">
        <f>(((I2396/60)/60)/24)+DATE(1970,1,1)</f>
        <v>42061.362187499995</v>
      </c>
      <c r="U2396">
        <f>YEAR(S2396)</f>
        <v>2015</v>
      </c>
    </row>
    <row r="2397" spans="1:21" ht="48" x14ac:dyDescent="0.2">
      <c r="A2397">
        <v>2395</v>
      </c>
      <c r="B2397" s="2" t="s">
        <v>2396</v>
      </c>
      <c r="C2397" s="2" t="s">
        <v>6505</v>
      </c>
      <c r="D2397" s="4">
        <v>33000</v>
      </c>
      <c r="E2397" s="5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ROUND(E2397/D2397*100,0)</f>
        <v>0</v>
      </c>
      <c r="P2397" s="14">
        <f t="shared" si="37"/>
        <v>0</v>
      </c>
      <c r="Q2397" s="7" t="s">
        <v>8316</v>
      </c>
      <c r="R2397" t="s">
        <v>8317</v>
      </c>
      <c r="S2397" s="6">
        <f>(((J2397/60)/60)/24)+DATE(1970,1,1)</f>
        <v>42717.121377314819</v>
      </c>
      <c r="T2397" s="6">
        <f>(((I2397/60)/60)/24)+DATE(1970,1,1)</f>
        <v>42745.372916666667</v>
      </c>
      <c r="U2397">
        <f>YEAR(S2397)</f>
        <v>2016</v>
      </c>
    </row>
    <row r="2398" spans="1:21" ht="48" x14ac:dyDescent="0.2">
      <c r="A2398">
        <v>2396</v>
      </c>
      <c r="B2398" s="2" t="s">
        <v>2397</v>
      </c>
      <c r="C2398" s="2" t="s">
        <v>6506</v>
      </c>
      <c r="D2398" s="4">
        <v>5000</v>
      </c>
      <c r="E2398" s="5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ROUND(E2398/D2398*100,0)</f>
        <v>0</v>
      </c>
      <c r="P2398" s="14">
        <f t="shared" si="37"/>
        <v>10</v>
      </c>
      <c r="Q2398" s="7" t="s">
        <v>8316</v>
      </c>
      <c r="R2398" t="s">
        <v>8317</v>
      </c>
      <c r="S2398" s="6">
        <f>(((J2398/60)/60)/24)+DATE(1970,1,1)</f>
        <v>42262.849050925928</v>
      </c>
      <c r="T2398" s="6">
        <f>(((I2398/60)/60)/24)+DATE(1970,1,1)</f>
        <v>42292.849050925928</v>
      </c>
      <c r="U2398">
        <f>YEAR(S2398)</f>
        <v>2015</v>
      </c>
    </row>
    <row r="2399" spans="1:21" ht="48" x14ac:dyDescent="0.2">
      <c r="A2399">
        <v>2397</v>
      </c>
      <c r="B2399" s="2" t="s">
        <v>2398</v>
      </c>
      <c r="C2399" s="2" t="s">
        <v>6507</v>
      </c>
      <c r="D2399" s="4">
        <v>124000</v>
      </c>
      <c r="E2399" s="5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ROUND(E2399/D2399*100,0)</f>
        <v>0</v>
      </c>
      <c r="P2399" s="14">
        <f t="shared" si="37"/>
        <v>0</v>
      </c>
      <c r="Q2399" s="7" t="s">
        <v>8316</v>
      </c>
      <c r="R2399" t="s">
        <v>8317</v>
      </c>
      <c r="S2399" s="6">
        <f>(((J2399/60)/60)/24)+DATE(1970,1,1)</f>
        <v>41976.88490740741</v>
      </c>
      <c r="T2399" s="6">
        <f>(((I2399/60)/60)/24)+DATE(1970,1,1)</f>
        <v>42006.88490740741</v>
      </c>
      <c r="U2399">
        <f>YEAR(S2399)</f>
        <v>2014</v>
      </c>
    </row>
    <row r="2400" spans="1:21" ht="48" x14ac:dyDescent="0.2">
      <c r="A2400">
        <v>2398</v>
      </c>
      <c r="B2400" s="2" t="s">
        <v>2399</v>
      </c>
      <c r="C2400" s="2" t="s">
        <v>6508</v>
      </c>
      <c r="D2400" s="4">
        <v>4000</v>
      </c>
      <c r="E2400" s="5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ROUND(E2400/D2400*100,0)</f>
        <v>0</v>
      </c>
      <c r="P2400" s="14">
        <f t="shared" si="37"/>
        <v>0</v>
      </c>
      <c r="Q2400" s="7" t="s">
        <v>8316</v>
      </c>
      <c r="R2400" t="s">
        <v>8317</v>
      </c>
      <c r="S2400" s="6">
        <f>(((J2400/60)/60)/24)+DATE(1970,1,1)</f>
        <v>42157.916481481487</v>
      </c>
      <c r="T2400" s="6">
        <f>(((I2400/60)/60)/24)+DATE(1970,1,1)</f>
        <v>42187.916481481487</v>
      </c>
      <c r="U2400">
        <f>YEAR(S2400)</f>
        <v>2015</v>
      </c>
    </row>
    <row r="2401" spans="1:21" ht="48" x14ac:dyDescent="0.2">
      <c r="A2401">
        <v>2399</v>
      </c>
      <c r="B2401" s="2" t="s">
        <v>2400</v>
      </c>
      <c r="C2401" s="2" t="s">
        <v>6509</v>
      </c>
      <c r="D2401" s="4">
        <v>13000</v>
      </c>
      <c r="E2401" s="5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ROUND(E2401/D2401*100,0)</f>
        <v>0</v>
      </c>
      <c r="P2401" s="14">
        <f t="shared" si="37"/>
        <v>0</v>
      </c>
      <c r="Q2401" s="7" t="s">
        <v>8316</v>
      </c>
      <c r="R2401" t="s">
        <v>8317</v>
      </c>
      <c r="S2401" s="6">
        <f>(((J2401/60)/60)/24)+DATE(1970,1,1)</f>
        <v>41956.853078703702</v>
      </c>
      <c r="T2401" s="6">
        <f>(((I2401/60)/60)/24)+DATE(1970,1,1)</f>
        <v>41991.853078703702</v>
      </c>
      <c r="U2401">
        <f>YEAR(S2401)</f>
        <v>2014</v>
      </c>
    </row>
    <row r="2402" spans="1:21" ht="48" x14ac:dyDescent="0.2">
      <c r="A2402">
        <v>2400</v>
      </c>
      <c r="B2402" s="2" t="s">
        <v>2401</v>
      </c>
      <c r="C2402" s="2" t="s">
        <v>6510</v>
      </c>
      <c r="D2402" s="4">
        <v>50000</v>
      </c>
      <c r="E2402" s="5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ROUND(E2402/D2402*100,0)</f>
        <v>0</v>
      </c>
      <c r="P2402" s="14">
        <f t="shared" si="37"/>
        <v>0</v>
      </c>
      <c r="Q2402" s="7" t="s">
        <v>8316</v>
      </c>
      <c r="R2402" t="s">
        <v>8317</v>
      </c>
      <c r="S2402" s="6">
        <f>(((J2402/60)/60)/24)+DATE(1970,1,1)</f>
        <v>42444.268101851849</v>
      </c>
      <c r="T2402" s="6">
        <f>(((I2402/60)/60)/24)+DATE(1970,1,1)</f>
        <v>42474.268101851849</v>
      </c>
      <c r="U2402">
        <f>YEAR(S2402)</f>
        <v>2016</v>
      </c>
    </row>
    <row r="2403" spans="1:21" ht="48" x14ac:dyDescent="0.2">
      <c r="A2403">
        <v>2401</v>
      </c>
      <c r="B2403" s="2" t="s">
        <v>2402</v>
      </c>
      <c r="C2403" s="2" t="s">
        <v>6511</v>
      </c>
      <c r="D2403" s="4">
        <v>28000</v>
      </c>
      <c r="E2403" s="5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ROUND(E2403/D2403*100,0)</f>
        <v>1</v>
      </c>
      <c r="P2403" s="14">
        <f t="shared" si="37"/>
        <v>22.33</v>
      </c>
      <c r="Q2403" s="7" t="s">
        <v>8333</v>
      </c>
      <c r="R2403" t="s">
        <v>8334</v>
      </c>
      <c r="S2403" s="6">
        <f>(((J2403/60)/60)/24)+DATE(1970,1,1)</f>
        <v>42374.822870370372</v>
      </c>
      <c r="T2403" s="6">
        <f>(((I2403/60)/60)/24)+DATE(1970,1,1)</f>
        <v>42434.822870370372</v>
      </c>
      <c r="U2403">
        <f>YEAR(S2403)</f>
        <v>2016</v>
      </c>
    </row>
    <row r="2404" spans="1:21" ht="16" x14ac:dyDescent="0.2">
      <c r="A2404">
        <v>2402</v>
      </c>
      <c r="B2404" s="2" t="s">
        <v>2403</v>
      </c>
      <c r="C2404" s="2" t="s">
        <v>6512</v>
      </c>
      <c r="D2404" s="4">
        <v>12000</v>
      </c>
      <c r="E2404" s="5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ROUND(E2404/D2404*100,0)</f>
        <v>0</v>
      </c>
      <c r="P2404" s="14">
        <f t="shared" si="37"/>
        <v>52</v>
      </c>
      <c r="Q2404" s="7" t="s">
        <v>8333</v>
      </c>
      <c r="R2404" t="s">
        <v>8334</v>
      </c>
      <c r="S2404" s="6">
        <f>(((J2404/60)/60)/24)+DATE(1970,1,1)</f>
        <v>42107.679756944446</v>
      </c>
      <c r="T2404" s="6">
        <f>(((I2404/60)/60)/24)+DATE(1970,1,1)</f>
        <v>42137.679756944446</v>
      </c>
      <c r="U2404">
        <f>YEAR(S2404)</f>
        <v>2015</v>
      </c>
    </row>
    <row r="2405" spans="1:21" ht="48" x14ac:dyDescent="0.2">
      <c r="A2405">
        <v>2403</v>
      </c>
      <c r="B2405" s="2" t="s">
        <v>2404</v>
      </c>
      <c r="C2405" s="2" t="s">
        <v>6513</v>
      </c>
      <c r="D2405" s="4">
        <v>1200</v>
      </c>
      <c r="E2405" s="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ROUND(E2405/D2405*100,0)</f>
        <v>17</v>
      </c>
      <c r="P2405" s="14">
        <f t="shared" si="37"/>
        <v>16.829999999999998</v>
      </c>
      <c r="Q2405" s="7" t="s">
        <v>8333</v>
      </c>
      <c r="R2405" t="s">
        <v>8334</v>
      </c>
      <c r="S2405" s="6">
        <f>(((J2405/60)/60)/24)+DATE(1970,1,1)</f>
        <v>42399.882615740738</v>
      </c>
      <c r="T2405" s="6">
        <f>(((I2405/60)/60)/24)+DATE(1970,1,1)</f>
        <v>42459.840949074074</v>
      </c>
      <c r="U2405">
        <f>YEAR(S2405)</f>
        <v>2016</v>
      </c>
    </row>
    <row r="2406" spans="1:21" ht="48" x14ac:dyDescent="0.2">
      <c r="A2406">
        <v>2404</v>
      </c>
      <c r="B2406" s="2" t="s">
        <v>2405</v>
      </c>
      <c r="C2406" s="2" t="s">
        <v>6514</v>
      </c>
      <c r="D2406" s="4">
        <v>15000</v>
      </c>
      <c r="E2406" s="5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ROUND(E2406/D2406*100,0)</f>
        <v>0</v>
      </c>
      <c r="P2406" s="14">
        <f t="shared" si="37"/>
        <v>0</v>
      </c>
      <c r="Q2406" s="7" t="s">
        <v>8333</v>
      </c>
      <c r="R2406" t="s">
        <v>8334</v>
      </c>
      <c r="S2406" s="6">
        <f>(((J2406/60)/60)/24)+DATE(1970,1,1)</f>
        <v>42342.03943287037</v>
      </c>
      <c r="T2406" s="6">
        <f>(((I2406/60)/60)/24)+DATE(1970,1,1)</f>
        <v>42372.03943287037</v>
      </c>
      <c r="U2406">
        <f>YEAR(S2406)</f>
        <v>2015</v>
      </c>
    </row>
    <row r="2407" spans="1:21" ht="32" x14ac:dyDescent="0.2">
      <c r="A2407">
        <v>2405</v>
      </c>
      <c r="B2407" s="2" t="s">
        <v>2406</v>
      </c>
      <c r="C2407" s="2" t="s">
        <v>6515</v>
      </c>
      <c r="D2407" s="4">
        <v>5000</v>
      </c>
      <c r="E2407" s="5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ROUND(E2407/D2407*100,0)</f>
        <v>23</v>
      </c>
      <c r="P2407" s="14">
        <f t="shared" si="37"/>
        <v>56.3</v>
      </c>
      <c r="Q2407" s="7" t="s">
        <v>8333</v>
      </c>
      <c r="R2407" t="s">
        <v>8334</v>
      </c>
      <c r="S2407" s="6">
        <f>(((J2407/60)/60)/24)+DATE(1970,1,1)</f>
        <v>42595.585358796292</v>
      </c>
      <c r="T2407" s="6">
        <f>(((I2407/60)/60)/24)+DATE(1970,1,1)</f>
        <v>42616.585358796292</v>
      </c>
      <c r="U2407">
        <f>YEAR(S2407)</f>
        <v>2016</v>
      </c>
    </row>
    <row r="2408" spans="1:21" ht="48" x14ac:dyDescent="0.2">
      <c r="A2408">
        <v>2406</v>
      </c>
      <c r="B2408" s="2" t="s">
        <v>2407</v>
      </c>
      <c r="C2408" s="2" t="s">
        <v>6516</v>
      </c>
      <c r="D2408" s="4">
        <v>3250</v>
      </c>
      <c r="E2408" s="5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ROUND(E2408/D2408*100,0)</f>
        <v>41</v>
      </c>
      <c r="P2408" s="14">
        <f t="shared" si="37"/>
        <v>84.06</v>
      </c>
      <c r="Q2408" s="7" t="s">
        <v>8333</v>
      </c>
      <c r="R2408" t="s">
        <v>8334</v>
      </c>
      <c r="S2408" s="6">
        <f>(((J2408/60)/60)/24)+DATE(1970,1,1)</f>
        <v>41983.110995370371</v>
      </c>
      <c r="T2408" s="6">
        <f>(((I2408/60)/60)/24)+DATE(1970,1,1)</f>
        <v>42023.110995370371</v>
      </c>
      <c r="U2408">
        <f>YEAR(S2408)</f>
        <v>2014</v>
      </c>
    </row>
    <row r="2409" spans="1:21" ht="64" x14ac:dyDescent="0.2">
      <c r="A2409">
        <v>2407</v>
      </c>
      <c r="B2409" s="2" t="s">
        <v>2408</v>
      </c>
      <c r="C2409" s="2" t="s">
        <v>6517</v>
      </c>
      <c r="D2409" s="4">
        <v>22000</v>
      </c>
      <c r="E2409" s="5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ROUND(E2409/D2409*100,0)</f>
        <v>25</v>
      </c>
      <c r="P2409" s="14">
        <f t="shared" si="37"/>
        <v>168.39</v>
      </c>
      <c r="Q2409" s="7" t="s">
        <v>8333</v>
      </c>
      <c r="R2409" t="s">
        <v>8334</v>
      </c>
      <c r="S2409" s="6">
        <f>(((J2409/60)/60)/24)+DATE(1970,1,1)</f>
        <v>42082.575555555552</v>
      </c>
      <c r="T2409" s="6">
        <f>(((I2409/60)/60)/24)+DATE(1970,1,1)</f>
        <v>42105.25</v>
      </c>
      <c r="U2409">
        <f>YEAR(S2409)</f>
        <v>2015</v>
      </c>
    </row>
    <row r="2410" spans="1:21" ht="32" x14ac:dyDescent="0.2">
      <c r="A2410">
        <v>2408</v>
      </c>
      <c r="B2410" s="2" t="s">
        <v>2409</v>
      </c>
      <c r="C2410" s="2" t="s">
        <v>6518</v>
      </c>
      <c r="D2410" s="4">
        <v>15000</v>
      </c>
      <c r="E2410" s="5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ROUND(E2410/D2410*100,0)</f>
        <v>0</v>
      </c>
      <c r="P2410" s="14">
        <f t="shared" si="37"/>
        <v>15</v>
      </c>
      <c r="Q2410" s="7" t="s">
        <v>8333</v>
      </c>
      <c r="R2410" t="s">
        <v>8334</v>
      </c>
      <c r="S2410" s="6">
        <f>(((J2410/60)/60)/24)+DATE(1970,1,1)</f>
        <v>41919.140706018516</v>
      </c>
      <c r="T2410" s="6">
        <f>(((I2410/60)/60)/24)+DATE(1970,1,1)</f>
        <v>41949.182372685187</v>
      </c>
      <c r="U2410">
        <f>YEAR(S2410)</f>
        <v>2014</v>
      </c>
    </row>
    <row r="2411" spans="1:21" ht="32" x14ac:dyDescent="0.2">
      <c r="A2411">
        <v>2409</v>
      </c>
      <c r="B2411" s="2" t="s">
        <v>2410</v>
      </c>
      <c r="C2411" s="2" t="s">
        <v>6519</v>
      </c>
      <c r="D2411" s="4">
        <v>25000</v>
      </c>
      <c r="E2411" s="5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ROUND(E2411/D2411*100,0)</f>
        <v>2</v>
      </c>
      <c r="P2411" s="14">
        <f t="shared" si="37"/>
        <v>76.67</v>
      </c>
      <c r="Q2411" s="7" t="s">
        <v>8333</v>
      </c>
      <c r="R2411" t="s">
        <v>8334</v>
      </c>
      <c r="S2411" s="6">
        <f>(((J2411/60)/60)/24)+DATE(1970,1,1)</f>
        <v>42204.875868055555</v>
      </c>
      <c r="T2411" s="6">
        <f>(((I2411/60)/60)/24)+DATE(1970,1,1)</f>
        <v>42234.875868055555</v>
      </c>
      <c r="U2411">
        <f>YEAR(S2411)</f>
        <v>2015</v>
      </c>
    </row>
    <row r="2412" spans="1:21" ht="64" x14ac:dyDescent="0.2">
      <c r="A2412">
        <v>2410</v>
      </c>
      <c r="B2412" s="2" t="s">
        <v>2411</v>
      </c>
      <c r="C2412" s="2" t="s">
        <v>6520</v>
      </c>
      <c r="D2412" s="4">
        <v>15000</v>
      </c>
      <c r="E2412" s="5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ROUND(E2412/D2412*100,0)</f>
        <v>0</v>
      </c>
      <c r="P2412" s="14">
        <f t="shared" si="37"/>
        <v>0</v>
      </c>
      <c r="Q2412" s="7" t="s">
        <v>8333</v>
      </c>
      <c r="R2412" t="s">
        <v>8334</v>
      </c>
      <c r="S2412" s="6">
        <f>(((J2412/60)/60)/24)+DATE(1970,1,1)</f>
        <v>42224.408275462964</v>
      </c>
      <c r="T2412" s="6">
        <f>(((I2412/60)/60)/24)+DATE(1970,1,1)</f>
        <v>42254.408275462964</v>
      </c>
      <c r="U2412">
        <f>YEAR(S2412)</f>
        <v>2015</v>
      </c>
    </row>
    <row r="2413" spans="1:21" ht="48" x14ac:dyDescent="0.2">
      <c r="A2413">
        <v>2411</v>
      </c>
      <c r="B2413" s="2" t="s">
        <v>2412</v>
      </c>
      <c r="C2413" s="2" t="s">
        <v>6521</v>
      </c>
      <c r="D2413" s="4">
        <v>25000</v>
      </c>
      <c r="E2413" s="5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ROUND(E2413/D2413*100,0)</f>
        <v>1</v>
      </c>
      <c r="P2413" s="14">
        <f t="shared" si="37"/>
        <v>50.33</v>
      </c>
      <c r="Q2413" s="7" t="s">
        <v>8333</v>
      </c>
      <c r="R2413" t="s">
        <v>8334</v>
      </c>
      <c r="S2413" s="6">
        <f>(((J2413/60)/60)/24)+DATE(1970,1,1)</f>
        <v>42211.732430555552</v>
      </c>
      <c r="T2413" s="6">
        <f>(((I2413/60)/60)/24)+DATE(1970,1,1)</f>
        <v>42241.732430555552</v>
      </c>
      <c r="U2413">
        <f>YEAR(S2413)</f>
        <v>2015</v>
      </c>
    </row>
    <row r="2414" spans="1:21" ht="48" x14ac:dyDescent="0.2">
      <c r="A2414">
        <v>2412</v>
      </c>
      <c r="B2414" s="2" t="s">
        <v>2413</v>
      </c>
      <c r="C2414" s="2" t="s">
        <v>6522</v>
      </c>
      <c r="D2414" s="4">
        <v>8000</v>
      </c>
      <c r="E2414" s="5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ROUND(E2414/D2414*100,0)</f>
        <v>0</v>
      </c>
      <c r="P2414" s="14">
        <f t="shared" si="37"/>
        <v>0</v>
      </c>
      <c r="Q2414" s="7" t="s">
        <v>8333</v>
      </c>
      <c r="R2414" t="s">
        <v>8334</v>
      </c>
      <c r="S2414" s="6">
        <f>(((J2414/60)/60)/24)+DATE(1970,1,1)</f>
        <v>42655.736956018518</v>
      </c>
      <c r="T2414" s="6">
        <f>(((I2414/60)/60)/24)+DATE(1970,1,1)</f>
        <v>42700.778622685189</v>
      </c>
      <c r="U2414">
        <f>YEAR(S2414)</f>
        <v>2016</v>
      </c>
    </row>
    <row r="2415" spans="1:21" ht="48" x14ac:dyDescent="0.2">
      <c r="A2415">
        <v>2413</v>
      </c>
      <c r="B2415" s="2" t="s">
        <v>2414</v>
      </c>
      <c r="C2415" s="2" t="s">
        <v>6523</v>
      </c>
      <c r="D2415" s="4">
        <v>3000</v>
      </c>
      <c r="E2415" s="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ROUND(E2415/D2415*100,0)</f>
        <v>1</v>
      </c>
      <c r="P2415" s="14">
        <f t="shared" si="37"/>
        <v>8.33</v>
      </c>
      <c r="Q2415" s="7" t="s">
        <v>8333</v>
      </c>
      <c r="R2415" t="s">
        <v>8334</v>
      </c>
      <c r="S2415" s="6">
        <f>(((J2415/60)/60)/24)+DATE(1970,1,1)</f>
        <v>41760.10974537037</v>
      </c>
      <c r="T2415" s="6">
        <f>(((I2415/60)/60)/24)+DATE(1970,1,1)</f>
        <v>41790.979166666664</v>
      </c>
      <c r="U2415">
        <f>YEAR(S2415)</f>
        <v>2014</v>
      </c>
    </row>
    <row r="2416" spans="1:21" ht="48" x14ac:dyDescent="0.2">
      <c r="A2416">
        <v>2414</v>
      </c>
      <c r="B2416" s="2" t="s">
        <v>2415</v>
      </c>
      <c r="C2416" s="2" t="s">
        <v>6524</v>
      </c>
      <c r="D2416" s="4">
        <v>15000</v>
      </c>
      <c r="E2416" s="5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ROUND(E2416/D2416*100,0)</f>
        <v>3</v>
      </c>
      <c r="P2416" s="14">
        <f t="shared" si="37"/>
        <v>35.380000000000003</v>
      </c>
      <c r="Q2416" s="7" t="s">
        <v>8333</v>
      </c>
      <c r="R2416" t="s">
        <v>8334</v>
      </c>
      <c r="S2416" s="6">
        <f>(((J2416/60)/60)/24)+DATE(1970,1,1)</f>
        <v>42198.695138888885</v>
      </c>
      <c r="T2416" s="6">
        <f>(((I2416/60)/60)/24)+DATE(1970,1,1)</f>
        <v>42238.165972222225</v>
      </c>
      <c r="U2416">
        <f>YEAR(S2416)</f>
        <v>2015</v>
      </c>
    </row>
    <row r="2417" spans="1:21" ht="48" x14ac:dyDescent="0.2">
      <c r="A2417">
        <v>2415</v>
      </c>
      <c r="B2417" s="2" t="s">
        <v>2416</v>
      </c>
      <c r="C2417" s="2" t="s">
        <v>6525</v>
      </c>
      <c r="D2417" s="4">
        <v>60000</v>
      </c>
      <c r="E2417" s="5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ROUND(E2417/D2417*100,0)</f>
        <v>1</v>
      </c>
      <c r="P2417" s="14">
        <f t="shared" si="37"/>
        <v>55.83</v>
      </c>
      <c r="Q2417" s="7" t="s">
        <v>8333</v>
      </c>
      <c r="R2417" t="s">
        <v>8334</v>
      </c>
      <c r="S2417" s="6">
        <f>(((J2417/60)/60)/24)+DATE(1970,1,1)</f>
        <v>42536.862800925926</v>
      </c>
      <c r="T2417" s="6">
        <f>(((I2417/60)/60)/24)+DATE(1970,1,1)</f>
        <v>42566.862800925926</v>
      </c>
      <c r="U2417">
        <f>YEAR(S2417)</f>
        <v>2016</v>
      </c>
    </row>
    <row r="2418" spans="1:21" ht="48" x14ac:dyDescent="0.2">
      <c r="A2418">
        <v>2416</v>
      </c>
      <c r="B2418" s="2" t="s">
        <v>2417</v>
      </c>
      <c r="C2418" s="2" t="s">
        <v>6526</v>
      </c>
      <c r="D2418" s="4">
        <v>20000</v>
      </c>
      <c r="E2418" s="5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ROUND(E2418/D2418*100,0)</f>
        <v>0</v>
      </c>
      <c r="P2418" s="14">
        <f t="shared" si="37"/>
        <v>5</v>
      </c>
      <c r="Q2418" s="7" t="s">
        <v>8333</v>
      </c>
      <c r="R2418" t="s">
        <v>8334</v>
      </c>
      <c r="S2418" s="6">
        <f>(((J2418/60)/60)/24)+DATE(1970,1,1)</f>
        <v>42019.737766203703</v>
      </c>
      <c r="T2418" s="6">
        <f>(((I2418/60)/60)/24)+DATE(1970,1,1)</f>
        <v>42077.625</v>
      </c>
      <c r="U2418">
        <f>YEAR(S2418)</f>
        <v>2015</v>
      </c>
    </row>
    <row r="2419" spans="1:21" ht="48" x14ac:dyDescent="0.2">
      <c r="A2419">
        <v>2417</v>
      </c>
      <c r="B2419" s="2" t="s">
        <v>2418</v>
      </c>
      <c r="C2419" s="2" t="s">
        <v>6527</v>
      </c>
      <c r="D2419" s="4">
        <v>1000</v>
      </c>
      <c r="E2419" s="5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ROUND(E2419/D2419*100,0)</f>
        <v>0</v>
      </c>
      <c r="P2419" s="14">
        <f t="shared" si="37"/>
        <v>0</v>
      </c>
      <c r="Q2419" s="7" t="s">
        <v>8333</v>
      </c>
      <c r="R2419" t="s">
        <v>8334</v>
      </c>
      <c r="S2419" s="6">
        <f>(((J2419/60)/60)/24)+DATE(1970,1,1)</f>
        <v>41831.884108796294</v>
      </c>
      <c r="T2419" s="6">
        <f>(((I2419/60)/60)/24)+DATE(1970,1,1)</f>
        <v>41861.884108796294</v>
      </c>
      <c r="U2419">
        <f>YEAR(S2419)</f>
        <v>2014</v>
      </c>
    </row>
    <row r="2420" spans="1:21" ht="16" x14ac:dyDescent="0.2">
      <c r="A2420">
        <v>2418</v>
      </c>
      <c r="B2420" s="2" t="s">
        <v>2419</v>
      </c>
      <c r="C2420" s="2" t="s">
        <v>6528</v>
      </c>
      <c r="D2420" s="4">
        <v>25000</v>
      </c>
      <c r="E2420" s="5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ROUND(E2420/D2420*100,0)</f>
        <v>0</v>
      </c>
      <c r="P2420" s="14">
        <f t="shared" si="37"/>
        <v>1</v>
      </c>
      <c r="Q2420" s="7" t="s">
        <v>8333</v>
      </c>
      <c r="R2420" t="s">
        <v>8334</v>
      </c>
      <c r="S2420" s="6">
        <f>(((J2420/60)/60)/24)+DATE(1970,1,1)</f>
        <v>42027.856990740736</v>
      </c>
      <c r="T2420" s="6">
        <f>(((I2420/60)/60)/24)+DATE(1970,1,1)</f>
        <v>42087.815324074079</v>
      </c>
      <c r="U2420">
        <f>YEAR(S2420)</f>
        <v>2015</v>
      </c>
    </row>
    <row r="2421" spans="1:21" ht="48" x14ac:dyDescent="0.2">
      <c r="A2421">
        <v>2419</v>
      </c>
      <c r="B2421" s="2" t="s">
        <v>2420</v>
      </c>
      <c r="C2421" s="2" t="s">
        <v>6529</v>
      </c>
      <c r="D2421" s="4">
        <v>3000</v>
      </c>
      <c r="E2421" s="5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ROUND(E2421/D2421*100,0)</f>
        <v>0</v>
      </c>
      <c r="P2421" s="14">
        <f t="shared" si="37"/>
        <v>0</v>
      </c>
      <c r="Q2421" s="7" t="s">
        <v>8333</v>
      </c>
      <c r="R2421" t="s">
        <v>8334</v>
      </c>
      <c r="S2421" s="6">
        <f>(((J2421/60)/60)/24)+DATE(1970,1,1)</f>
        <v>41993.738298611104</v>
      </c>
      <c r="T2421" s="6">
        <f>(((I2421/60)/60)/24)+DATE(1970,1,1)</f>
        <v>42053.738298611104</v>
      </c>
      <c r="U2421">
        <f>YEAR(S2421)</f>
        <v>2014</v>
      </c>
    </row>
    <row r="2422" spans="1:21" ht="48" x14ac:dyDescent="0.2">
      <c r="A2422">
        <v>2420</v>
      </c>
      <c r="B2422" s="2" t="s">
        <v>2421</v>
      </c>
      <c r="C2422" s="2" t="s">
        <v>6530</v>
      </c>
      <c r="D2422" s="4">
        <v>16870</v>
      </c>
      <c r="E2422" s="5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ROUND(E2422/D2422*100,0)</f>
        <v>15</v>
      </c>
      <c r="P2422" s="14">
        <f t="shared" si="37"/>
        <v>69.47</v>
      </c>
      <c r="Q2422" s="7" t="s">
        <v>8333</v>
      </c>
      <c r="R2422" t="s">
        <v>8334</v>
      </c>
      <c r="S2422" s="6">
        <f>(((J2422/60)/60)/24)+DATE(1970,1,1)</f>
        <v>41893.028877314813</v>
      </c>
      <c r="T2422" s="6">
        <f>(((I2422/60)/60)/24)+DATE(1970,1,1)</f>
        <v>41953.070543981477</v>
      </c>
      <c r="U2422">
        <f>YEAR(S2422)</f>
        <v>2014</v>
      </c>
    </row>
    <row r="2423" spans="1:21" ht="32" x14ac:dyDescent="0.2">
      <c r="A2423">
        <v>2421</v>
      </c>
      <c r="B2423" s="2" t="s">
        <v>2422</v>
      </c>
      <c r="C2423" s="2" t="s">
        <v>6531</v>
      </c>
      <c r="D2423" s="4">
        <v>6000</v>
      </c>
      <c r="E2423" s="5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ROUND(E2423/D2423*100,0)</f>
        <v>0</v>
      </c>
      <c r="P2423" s="14">
        <f t="shared" si="37"/>
        <v>1</v>
      </c>
      <c r="Q2423" s="7" t="s">
        <v>8333</v>
      </c>
      <c r="R2423" t="s">
        <v>8334</v>
      </c>
      <c r="S2423" s="6">
        <f>(((J2423/60)/60)/24)+DATE(1970,1,1)</f>
        <v>42026.687453703707</v>
      </c>
      <c r="T2423" s="6">
        <f>(((I2423/60)/60)/24)+DATE(1970,1,1)</f>
        <v>42056.687453703707</v>
      </c>
      <c r="U2423">
        <f>YEAR(S2423)</f>
        <v>2015</v>
      </c>
    </row>
    <row r="2424" spans="1:21" ht="32" x14ac:dyDescent="0.2">
      <c r="A2424">
        <v>2422</v>
      </c>
      <c r="B2424" s="2" t="s">
        <v>2423</v>
      </c>
      <c r="C2424" s="2" t="s">
        <v>6532</v>
      </c>
      <c r="D2424" s="4">
        <v>500</v>
      </c>
      <c r="E2424" s="5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ROUND(E2424/D2424*100,0)</f>
        <v>0</v>
      </c>
      <c r="P2424" s="14">
        <f t="shared" si="37"/>
        <v>1</v>
      </c>
      <c r="Q2424" s="7" t="s">
        <v>8333</v>
      </c>
      <c r="R2424" t="s">
        <v>8334</v>
      </c>
      <c r="S2424" s="6">
        <f>(((J2424/60)/60)/24)+DATE(1970,1,1)</f>
        <v>42044.724953703699</v>
      </c>
      <c r="T2424" s="6">
        <f>(((I2424/60)/60)/24)+DATE(1970,1,1)</f>
        <v>42074.683287037042</v>
      </c>
      <c r="U2424">
        <f>YEAR(S2424)</f>
        <v>2015</v>
      </c>
    </row>
    <row r="2425" spans="1:21" ht="48" x14ac:dyDescent="0.2">
      <c r="A2425">
        <v>2423</v>
      </c>
      <c r="B2425" s="2" t="s">
        <v>2424</v>
      </c>
      <c r="C2425" s="2" t="s">
        <v>6533</v>
      </c>
      <c r="D2425" s="4">
        <v>60000</v>
      </c>
      <c r="E2425" s="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ROUND(E2425/D2425*100,0)</f>
        <v>0</v>
      </c>
      <c r="P2425" s="14">
        <f t="shared" si="37"/>
        <v>8</v>
      </c>
      <c r="Q2425" s="7" t="s">
        <v>8333</v>
      </c>
      <c r="R2425" t="s">
        <v>8334</v>
      </c>
      <c r="S2425" s="6">
        <f>(((J2425/60)/60)/24)+DATE(1970,1,1)</f>
        <v>41974.704745370371</v>
      </c>
      <c r="T2425" s="6">
        <f>(((I2425/60)/60)/24)+DATE(1970,1,1)</f>
        <v>42004.704745370371</v>
      </c>
      <c r="U2425">
        <f>YEAR(S2425)</f>
        <v>2014</v>
      </c>
    </row>
    <row r="2426" spans="1:21" ht="32" x14ac:dyDescent="0.2">
      <c r="A2426">
        <v>2424</v>
      </c>
      <c r="B2426" s="2" t="s">
        <v>2425</v>
      </c>
      <c r="C2426" s="2" t="s">
        <v>6534</v>
      </c>
      <c r="D2426" s="4">
        <v>25000</v>
      </c>
      <c r="E2426" s="5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ROUND(E2426/D2426*100,0)</f>
        <v>1</v>
      </c>
      <c r="P2426" s="14">
        <f t="shared" si="37"/>
        <v>34.44</v>
      </c>
      <c r="Q2426" s="7" t="s">
        <v>8333</v>
      </c>
      <c r="R2426" t="s">
        <v>8334</v>
      </c>
      <c r="S2426" s="6">
        <f>(((J2426/60)/60)/24)+DATE(1970,1,1)</f>
        <v>41909.892453703702</v>
      </c>
      <c r="T2426" s="6">
        <f>(((I2426/60)/60)/24)+DATE(1970,1,1)</f>
        <v>41939.892453703702</v>
      </c>
      <c r="U2426">
        <f>YEAR(S2426)</f>
        <v>2014</v>
      </c>
    </row>
    <row r="2427" spans="1:21" ht="48" x14ac:dyDescent="0.2">
      <c r="A2427">
        <v>2425</v>
      </c>
      <c r="B2427" s="2" t="s">
        <v>2426</v>
      </c>
      <c r="C2427" s="2" t="s">
        <v>6535</v>
      </c>
      <c r="D2427" s="4">
        <v>3500</v>
      </c>
      <c r="E2427" s="5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ROUND(E2427/D2427*100,0)</f>
        <v>0</v>
      </c>
      <c r="P2427" s="14">
        <f t="shared" si="37"/>
        <v>1</v>
      </c>
      <c r="Q2427" s="7" t="s">
        <v>8333</v>
      </c>
      <c r="R2427" t="s">
        <v>8334</v>
      </c>
      <c r="S2427" s="6">
        <f>(((J2427/60)/60)/24)+DATE(1970,1,1)</f>
        <v>42502.913761574076</v>
      </c>
      <c r="T2427" s="6">
        <f>(((I2427/60)/60)/24)+DATE(1970,1,1)</f>
        <v>42517.919444444444</v>
      </c>
      <c r="U2427">
        <f>YEAR(S2427)</f>
        <v>2016</v>
      </c>
    </row>
    <row r="2428" spans="1:21" ht="48" x14ac:dyDescent="0.2">
      <c r="A2428">
        <v>2426</v>
      </c>
      <c r="B2428" s="2" t="s">
        <v>2427</v>
      </c>
      <c r="C2428" s="2" t="s">
        <v>6536</v>
      </c>
      <c r="D2428" s="4">
        <v>20000</v>
      </c>
      <c r="E2428" s="5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ROUND(E2428/D2428*100,0)</f>
        <v>0</v>
      </c>
      <c r="P2428" s="14">
        <f t="shared" si="37"/>
        <v>0</v>
      </c>
      <c r="Q2428" s="7" t="s">
        <v>8333</v>
      </c>
      <c r="R2428" t="s">
        <v>8334</v>
      </c>
      <c r="S2428" s="6">
        <f>(((J2428/60)/60)/24)+DATE(1970,1,1)</f>
        <v>42164.170046296291</v>
      </c>
      <c r="T2428" s="6">
        <f>(((I2428/60)/60)/24)+DATE(1970,1,1)</f>
        <v>42224.170046296291</v>
      </c>
      <c r="U2428">
        <f>YEAR(S2428)</f>
        <v>2015</v>
      </c>
    </row>
    <row r="2429" spans="1:21" ht="32" x14ac:dyDescent="0.2">
      <c r="A2429">
        <v>2427</v>
      </c>
      <c r="B2429" s="2" t="s">
        <v>2428</v>
      </c>
      <c r="C2429" s="2" t="s">
        <v>6537</v>
      </c>
      <c r="D2429" s="4">
        <v>50000</v>
      </c>
      <c r="E2429" s="5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ROUND(E2429/D2429*100,0)</f>
        <v>0</v>
      </c>
      <c r="P2429" s="14">
        <f t="shared" si="37"/>
        <v>1</v>
      </c>
      <c r="Q2429" s="7" t="s">
        <v>8333</v>
      </c>
      <c r="R2429" t="s">
        <v>8334</v>
      </c>
      <c r="S2429" s="6">
        <f>(((J2429/60)/60)/24)+DATE(1970,1,1)</f>
        <v>42412.318668981476</v>
      </c>
      <c r="T2429" s="6">
        <f>(((I2429/60)/60)/24)+DATE(1970,1,1)</f>
        <v>42452.277002314819</v>
      </c>
      <c r="U2429">
        <f>YEAR(S2429)</f>
        <v>2016</v>
      </c>
    </row>
    <row r="2430" spans="1:21" ht="32" x14ac:dyDescent="0.2">
      <c r="A2430">
        <v>2428</v>
      </c>
      <c r="B2430" s="2" t="s">
        <v>2429</v>
      </c>
      <c r="C2430" s="2" t="s">
        <v>6538</v>
      </c>
      <c r="D2430" s="4">
        <v>35000</v>
      </c>
      <c r="E2430" s="5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ROUND(E2430/D2430*100,0)</f>
        <v>0</v>
      </c>
      <c r="P2430" s="14">
        <f t="shared" si="37"/>
        <v>1</v>
      </c>
      <c r="Q2430" s="7" t="s">
        <v>8333</v>
      </c>
      <c r="R2430" t="s">
        <v>8334</v>
      </c>
      <c r="S2430" s="6">
        <f>(((J2430/60)/60)/24)+DATE(1970,1,1)</f>
        <v>42045.784155092595</v>
      </c>
      <c r="T2430" s="6">
        <f>(((I2430/60)/60)/24)+DATE(1970,1,1)</f>
        <v>42075.742488425924</v>
      </c>
      <c r="U2430">
        <f>YEAR(S2430)</f>
        <v>2015</v>
      </c>
    </row>
    <row r="2431" spans="1:21" ht="48" x14ac:dyDescent="0.2">
      <c r="A2431">
        <v>2429</v>
      </c>
      <c r="B2431" s="2" t="s">
        <v>2430</v>
      </c>
      <c r="C2431" s="2" t="s">
        <v>6539</v>
      </c>
      <c r="D2431" s="4">
        <v>140000</v>
      </c>
      <c r="E2431" s="5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ROUND(E2431/D2431*100,0)</f>
        <v>1</v>
      </c>
      <c r="P2431" s="14">
        <f t="shared" si="37"/>
        <v>501.25</v>
      </c>
      <c r="Q2431" s="7" t="s">
        <v>8333</v>
      </c>
      <c r="R2431" t="s">
        <v>8334</v>
      </c>
      <c r="S2431" s="6">
        <f>(((J2431/60)/60)/24)+DATE(1970,1,1)</f>
        <v>42734.879236111112</v>
      </c>
      <c r="T2431" s="6">
        <f>(((I2431/60)/60)/24)+DATE(1970,1,1)</f>
        <v>42771.697222222225</v>
      </c>
      <c r="U2431">
        <f>YEAR(S2431)</f>
        <v>2016</v>
      </c>
    </row>
    <row r="2432" spans="1:21" ht="48" x14ac:dyDescent="0.2">
      <c r="A2432">
        <v>2430</v>
      </c>
      <c r="B2432" s="2" t="s">
        <v>2431</v>
      </c>
      <c r="C2432" s="2" t="s">
        <v>6540</v>
      </c>
      <c r="D2432" s="4">
        <v>3000</v>
      </c>
      <c r="E2432" s="5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ROUND(E2432/D2432*100,0)</f>
        <v>1</v>
      </c>
      <c r="P2432" s="14">
        <f t="shared" si="37"/>
        <v>10.5</v>
      </c>
      <c r="Q2432" s="7" t="s">
        <v>8333</v>
      </c>
      <c r="R2432" t="s">
        <v>8334</v>
      </c>
      <c r="S2432" s="6">
        <f>(((J2432/60)/60)/24)+DATE(1970,1,1)</f>
        <v>42382.130833333329</v>
      </c>
      <c r="T2432" s="6">
        <f>(((I2432/60)/60)/24)+DATE(1970,1,1)</f>
        <v>42412.130833333329</v>
      </c>
      <c r="U2432">
        <f>YEAR(S2432)</f>
        <v>2016</v>
      </c>
    </row>
    <row r="2433" spans="1:21" ht="32" x14ac:dyDescent="0.2">
      <c r="A2433">
        <v>2431</v>
      </c>
      <c r="B2433" s="2" t="s">
        <v>2432</v>
      </c>
      <c r="C2433" s="2" t="s">
        <v>6541</v>
      </c>
      <c r="D2433" s="4">
        <v>100000</v>
      </c>
      <c r="E2433" s="5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ROUND(E2433/D2433*100,0)</f>
        <v>0</v>
      </c>
      <c r="P2433" s="14">
        <f t="shared" si="37"/>
        <v>1</v>
      </c>
      <c r="Q2433" s="7" t="s">
        <v>8333</v>
      </c>
      <c r="R2433" t="s">
        <v>8334</v>
      </c>
      <c r="S2433" s="6">
        <f>(((J2433/60)/60)/24)+DATE(1970,1,1)</f>
        <v>42489.099687499998</v>
      </c>
      <c r="T2433" s="6">
        <f>(((I2433/60)/60)/24)+DATE(1970,1,1)</f>
        <v>42549.099687499998</v>
      </c>
      <c r="U2433">
        <f>YEAR(S2433)</f>
        <v>2016</v>
      </c>
    </row>
    <row r="2434" spans="1:21" ht="48" x14ac:dyDescent="0.2">
      <c r="A2434">
        <v>2432</v>
      </c>
      <c r="B2434" s="2" t="s">
        <v>2433</v>
      </c>
      <c r="C2434" s="2" t="s">
        <v>6542</v>
      </c>
      <c r="D2434" s="4">
        <v>14000</v>
      </c>
      <c r="E2434" s="5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ROUND(E2434/D2434*100,0)</f>
        <v>0</v>
      </c>
      <c r="P2434" s="14">
        <f t="shared" si="37"/>
        <v>1</v>
      </c>
      <c r="Q2434" s="7" t="s">
        <v>8333</v>
      </c>
      <c r="R2434" t="s">
        <v>8334</v>
      </c>
      <c r="S2434" s="6">
        <f>(((J2434/60)/60)/24)+DATE(1970,1,1)</f>
        <v>42041.218715277777</v>
      </c>
      <c r="T2434" s="6">
        <f>(((I2434/60)/60)/24)+DATE(1970,1,1)</f>
        <v>42071.218715277777</v>
      </c>
      <c r="U2434">
        <f>YEAR(S2434)</f>
        <v>2015</v>
      </c>
    </row>
    <row r="2435" spans="1:21" ht="48" x14ac:dyDescent="0.2">
      <c r="A2435">
        <v>2433</v>
      </c>
      <c r="B2435" s="2" t="s">
        <v>2434</v>
      </c>
      <c r="C2435" s="2" t="s">
        <v>6543</v>
      </c>
      <c r="D2435" s="4">
        <v>10000</v>
      </c>
      <c r="E2435" s="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ROUND(E2435/D2435*100,0)</f>
        <v>0</v>
      </c>
      <c r="P2435" s="14">
        <f t="shared" ref="P2435:P2498" si="38">IFERROR(ROUND(E2435/L2435,2),0)</f>
        <v>0</v>
      </c>
      <c r="Q2435" s="7" t="s">
        <v>8333</v>
      </c>
      <c r="R2435" t="s">
        <v>8334</v>
      </c>
      <c r="S2435" s="6">
        <f>(((J2435/60)/60)/24)+DATE(1970,1,1)</f>
        <v>42397.89980324074</v>
      </c>
      <c r="T2435" s="6">
        <f>(((I2435/60)/60)/24)+DATE(1970,1,1)</f>
        <v>42427.89980324074</v>
      </c>
      <c r="U2435">
        <f>YEAR(S2435)</f>
        <v>2016</v>
      </c>
    </row>
    <row r="2436" spans="1:21" ht="48" x14ac:dyDescent="0.2">
      <c r="A2436">
        <v>2434</v>
      </c>
      <c r="B2436" s="2" t="s">
        <v>2435</v>
      </c>
      <c r="C2436" s="2" t="s">
        <v>6544</v>
      </c>
      <c r="D2436" s="4">
        <v>20000</v>
      </c>
      <c r="E2436" s="5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ROUND(E2436/D2436*100,0)</f>
        <v>0</v>
      </c>
      <c r="P2436" s="14">
        <f t="shared" si="38"/>
        <v>13</v>
      </c>
      <c r="Q2436" s="7" t="s">
        <v>8333</v>
      </c>
      <c r="R2436" t="s">
        <v>8334</v>
      </c>
      <c r="S2436" s="6">
        <f>(((J2436/60)/60)/24)+DATE(1970,1,1)</f>
        <v>42180.18604166666</v>
      </c>
      <c r="T2436" s="6">
        <f>(((I2436/60)/60)/24)+DATE(1970,1,1)</f>
        <v>42220.18604166666</v>
      </c>
      <c r="U2436">
        <f>YEAR(S2436)</f>
        <v>2015</v>
      </c>
    </row>
    <row r="2437" spans="1:21" ht="48" x14ac:dyDescent="0.2">
      <c r="A2437">
        <v>2435</v>
      </c>
      <c r="B2437" s="2" t="s">
        <v>2436</v>
      </c>
      <c r="C2437" s="2" t="s">
        <v>6545</v>
      </c>
      <c r="D2437" s="4">
        <v>250000</v>
      </c>
      <c r="E2437" s="5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ROUND(E2437/D2437*100,0)</f>
        <v>0</v>
      </c>
      <c r="P2437" s="14">
        <f t="shared" si="38"/>
        <v>306</v>
      </c>
      <c r="Q2437" s="7" t="s">
        <v>8333</v>
      </c>
      <c r="R2437" t="s">
        <v>8334</v>
      </c>
      <c r="S2437" s="6">
        <f>(((J2437/60)/60)/24)+DATE(1970,1,1)</f>
        <v>42252.277615740735</v>
      </c>
      <c r="T2437" s="6">
        <f>(((I2437/60)/60)/24)+DATE(1970,1,1)</f>
        <v>42282.277615740735</v>
      </c>
      <c r="U2437">
        <f>YEAR(S2437)</f>
        <v>2015</v>
      </c>
    </row>
    <row r="2438" spans="1:21" ht="48" x14ac:dyDescent="0.2">
      <c r="A2438">
        <v>2436</v>
      </c>
      <c r="B2438" s="2" t="s">
        <v>2437</v>
      </c>
      <c r="C2438" s="2" t="s">
        <v>6546</v>
      </c>
      <c r="D2438" s="4">
        <v>117000</v>
      </c>
      <c r="E2438" s="5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ROUND(E2438/D2438*100,0)</f>
        <v>0</v>
      </c>
      <c r="P2438" s="14">
        <f t="shared" si="38"/>
        <v>22.5</v>
      </c>
      <c r="Q2438" s="7" t="s">
        <v>8333</v>
      </c>
      <c r="R2438" t="s">
        <v>8334</v>
      </c>
      <c r="S2438" s="6">
        <f>(((J2438/60)/60)/24)+DATE(1970,1,1)</f>
        <v>42338.615393518514</v>
      </c>
      <c r="T2438" s="6">
        <f>(((I2438/60)/60)/24)+DATE(1970,1,1)</f>
        <v>42398.615393518514</v>
      </c>
      <c r="U2438">
        <f>YEAR(S2438)</f>
        <v>2015</v>
      </c>
    </row>
    <row r="2439" spans="1:21" ht="48" x14ac:dyDescent="0.2">
      <c r="A2439">
        <v>2437</v>
      </c>
      <c r="B2439" s="2" t="s">
        <v>2438</v>
      </c>
      <c r="C2439" s="2" t="s">
        <v>6547</v>
      </c>
      <c r="D2439" s="4">
        <v>8000</v>
      </c>
      <c r="E2439" s="5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ROUND(E2439/D2439*100,0)</f>
        <v>0</v>
      </c>
      <c r="P2439" s="14">
        <f t="shared" si="38"/>
        <v>0</v>
      </c>
      <c r="Q2439" s="7" t="s">
        <v>8333</v>
      </c>
      <c r="R2439" t="s">
        <v>8334</v>
      </c>
      <c r="S2439" s="6">
        <f>(((J2439/60)/60)/24)+DATE(1970,1,1)</f>
        <v>42031.965138888889</v>
      </c>
      <c r="T2439" s="6">
        <f>(((I2439/60)/60)/24)+DATE(1970,1,1)</f>
        <v>42080.75</v>
      </c>
      <c r="U2439">
        <f>YEAR(S2439)</f>
        <v>2015</v>
      </c>
    </row>
    <row r="2440" spans="1:21" ht="48" x14ac:dyDescent="0.2">
      <c r="A2440">
        <v>2438</v>
      </c>
      <c r="B2440" s="2" t="s">
        <v>2439</v>
      </c>
      <c r="C2440" s="2" t="s">
        <v>6548</v>
      </c>
      <c r="D2440" s="4">
        <v>15000</v>
      </c>
      <c r="E2440" s="5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ROUND(E2440/D2440*100,0)</f>
        <v>0</v>
      </c>
      <c r="P2440" s="14">
        <f t="shared" si="38"/>
        <v>50</v>
      </c>
      <c r="Q2440" s="7" t="s">
        <v>8333</v>
      </c>
      <c r="R2440" t="s">
        <v>8334</v>
      </c>
      <c r="S2440" s="6">
        <f>(((J2440/60)/60)/24)+DATE(1970,1,1)</f>
        <v>42285.91506944444</v>
      </c>
      <c r="T2440" s="6">
        <f>(((I2440/60)/60)/24)+DATE(1970,1,1)</f>
        <v>42345.956736111111</v>
      </c>
      <c r="U2440">
        <f>YEAR(S2440)</f>
        <v>2015</v>
      </c>
    </row>
    <row r="2441" spans="1:21" ht="48" x14ac:dyDescent="0.2">
      <c r="A2441">
        <v>2439</v>
      </c>
      <c r="B2441" s="2" t="s">
        <v>2440</v>
      </c>
      <c r="C2441" s="2" t="s">
        <v>6549</v>
      </c>
      <c r="D2441" s="4">
        <v>10000</v>
      </c>
      <c r="E2441" s="5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ROUND(E2441/D2441*100,0)</f>
        <v>0</v>
      </c>
      <c r="P2441" s="14">
        <f t="shared" si="38"/>
        <v>0</v>
      </c>
      <c r="Q2441" s="7" t="s">
        <v>8333</v>
      </c>
      <c r="R2441" t="s">
        <v>8334</v>
      </c>
      <c r="S2441" s="6">
        <f>(((J2441/60)/60)/24)+DATE(1970,1,1)</f>
        <v>42265.818622685183</v>
      </c>
      <c r="T2441" s="6">
        <f>(((I2441/60)/60)/24)+DATE(1970,1,1)</f>
        <v>42295.818622685183</v>
      </c>
      <c r="U2441">
        <f>YEAR(S2441)</f>
        <v>2015</v>
      </c>
    </row>
    <row r="2442" spans="1:21" ht="32" x14ac:dyDescent="0.2">
      <c r="A2442">
        <v>2440</v>
      </c>
      <c r="B2442" s="2" t="s">
        <v>2441</v>
      </c>
      <c r="C2442" s="2" t="s">
        <v>6550</v>
      </c>
      <c r="D2442" s="4">
        <v>5000</v>
      </c>
      <c r="E2442" s="5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ROUND(E2442/D2442*100,0)</f>
        <v>0</v>
      </c>
      <c r="P2442" s="14">
        <f t="shared" si="38"/>
        <v>5</v>
      </c>
      <c r="Q2442" s="7" t="s">
        <v>8333</v>
      </c>
      <c r="R2442" t="s">
        <v>8334</v>
      </c>
      <c r="S2442" s="6">
        <f>(((J2442/60)/60)/24)+DATE(1970,1,1)</f>
        <v>42383.899456018517</v>
      </c>
      <c r="T2442" s="6">
        <f>(((I2442/60)/60)/24)+DATE(1970,1,1)</f>
        <v>42413.899456018517</v>
      </c>
      <c r="U2442">
        <f>YEAR(S2442)</f>
        <v>2016</v>
      </c>
    </row>
    <row r="2443" spans="1:21" ht="32" x14ac:dyDescent="0.2">
      <c r="A2443">
        <v>2441</v>
      </c>
      <c r="B2443" s="2" t="s">
        <v>2442</v>
      </c>
      <c r="C2443" s="2" t="s">
        <v>6551</v>
      </c>
      <c r="D2443" s="4">
        <v>7500</v>
      </c>
      <c r="E2443" s="5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ROUND(E2443/D2443*100,0)</f>
        <v>108</v>
      </c>
      <c r="P2443" s="14">
        <f t="shared" si="38"/>
        <v>74.23</v>
      </c>
      <c r="Q2443" s="7" t="s">
        <v>8333</v>
      </c>
      <c r="R2443" t="s">
        <v>8349</v>
      </c>
      <c r="S2443" s="6">
        <f>(((J2443/60)/60)/24)+DATE(1970,1,1)</f>
        <v>42187.125625000001</v>
      </c>
      <c r="T2443" s="6">
        <f>(((I2443/60)/60)/24)+DATE(1970,1,1)</f>
        <v>42208.207638888889</v>
      </c>
      <c r="U2443">
        <f>YEAR(S2443)</f>
        <v>2015</v>
      </c>
    </row>
    <row r="2444" spans="1:21" ht="32" x14ac:dyDescent="0.2">
      <c r="A2444">
        <v>2442</v>
      </c>
      <c r="B2444" s="2" t="s">
        <v>2443</v>
      </c>
      <c r="C2444" s="2" t="s">
        <v>6552</v>
      </c>
      <c r="D2444" s="4">
        <v>24000</v>
      </c>
      <c r="E2444" s="5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ROUND(E2444/D2444*100,0)</f>
        <v>126</v>
      </c>
      <c r="P2444" s="14">
        <f t="shared" si="38"/>
        <v>81.25</v>
      </c>
      <c r="Q2444" s="7" t="s">
        <v>8333</v>
      </c>
      <c r="R2444" t="s">
        <v>8349</v>
      </c>
      <c r="S2444" s="6">
        <f>(((J2444/60)/60)/24)+DATE(1970,1,1)</f>
        <v>42052.666990740734</v>
      </c>
      <c r="T2444" s="6">
        <f>(((I2444/60)/60)/24)+DATE(1970,1,1)</f>
        <v>42082.625324074077</v>
      </c>
      <c r="U2444">
        <f>YEAR(S2444)</f>
        <v>2015</v>
      </c>
    </row>
    <row r="2445" spans="1:21" ht="48" x14ac:dyDescent="0.2">
      <c r="A2445">
        <v>2443</v>
      </c>
      <c r="B2445" s="2" t="s">
        <v>2444</v>
      </c>
      <c r="C2445" s="2" t="s">
        <v>6553</v>
      </c>
      <c r="D2445" s="4">
        <v>20000</v>
      </c>
      <c r="E2445" s="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ROUND(E2445/D2445*100,0)</f>
        <v>203</v>
      </c>
      <c r="P2445" s="14">
        <f t="shared" si="38"/>
        <v>130.22999999999999</v>
      </c>
      <c r="Q2445" s="7" t="s">
        <v>8333</v>
      </c>
      <c r="R2445" t="s">
        <v>8349</v>
      </c>
      <c r="S2445" s="6">
        <f>(((J2445/60)/60)/24)+DATE(1970,1,1)</f>
        <v>41836.625254629631</v>
      </c>
      <c r="T2445" s="6">
        <f>(((I2445/60)/60)/24)+DATE(1970,1,1)</f>
        <v>41866.625254629631</v>
      </c>
      <c r="U2445">
        <f>YEAR(S2445)</f>
        <v>2014</v>
      </c>
    </row>
    <row r="2446" spans="1:21" ht="48" x14ac:dyDescent="0.2">
      <c r="A2446">
        <v>2444</v>
      </c>
      <c r="B2446" s="2" t="s">
        <v>2445</v>
      </c>
      <c r="C2446" s="2" t="s">
        <v>6554</v>
      </c>
      <c r="D2446" s="4">
        <v>3000</v>
      </c>
      <c r="E2446" s="5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ROUND(E2446/D2446*100,0)</f>
        <v>109</v>
      </c>
      <c r="P2446" s="14">
        <f t="shared" si="38"/>
        <v>53.41</v>
      </c>
      <c r="Q2446" s="7" t="s">
        <v>8333</v>
      </c>
      <c r="R2446" t="s">
        <v>8349</v>
      </c>
      <c r="S2446" s="6">
        <f>(((J2446/60)/60)/24)+DATE(1970,1,1)</f>
        <v>42485.754525462966</v>
      </c>
      <c r="T2446" s="6">
        <f>(((I2446/60)/60)/24)+DATE(1970,1,1)</f>
        <v>42515.754525462966</v>
      </c>
      <c r="U2446">
        <f>YEAR(S2446)</f>
        <v>2016</v>
      </c>
    </row>
    <row r="2447" spans="1:21" ht="64" x14ac:dyDescent="0.2">
      <c r="A2447">
        <v>2445</v>
      </c>
      <c r="B2447" s="2" t="s">
        <v>2446</v>
      </c>
      <c r="C2447" s="2" t="s">
        <v>6555</v>
      </c>
      <c r="D2447" s="4">
        <v>5000</v>
      </c>
      <c r="E2447" s="5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ROUND(E2447/D2447*100,0)</f>
        <v>173</v>
      </c>
      <c r="P2447" s="14">
        <f t="shared" si="38"/>
        <v>75.13</v>
      </c>
      <c r="Q2447" s="7" t="s">
        <v>8333</v>
      </c>
      <c r="R2447" t="s">
        <v>8349</v>
      </c>
      <c r="S2447" s="6">
        <f>(((J2447/60)/60)/24)+DATE(1970,1,1)</f>
        <v>42243.190057870372</v>
      </c>
      <c r="T2447" s="6">
        <f>(((I2447/60)/60)/24)+DATE(1970,1,1)</f>
        <v>42273.190057870372</v>
      </c>
      <c r="U2447">
        <f>YEAR(S2447)</f>
        <v>2015</v>
      </c>
    </row>
    <row r="2448" spans="1:21" ht="48" x14ac:dyDescent="0.2">
      <c r="A2448">
        <v>2446</v>
      </c>
      <c r="B2448" s="2" t="s">
        <v>2447</v>
      </c>
      <c r="C2448" s="2" t="s">
        <v>6556</v>
      </c>
      <c r="D2448" s="4">
        <v>5000</v>
      </c>
      <c r="E2448" s="5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ROUND(E2448/D2448*100,0)</f>
        <v>168</v>
      </c>
      <c r="P2448" s="14">
        <f t="shared" si="38"/>
        <v>75.67</v>
      </c>
      <c r="Q2448" s="7" t="s">
        <v>8333</v>
      </c>
      <c r="R2448" t="s">
        <v>8349</v>
      </c>
      <c r="S2448" s="6">
        <f>(((J2448/60)/60)/24)+DATE(1970,1,1)</f>
        <v>42670.602673611109</v>
      </c>
      <c r="T2448" s="6">
        <f>(((I2448/60)/60)/24)+DATE(1970,1,1)</f>
        <v>42700.64434027778</v>
      </c>
      <c r="U2448">
        <f>YEAR(S2448)</f>
        <v>2016</v>
      </c>
    </row>
    <row r="2449" spans="1:21" ht="48" x14ac:dyDescent="0.2">
      <c r="A2449">
        <v>2447</v>
      </c>
      <c r="B2449" s="2" t="s">
        <v>2448</v>
      </c>
      <c r="C2449" s="2" t="s">
        <v>6557</v>
      </c>
      <c r="D2449" s="4">
        <v>2500</v>
      </c>
      <c r="E2449" s="5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ROUND(E2449/D2449*100,0)</f>
        <v>427</v>
      </c>
      <c r="P2449" s="14">
        <f t="shared" si="38"/>
        <v>31.69</v>
      </c>
      <c r="Q2449" s="7" t="s">
        <v>8333</v>
      </c>
      <c r="R2449" t="s">
        <v>8349</v>
      </c>
      <c r="S2449" s="6">
        <f>(((J2449/60)/60)/24)+DATE(1970,1,1)</f>
        <v>42654.469826388886</v>
      </c>
      <c r="T2449" s="6">
        <f>(((I2449/60)/60)/24)+DATE(1970,1,1)</f>
        <v>42686.166666666672</v>
      </c>
      <c r="U2449">
        <f>YEAR(S2449)</f>
        <v>2016</v>
      </c>
    </row>
    <row r="2450" spans="1:21" ht="48" x14ac:dyDescent="0.2">
      <c r="A2450">
        <v>2448</v>
      </c>
      <c r="B2450" s="2" t="s">
        <v>2449</v>
      </c>
      <c r="C2450" s="2" t="s">
        <v>6558</v>
      </c>
      <c r="D2450" s="4">
        <v>400</v>
      </c>
      <c r="E2450" s="5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ROUND(E2450/D2450*100,0)</f>
        <v>108</v>
      </c>
      <c r="P2450" s="14">
        <f t="shared" si="38"/>
        <v>47.78</v>
      </c>
      <c r="Q2450" s="7" t="s">
        <v>8333</v>
      </c>
      <c r="R2450" t="s">
        <v>8349</v>
      </c>
      <c r="S2450" s="6">
        <f>(((J2450/60)/60)/24)+DATE(1970,1,1)</f>
        <v>42607.316122685181</v>
      </c>
      <c r="T2450" s="6">
        <f>(((I2450/60)/60)/24)+DATE(1970,1,1)</f>
        <v>42613.233333333337</v>
      </c>
      <c r="U2450">
        <f>YEAR(S2450)</f>
        <v>2016</v>
      </c>
    </row>
    <row r="2451" spans="1:21" ht="48" x14ac:dyDescent="0.2">
      <c r="A2451">
        <v>2449</v>
      </c>
      <c r="B2451" s="2" t="s">
        <v>2450</v>
      </c>
      <c r="C2451" s="2" t="s">
        <v>6559</v>
      </c>
      <c r="D2451" s="4">
        <v>10000</v>
      </c>
      <c r="E2451" s="5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ROUND(E2451/D2451*100,0)</f>
        <v>108</v>
      </c>
      <c r="P2451" s="14">
        <f t="shared" si="38"/>
        <v>90</v>
      </c>
      <c r="Q2451" s="7" t="s">
        <v>8333</v>
      </c>
      <c r="R2451" t="s">
        <v>8349</v>
      </c>
      <c r="S2451" s="6">
        <f>(((J2451/60)/60)/24)+DATE(1970,1,1)</f>
        <v>41943.142534722225</v>
      </c>
      <c r="T2451" s="6">
        <f>(((I2451/60)/60)/24)+DATE(1970,1,1)</f>
        <v>41973.184201388889</v>
      </c>
      <c r="U2451">
        <f>YEAR(S2451)</f>
        <v>2014</v>
      </c>
    </row>
    <row r="2452" spans="1:21" ht="48" x14ac:dyDescent="0.2">
      <c r="A2452">
        <v>2450</v>
      </c>
      <c r="B2452" s="2" t="s">
        <v>2451</v>
      </c>
      <c r="C2452" s="2" t="s">
        <v>6560</v>
      </c>
      <c r="D2452" s="4">
        <v>15000</v>
      </c>
      <c r="E2452" s="5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ROUND(E2452/D2452*100,0)</f>
        <v>102</v>
      </c>
      <c r="P2452" s="14">
        <f t="shared" si="38"/>
        <v>149.31</v>
      </c>
      <c r="Q2452" s="7" t="s">
        <v>8333</v>
      </c>
      <c r="R2452" t="s">
        <v>8349</v>
      </c>
      <c r="S2452" s="6">
        <f>(((J2452/60)/60)/24)+DATE(1970,1,1)</f>
        <v>41902.07240740741</v>
      </c>
      <c r="T2452" s="6">
        <f>(((I2452/60)/60)/24)+DATE(1970,1,1)</f>
        <v>41940.132638888892</v>
      </c>
      <c r="U2452">
        <f>YEAR(S2452)</f>
        <v>2014</v>
      </c>
    </row>
    <row r="2453" spans="1:21" ht="48" x14ac:dyDescent="0.2">
      <c r="A2453">
        <v>2451</v>
      </c>
      <c r="B2453" s="2" t="s">
        <v>2452</v>
      </c>
      <c r="C2453" s="2" t="s">
        <v>6561</v>
      </c>
      <c r="D2453" s="4">
        <v>10000</v>
      </c>
      <c r="E2453" s="5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ROUND(E2453/D2453*100,0)</f>
        <v>115</v>
      </c>
      <c r="P2453" s="14">
        <f t="shared" si="38"/>
        <v>62.07</v>
      </c>
      <c r="Q2453" s="7" t="s">
        <v>8333</v>
      </c>
      <c r="R2453" t="s">
        <v>8349</v>
      </c>
      <c r="S2453" s="6">
        <f>(((J2453/60)/60)/24)+DATE(1970,1,1)</f>
        <v>42779.908449074079</v>
      </c>
      <c r="T2453" s="6">
        <f>(((I2453/60)/60)/24)+DATE(1970,1,1)</f>
        <v>42799.908449074079</v>
      </c>
      <c r="U2453">
        <f>YEAR(S2453)</f>
        <v>2017</v>
      </c>
    </row>
    <row r="2454" spans="1:21" ht="48" x14ac:dyDescent="0.2">
      <c r="A2454">
        <v>2452</v>
      </c>
      <c r="B2454" s="2" t="s">
        <v>2453</v>
      </c>
      <c r="C2454" s="2" t="s">
        <v>6562</v>
      </c>
      <c r="D2454" s="4">
        <v>600</v>
      </c>
      <c r="E2454" s="5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ROUND(E2454/D2454*100,0)</f>
        <v>134</v>
      </c>
      <c r="P2454" s="14">
        <f t="shared" si="38"/>
        <v>53.4</v>
      </c>
      <c r="Q2454" s="7" t="s">
        <v>8333</v>
      </c>
      <c r="R2454" t="s">
        <v>8349</v>
      </c>
      <c r="S2454" s="6">
        <f>(((J2454/60)/60)/24)+DATE(1970,1,1)</f>
        <v>42338.84375</v>
      </c>
      <c r="T2454" s="6">
        <f>(((I2454/60)/60)/24)+DATE(1970,1,1)</f>
        <v>42367.958333333328</v>
      </c>
      <c r="U2454">
        <f>YEAR(S2454)</f>
        <v>2015</v>
      </c>
    </row>
    <row r="2455" spans="1:21" ht="48" x14ac:dyDescent="0.2">
      <c r="A2455">
        <v>2453</v>
      </c>
      <c r="B2455" s="2" t="s">
        <v>2454</v>
      </c>
      <c r="C2455" s="2" t="s">
        <v>6563</v>
      </c>
      <c r="D2455" s="4">
        <v>3000</v>
      </c>
      <c r="E2455" s="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ROUND(E2455/D2455*100,0)</f>
        <v>155</v>
      </c>
      <c r="P2455" s="14">
        <f t="shared" si="38"/>
        <v>69.27</v>
      </c>
      <c r="Q2455" s="7" t="s">
        <v>8333</v>
      </c>
      <c r="R2455" t="s">
        <v>8349</v>
      </c>
      <c r="S2455" s="6">
        <f>(((J2455/60)/60)/24)+DATE(1970,1,1)</f>
        <v>42738.692233796297</v>
      </c>
      <c r="T2455" s="6">
        <f>(((I2455/60)/60)/24)+DATE(1970,1,1)</f>
        <v>42768.692233796297</v>
      </c>
      <c r="U2455">
        <f>YEAR(S2455)</f>
        <v>2017</v>
      </c>
    </row>
    <row r="2456" spans="1:21" ht="48" x14ac:dyDescent="0.2">
      <c r="A2456">
        <v>2454</v>
      </c>
      <c r="B2456" s="2" t="s">
        <v>2455</v>
      </c>
      <c r="C2456" s="2" t="s">
        <v>6564</v>
      </c>
      <c r="D2456" s="4">
        <v>35000</v>
      </c>
      <c r="E2456" s="5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ROUND(E2456/D2456*100,0)</f>
        <v>101</v>
      </c>
      <c r="P2456" s="14">
        <f t="shared" si="38"/>
        <v>271.51</v>
      </c>
      <c r="Q2456" s="7" t="s">
        <v>8333</v>
      </c>
      <c r="R2456" t="s">
        <v>8349</v>
      </c>
      <c r="S2456" s="6">
        <f>(((J2456/60)/60)/24)+DATE(1970,1,1)</f>
        <v>42770.201481481476</v>
      </c>
      <c r="T2456" s="6">
        <f>(((I2456/60)/60)/24)+DATE(1970,1,1)</f>
        <v>42805.201481481476</v>
      </c>
      <c r="U2456">
        <f>YEAR(S2456)</f>
        <v>2017</v>
      </c>
    </row>
    <row r="2457" spans="1:21" ht="48" x14ac:dyDescent="0.2">
      <c r="A2457">
        <v>2455</v>
      </c>
      <c r="B2457" s="2" t="s">
        <v>2456</v>
      </c>
      <c r="C2457" s="2" t="s">
        <v>6565</v>
      </c>
      <c r="D2457" s="4">
        <v>300</v>
      </c>
      <c r="E2457" s="5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ROUND(E2457/D2457*100,0)</f>
        <v>182</v>
      </c>
      <c r="P2457" s="14">
        <f t="shared" si="38"/>
        <v>34.130000000000003</v>
      </c>
      <c r="Q2457" s="7" t="s">
        <v>8333</v>
      </c>
      <c r="R2457" t="s">
        <v>8349</v>
      </c>
      <c r="S2457" s="6">
        <f>(((J2457/60)/60)/24)+DATE(1970,1,1)</f>
        <v>42452.781828703708</v>
      </c>
      <c r="T2457" s="6">
        <f>(((I2457/60)/60)/24)+DATE(1970,1,1)</f>
        <v>42480.781828703708</v>
      </c>
      <c r="U2457">
        <f>YEAR(S2457)</f>
        <v>2016</v>
      </c>
    </row>
    <row r="2458" spans="1:21" ht="48" x14ac:dyDescent="0.2">
      <c r="A2458">
        <v>2456</v>
      </c>
      <c r="B2458" s="2" t="s">
        <v>2457</v>
      </c>
      <c r="C2458" s="2" t="s">
        <v>6566</v>
      </c>
      <c r="D2458" s="4">
        <v>1500</v>
      </c>
      <c r="E2458" s="5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ROUND(E2458/D2458*100,0)</f>
        <v>181</v>
      </c>
      <c r="P2458" s="14">
        <f t="shared" si="38"/>
        <v>40.49</v>
      </c>
      <c r="Q2458" s="7" t="s">
        <v>8333</v>
      </c>
      <c r="R2458" t="s">
        <v>8349</v>
      </c>
      <c r="S2458" s="6">
        <f>(((J2458/60)/60)/24)+DATE(1970,1,1)</f>
        <v>42761.961099537039</v>
      </c>
      <c r="T2458" s="6">
        <f>(((I2458/60)/60)/24)+DATE(1970,1,1)</f>
        <v>42791.961099537039</v>
      </c>
      <c r="U2458">
        <f>YEAR(S2458)</f>
        <v>2017</v>
      </c>
    </row>
    <row r="2459" spans="1:21" ht="48" x14ac:dyDescent="0.2">
      <c r="A2459">
        <v>2457</v>
      </c>
      <c r="B2459" s="2" t="s">
        <v>2458</v>
      </c>
      <c r="C2459" s="2" t="s">
        <v>6567</v>
      </c>
      <c r="D2459" s="4">
        <v>23000</v>
      </c>
      <c r="E2459" s="5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ROUND(E2459/D2459*100,0)</f>
        <v>102</v>
      </c>
      <c r="P2459" s="14">
        <f t="shared" si="38"/>
        <v>189.76</v>
      </c>
      <c r="Q2459" s="7" t="s">
        <v>8333</v>
      </c>
      <c r="R2459" t="s">
        <v>8349</v>
      </c>
      <c r="S2459" s="6">
        <f>(((J2459/60)/60)/24)+DATE(1970,1,1)</f>
        <v>42423.602500000001</v>
      </c>
      <c r="T2459" s="6">
        <f>(((I2459/60)/60)/24)+DATE(1970,1,1)</f>
        <v>42453.560833333337</v>
      </c>
      <c r="U2459">
        <f>YEAR(S2459)</f>
        <v>2016</v>
      </c>
    </row>
    <row r="2460" spans="1:21" ht="48" x14ac:dyDescent="0.2">
      <c r="A2460">
        <v>2458</v>
      </c>
      <c r="B2460" s="2" t="s">
        <v>2459</v>
      </c>
      <c r="C2460" s="2" t="s">
        <v>6568</v>
      </c>
      <c r="D2460" s="4">
        <v>5000</v>
      </c>
      <c r="E2460" s="5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ROUND(E2460/D2460*100,0)</f>
        <v>110</v>
      </c>
      <c r="P2460" s="14">
        <f t="shared" si="38"/>
        <v>68.86</v>
      </c>
      <c r="Q2460" s="7" t="s">
        <v>8333</v>
      </c>
      <c r="R2460" t="s">
        <v>8349</v>
      </c>
      <c r="S2460" s="6">
        <f>(((J2460/60)/60)/24)+DATE(1970,1,1)</f>
        <v>42495.871736111112</v>
      </c>
      <c r="T2460" s="6">
        <f>(((I2460/60)/60)/24)+DATE(1970,1,1)</f>
        <v>42530.791666666672</v>
      </c>
      <c r="U2460">
        <f>YEAR(S2460)</f>
        <v>2016</v>
      </c>
    </row>
    <row r="2461" spans="1:21" ht="48" x14ac:dyDescent="0.2">
      <c r="A2461">
        <v>2459</v>
      </c>
      <c r="B2461" s="2" t="s">
        <v>2460</v>
      </c>
      <c r="C2461" s="2" t="s">
        <v>6569</v>
      </c>
      <c r="D2461" s="4">
        <v>30000</v>
      </c>
      <c r="E2461" s="5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ROUND(E2461/D2461*100,0)</f>
        <v>102</v>
      </c>
      <c r="P2461" s="14">
        <f t="shared" si="38"/>
        <v>108.78</v>
      </c>
      <c r="Q2461" s="7" t="s">
        <v>8333</v>
      </c>
      <c r="R2461" t="s">
        <v>8349</v>
      </c>
      <c r="S2461" s="6">
        <f>(((J2461/60)/60)/24)+DATE(1970,1,1)</f>
        <v>42407.637557870374</v>
      </c>
      <c r="T2461" s="6">
        <f>(((I2461/60)/60)/24)+DATE(1970,1,1)</f>
        <v>42452.595891203702</v>
      </c>
      <c r="U2461">
        <f>YEAR(S2461)</f>
        <v>2016</v>
      </c>
    </row>
    <row r="2462" spans="1:21" ht="48" x14ac:dyDescent="0.2">
      <c r="A2462">
        <v>2460</v>
      </c>
      <c r="B2462" s="2" t="s">
        <v>2461</v>
      </c>
      <c r="C2462" s="2" t="s">
        <v>6570</v>
      </c>
      <c r="D2462" s="4">
        <v>8500</v>
      </c>
      <c r="E2462" s="5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ROUND(E2462/D2462*100,0)</f>
        <v>101</v>
      </c>
      <c r="P2462" s="14">
        <f t="shared" si="38"/>
        <v>125.99</v>
      </c>
      <c r="Q2462" s="7" t="s">
        <v>8333</v>
      </c>
      <c r="R2462" t="s">
        <v>8349</v>
      </c>
      <c r="S2462" s="6">
        <f>(((J2462/60)/60)/24)+DATE(1970,1,1)</f>
        <v>42704.187118055561</v>
      </c>
      <c r="T2462" s="6">
        <f>(((I2462/60)/60)/24)+DATE(1970,1,1)</f>
        <v>42738.178472222222</v>
      </c>
      <c r="U2462">
        <f>YEAR(S2462)</f>
        <v>2016</v>
      </c>
    </row>
    <row r="2463" spans="1:21" ht="48" x14ac:dyDescent="0.2">
      <c r="A2463">
        <v>2461</v>
      </c>
      <c r="B2463" s="2" t="s">
        <v>2462</v>
      </c>
      <c r="C2463" s="2" t="s">
        <v>6571</v>
      </c>
      <c r="D2463" s="4">
        <v>7500</v>
      </c>
      <c r="E2463" s="5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ROUND(E2463/D2463*100,0)</f>
        <v>104</v>
      </c>
      <c r="P2463" s="14">
        <f t="shared" si="38"/>
        <v>90.52</v>
      </c>
      <c r="Q2463" s="7" t="s">
        <v>8322</v>
      </c>
      <c r="R2463" t="s">
        <v>8326</v>
      </c>
      <c r="S2463" s="6">
        <f>(((J2463/60)/60)/24)+DATE(1970,1,1)</f>
        <v>40784.012696759259</v>
      </c>
      <c r="T2463" s="6">
        <f>(((I2463/60)/60)/24)+DATE(1970,1,1)</f>
        <v>40817.125</v>
      </c>
      <c r="U2463">
        <f>YEAR(S2463)</f>
        <v>2011</v>
      </c>
    </row>
    <row r="2464" spans="1:21" ht="48" x14ac:dyDescent="0.2">
      <c r="A2464">
        <v>2462</v>
      </c>
      <c r="B2464" s="2" t="s">
        <v>2463</v>
      </c>
      <c r="C2464" s="2" t="s">
        <v>6572</v>
      </c>
      <c r="D2464" s="4">
        <v>3000</v>
      </c>
      <c r="E2464" s="5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ROUND(E2464/D2464*100,0)</f>
        <v>111</v>
      </c>
      <c r="P2464" s="14">
        <f t="shared" si="38"/>
        <v>28.88</v>
      </c>
      <c r="Q2464" s="7" t="s">
        <v>8322</v>
      </c>
      <c r="R2464" t="s">
        <v>8326</v>
      </c>
      <c r="S2464" s="6">
        <f>(((J2464/60)/60)/24)+DATE(1970,1,1)</f>
        <v>41089.186296296299</v>
      </c>
      <c r="T2464" s="6">
        <f>(((I2464/60)/60)/24)+DATE(1970,1,1)</f>
        <v>41109.186296296299</v>
      </c>
      <c r="U2464">
        <f>YEAR(S2464)</f>
        <v>2012</v>
      </c>
    </row>
    <row r="2465" spans="1:21" ht="16" x14ac:dyDescent="0.2">
      <c r="A2465">
        <v>2463</v>
      </c>
      <c r="B2465" s="2" t="s">
        <v>2464</v>
      </c>
      <c r="C2465" s="2" t="s">
        <v>6573</v>
      </c>
      <c r="D2465" s="4">
        <v>2000</v>
      </c>
      <c r="E2465" s="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ROUND(E2465/D2465*100,0)</f>
        <v>116</v>
      </c>
      <c r="P2465" s="14">
        <f t="shared" si="38"/>
        <v>31</v>
      </c>
      <c r="Q2465" s="7" t="s">
        <v>8322</v>
      </c>
      <c r="R2465" t="s">
        <v>8326</v>
      </c>
      <c r="S2465" s="6">
        <f>(((J2465/60)/60)/24)+DATE(1970,1,1)</f>
        <v>41341.111400462964</v>
      </c>
      <c r="T2465" s="6">
        <f>(((I2465/60)/60)/24)+DATE(1970,1,1)</f>
        <v>41380.791666666664</v>
      </c>
      <c r="U2465">
        <f>YEAR(S2465)</f>
        <v>2013</v>
      </c>
    </row>
    <row r="2466" spans="1:21" ht="48" x14ac:dyDescent="0.2">
      <c r="A2466">
        <v>2464</v>
      </c>
      <c r="B2466" s="2" t="s">
        <v>2465</v>
      </c>
      <c r="C2466" s="2" t="s">
        <v>6574</v>
      </c>
      <c r="D2466" s="4">
        <v>2000</v>
      </c>
      <c r="E2466" s="5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ROUND(E2466/D2466*100,0)</f>
        <v>111</v>
      </c>
      <c r="P2466" s="14">
        <f t="shared" si="38"/>
        <v>51.67</v>
      </c>
      <c r="Q2466" s="7" t="s">
        <v>8322</v>
      </c>
      <c r="R2466" t="s">
        <v>8326</v>
      </c>
      <c r="S2466" s="6">
        <f>(((J2466/60)/60)/24)+DATE(1970,1,1)</f>
        <v>42248.90042824074</v>
      </c>
      <c r="T2466" s="6">
        <f>(((I2466/60)/60)/24)+DATE(1970,1,1)</f>
        <v>42277.811805555553</v>
      </c>
      <c r="U2466">
        <f>YEAR(S2466)</f>
        <v>2015</v>
      </c>
    </row>
    <row r="2467" spans="1:21" ht="32" x14ac:dyDescent="0.2">
      <c r="A2467">
        <v>2465</v>
      </c>
      <c r="B2467" s="2" t="s">
        <v>2466</v>
      </c>
      <c r="C2467" s="2" t="s">
        <v>6575</v>
      </c>
      <c r="D2467" s="4">
        <v>700</v>
      </c>
      <c r="E2467" s="5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ROUND(E2467/D2467*100,0)</f>
        <v>180</v>
      </c>
      <c r="P2467" s="14">
        <f t="shared" si="38"/>
        <v>26.27</v>
      </c>
      <c r="Q2467" s="7" t="s">
        <v>8322</v>
      </c>
      <c r="R2467" t="s">
        <v>8326</v>
      </c>
      <c r="S2467" s="6">
        <f>(((J2467/60)/60)/24)+DATE(1970,1,1)</f>
        <v>41145.719305555554</v>
      </c>
      <c r="T2467" s="6">
        <f>(((I2467/60)/60)/24)+DATE(1970,1,1)</f>
        <v>41175.719305555554</v>
      </c>
      <c r="U2467">
        <f>YEAR(S2467)</f>
        <v>2012</v>
      </c>
    </row>
    <row r="2468" spans="1:21" ht="48" x14ac:dyDescent="0.2">
      <c r="A2468">
        <v>2466</v>
      </c>
      <c r="B2468" s="2" t="s">
        <v>2467</v>
      </c>
      <c r="C2468" s="2" t="s">
        <v>6576</v>
      </c>
      <c r="D2468" s="4">
        <v>2500</v>
      </c>
      <c r="E2468" s="5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ROUND(E2468/D2468*100,0)</f>
        <v>100</v>
      </c>
      <c r="P2468" s="14">
        <f t="shared" si="38"/>
        <v>48.08</v>
      </c>
      <c r="Q2468" s="7" t="s">
        <v>8322</v>
      </c>
      <c r="R2468" t="s">
        <v>8326</v>
      </c>
      <c r="S2468" s="6">
        <f>(((J2468/60)/60)/24)+DATE(1970,1,1)</f>
        <v>41373.102465277778</v>
      </c>
      <c r="T2468" s="6">
        <f>(((I2468/60)/60)/24)+DATE(1970,1,1)</f>
        <v>41403.102465277778</v>
      </c>
      <c r="U2468">
        <f>YEAR(S2468)</f>
        <v>2013</v>
      </c>
    </row>
    <row r="2469" spans="1:21" ht="48" x14ac:dyDescent="0.2">
      <c r="A2469">
        <v>2467</v>
      </c>
      <c r="B2469" s="2" t="s">
        <v>2468</v>
      </c>
      <c r="C2469" s="2" t="s">
        <v>6577</v>
      </c>
      <c r="D2469" s="4">
        <v>1000</v>
      </c>
      <c r="E2469" s="5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ROUND(E2469/D2469*100,0)</f>
        <v>119</v>
      </c>
      <c r="P2469" s="14">
        <f t="shared" si="38"/>
        <v>27.56</v>
      </c>
      <c r="Q2469" s="7" t="s">
        <v>8322</v>
      </c>
      <c r="R2469" t="s">
        <v>8326</v>
      </c>
      <c r="S2469" s="6">
        <f>(((J2469/60)/60)/24)+DATE(1970,1,1)</f>
        <v>41025.874201388891</v>
      </c>
      <c r="T2469" s="6">
        <f>(((I2469/60)/60)/24)+DATE(1970,1,1)</f>
        <v>41039.708333333336</v>
      </c>
      <c r="U2469">
        <f>YEAR(S2469)</f>
        <v>2012</v>
      </c>
    </row>
    <row r="2470" spans="1:21" ht="32" x14ac:dyDescent="0.2">
      <c r="A2470">
        <v>2468</v>
      </c>
      <c r="B2470" s="2" t="s">
        <v>2469</v>
      </c>
      <c r="C2470" s="2" t="s">
        <v>6578</v>
      </c>
      <c r="D2470" s="4">
        <v>2000</v>
      </c>
      <c r="E2470" s="5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ROUND(E2470/D2470*100,0)</f>
        <v>107</v>
      </c>
      <c r="P2470" s="14">
        <f t="shared" si="38"/>
        <v>36.97</v>
      </c>
      <c r="Q2470" s="7" t="s">
        <v>8322</v>
      </c>
      <c r="R2470" t="s">
        <v>8326</v>
      </c>
      <c r="S2470" s="6">
        <f>(((J2470/60)/60)/24)+DATE(1970,1,1)</f>
        <v>41174.154178240737</v>
      </c>
      <c r="T2470" s="6">
        <f>(((I2470/60)/60)/24)+DATE(1970,1,1)</f>
        <v>41210.208333333336</v>
      </c>
      <c r="U2470">
        <f>YEAR(S2470)</f>
        <v>2012</v>
      </c>
    </row>
    <row r="2471" spans="1:21" ht="48" x14ac:dyDescent="0.2">
      <c r="A2471">
        <v>2469</v>
      </c>
      <c r="B2471" s="2" t="s">
        <v>2470</v>
      </c>
      <c r="C2471" s="2" t="s">
        <v>6579</v>
      </c>
      <c r="D2471" s="4">
        <v>1200</v>
      </c>
      <c r="E2471" s="5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ROUND(E2471/D2471*100,0)</f>
        <v>114</v>
      </c>
      <c r="P2471" s="14">
        <f t="shared" si="38"/>
        <v>29.02</v>
      </c>
      <c r="Q2471" s="7" t="s">
        <v>8322</v>
      </c>
      <c r="R2471" t="s">
        <v>8326</v>
      </c>
      <c r="S2471" s="6">
        <f>(((J2471/60)/60)/24)+DATE(1970,1,1)</f>
        <v>40557.429733796293</v>
      </c>
      <c r="T2471" s="6">
        <f>(((I2471/60)/60)/24)+DATE(1970,1,1)</f>
        <v>40582.429733796293</v>
      </c>
      <c r="U2471">
        <f>YEAR(S2471)</f>
        <v>2011</v>
      </c>
    </row>
    <row r="2472" spans="1:21" ht="48" x14ac:dyDescent="0.2">
      <c r="A2472">
        <v>2470</v>
      </c>
      <c r="B2472" s="2" t="s">
        <v>2471</v>
      </c>
      <c r="C2472" s="2" t="s">
        <v>6580</v>
      </c>
      <c r="D2472" s="4">
        <v>1000</v>
      </c>
      <c r="E2472" s="5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ROUND(E2472/D2472*100,0)</f>
        <v>103</v>
      </c>
      <c r="P2472" s="14">
        <f t="shared" si="38"/>
        <v>28.66</v>
      </c>
      <c r="Q2472" s="7" t="s">
        <v>8322</v>
      </c>
      <c r="R2472" t="s">
        <v>8326</v>
      </c>
      <c r="S2472" s="6">
        <f>(((J2472/60)/60)/24)+DATE(1970,1,1)</f>
        <v>41023.07471064815</v>
      </c>
      <c r="T2472" s="6">
        <f>(((I2472/60)/60)/24)+DATE(1970,1,1)</f>
        <v>41053.07471064815</v>
      </c>
      <c r="U2472">
        <f>YEAR(S2472)</f>
        <v>2012</v>
      </c>
    </row>
    <row r="2473" spans="1:21" ht="48" x14ac:dyDescent="0.2">
      <c r="A2473">
        <v>2471</v>
      </c>
      <c r="B2473" s="2" t="s">
        <v>2472</v>
      </c>
      <c r="C2473" s="2" t="s">
        <v>6581</v>
      </c>
      <c r="D2473" s="4">
        <v>500</v>
      </c>
      <c r="E2473" s="5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ROUND(E2473/D2473*100,0)</f>
        <v>128</v>
      </c>
      <c r="P2473" s="14">
        <f t="shared" si="38"/>
        <v>37.65</v>
      </c>
      <c r="Q2473" s="7" t="s">
        <v>8322</v>
      </c>
      <c r="R2473" t="s">
        <v>8326</v>
      </c>
      <c r="S2473" s="6">
        <f>(((J2473/60)/60)/24)+DATE(1970,1,1)</f>
        <v>40893.992962962962</v>
      </c>
      <c r="T2473" s="6">
        <f>(((I2473/60)/60)/24)+DATE(1970,1,1)</f>
        <v>40933.992962962962</v>
      </c>
      <c r="U2473">
        <f>YEAR(S2473)</f>
        <v>2011</v>
      </c>
    </row>
    <row r="2474" spans="1:21" ht="48" x14ac:dyDescent="0.2">
      <c r="A2474">
        <v>2472</v>
      </c>
      <c r="B2474" s="2" t="s">
        <v>2473</v>
      </c>
      <c r="C2474" s="2" t="s">
        <v>6582</v>
      </c>
      <c r="D2474" s="4">
        <v>7500</v>
      </c>
      <c r="E2474" s="5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ROUND(E2474/D2474*100,0)</f>
        <v>136</v>
      </c>
      <c r="P2474" s="14">
        <f t="shared" si="38"/>
        <v>97.9</v>
      </c>
      <c r="Q2474" s="7" t="s">
        <v>8322</v>
      </c>
      <c r="R2474" t="s">
        <v>8326</v>
      </c>
      <c r="S2474" s="6">
        <f>(((J2474/60)/60)/24)+DATE(1970,1,1)</f>
        <v>40354.11550925926</v>
      </c>
      <c r="T2474" s="6">
        <f>(((I2474/60)/60)/24)+DATE(1970,1,1)</f>
        <v>40425.043749999997</v>
      </c>
      <c r="U2474">
        <f>YEAR(S2474)</f>
        <v>2010</v>
      </c>
    </row>
    <row r="2475" spans="1:21" ht="48" x14ac:dyDescent="0.2">
      <c r="A2475">
        <v>2473</v>
      </c>
      <c r="B2475" s="2" t="s">
        <v>2474</v>
      </c>
      <c r="C2475" s="2" t="s">
        <v>6583</v>
      </c>
      <c r="D2475" s="4">
        <v>2000</v>
      </c>
      <c r="E2475" s="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ROUND(E2475/D2475*100,0)</f>
        <v>100</v>
      </c>
      <c r="P2475" s="14">
        <f t="shared" si="38"/>
        <v>42.55</v>
      </c>
      <c r="Q2475" s="7" t="s">
        <v>8322</v>
      </c>
      <c r="R2475" t="s">
        <v>8326</v>
      </c>
      <c r="S2475" s="6">
        <f>(((J2475/60)/60)/24)+DATE(1970,1,1)</f>
        <v>41193.748483796298</v>
      </c>
      <c r="T2475" s="6">
        <f>(((I2475/60)/60)/24)+DATE(1970,1,1)</f>
        <v>41223.790150462963</v>
      </c>
      <c r="U2475">
        <f>YEAR(S2475)</f>
        <v>2012</v>
      </c>
    </row>
    <row r="2476" spans="1:21" ht="48" x14ac:dyDescent="0.2">
      <c r="A2476">
        <v>2474</v>
      </c>
      <c r="B2476" s="2" t="s">
        <v>2475</v>
      </c>
      <c r="C2476" s="2" t="s">
        <v>6584</v>
      </c>
      <c r="D2476" s="4">
        <v>5000</v>
      </c>
      <c r="E2476" s="5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ROUND(E2476/D2476*100,0)</f>
        <v>100</v>
      </c>
      <c r="P2476" s="14">
        <f t="shared" si="38"/>
        <v>131.58000000000001</v>
      </c>
      <c r="Q2476" s="7" t="s">
        <v>8322</v>
      </c>
      <c r="R2476" t="s">
        <v>8326</v>
      </c>
      <c r="S2476" s="6">
        <f>(((J2476/60)/60)/24)+DATE(1970,1,1)</f>
        <v>40417.011296296296</v>
      </c>
      <c r="T2476" s="6">
        <f>(((I2476/60)/60)/24)+DATE(1970,1,1)</f>
        <v>40462.011296296296</v>
      </c>
      <c r="U2476">
        <f>YEAR(S2476)</f>
        <v>2010</v>
      </c>
    </row>
    <row r="2477" spans="1:21" ht="32" x14ac:dyDescent="0.2">
      <c r="A2477">
        <v>2475</v>
      </c>
      <c r="B2477" s="2" t="s">
        <v>2476</v>
      </c>
      <c r="C2477" s="2" t="s">
        <v>6585</v>
      </c>
      <c r="D2477" s="4">
        <v>2500</v>
      </c>
      <c r="E2477" s="5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ROUND(E2477/D2477*100,0)</f>
        <v>105</v>
      </c>
      <c r="P2477" s="14">
        <f t="shared" si="38"/>
        <v>32.32</v>
      </c>
      <c r="Q2477" s="7" t="s">
        <v>8322</v>
      </c>
      <c r="R2477" t="s">
        <v>8326</v>
      </c>
      <c r="S2477" s="6">
        <f>(((J2477/60)/60)/24)+DATE(1970,1,1)</f>
        <v>40310.287673611114</v>
      </c>
      <c r="T2477" s="6">
        <f>(((I2477/60)/60)/24)+DATE(1970,1,1)</f>
        <v>40369.916666666664</v>
      </c>
      <c r="U2477">
        <f>YEAR(S2477)</f>
        <v>2010</v>
      </c>
    </row>
    <row r="2478" spans="1:21" ht="48" x14ac:dyDescent="0.2">
      <c r="A2478">
        <v>2476</v>
      </c>
      <c r="B2478" s="2" t="s">
        <v>2477</v>
      </c>
      <c r="C2478" s="2" t="s">
        <v>6586</v>
      </c>
      <c r="D2478" s="4">
        <v>3200</v>
      </c>
      <c r="E2478" s="5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ROUND(E2478/D2478*100,0)</f>
        <v>105</v>
      </c>
      <c r="P2478" s="14">
        <f t="shared" si="38"/>
        <v>61.1</v>
      </c>
      <c r="Q2478" s="7" t="s">
        <v>8322</v>
      </c>
      <c r="R2478" t="s">
        <v>8326</v>
      </c>
      <c r="S2478" s="6">
        <f>(((J2478/60)/60)/24)+DATE(1970,1,1)</f>
        <v>41913.328356481477</v>
      </c>
      <c r="T2478" s="6">
        <f>(((I2478/60)/60)/24)+DATE(1970,1,1)</f>
        <v>41946.370023148149</v>
      </c>
      <c r="U2478">
        <f>YEAR(S2478)</f>
        <v>2014</v>
      </c>
    </row>
    <row r="2479" spans="1:21" ht="32" x14ac:dyDescent="0.2">
      <c r="A2479">
        <v>2477</v>
      </c>
      <c r="B2479" s="2" t="s">
        <v>824</v>
      </c>
      <c r="C2479" s="2" t="s">
        <v>6587</v>
      </c>
      <c r="D2479" s="4">
        <v>750</v>
      </c>
      <c r="E2479" s="5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ROUND(E2479/D2479*100,0)</f>
        <v>171</v>
      </c>
      <c r="P2479" s="14">
        <f t="shared" si="38"/>
        <v>31.34</v>
      </c>
      <c r="Q2479" s="7" t="s">
        <v>8322</v>
      </c>
      <c r="R2479" t="s">
        <v>8326</v>
      </c>
      <c r="S2479" s="6">
        <f>(((J2479/60)/60)/24)+DATE(1970,1,1)</f>
        <v>41088.691493055558</v>
      </c>
      <c r="T2479" s="6">
        <f>(((I2479/60)/60)/24)+DATE(1970,1,1)</f>
        <v>41133.691493055558</v>
      </c>
      <c r="U2479">
        <f>YEAR(S2479)</f>
        <v>2012</v>
      </c>
    </row>
    <row r="2480" spans="1:21" ht="48" x14ac:dyDescent="0.2">
      <c r="A2480">
        <v>2478</v>
      </c>
      <c r="B2480" s="2" t="s">
        <v>2478</v>
      </c>
      <c r="C2480" s="2" t="s">
        <v>6588</v>
      </c>
      <c r="D2480" s="4">
        <v>8000</v>
      </c>
      <c r="E2480" s="5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ROUND(E2480/D2480*100,0)</f>
        <v>128</v>
      </c>
      <c r="P2480" s="14">
        <f t="shared" si="38"/>
        <v>129.11000000000001</v>
      </c>
      <c r="Q2480" s="7" t="s">
        <v>8322</v>
      </c>
      <c r="R2480" t="s">
        <v>8326</v>
      </c>
      <c r="S2480" s="6">
        <f>(((J2480/60)/60)/24)+DATE(1970,1,1)</f>
        <v>41257.950381944444</v>
      </c>
      <c r="T2480" s="6">
        <f>(((I2480/60)/60)/24)+DATE(1970,1,1)</f>
        <v>41287.950381944444</v>
      </c>
      <c r="U2480">
        <f>YEAR(S2480)</f>
        <v>2012</v>
      </c>
    </row>
    <row r="2481" spans="1:21" ht="32" x14ac:dyDescent="0.2">
      <c r="A2481">
        <v>2479</v>
      </c>
      <c r="B2481" s="2" t="s">
        <v>2479</v>
      </c>
      <c r="C2481" s="2" t="s">
        <v>6589</v>
      </c>
      <c r="D2481" s="4">
        <v>300</v>
      </c>
      <c r="E2481" s="5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ROUND(E2481/D2481*100,0)</f>
        <v>133</v>
      </c>
      <c r="P2481" s="14">
        <f t="shared" si="38"/>
        <v>25.02</v>
      </c>
      <c r="Q2481" s="7" t="s">
        <v>8322</v>
      </c>
      <c r="R2481" t="s">
        <v>8326</v>
      </c>
      <c r="S2481" s="6">
        <f>(((J2481/60)/60)/24)+DATE(1970,1,1)</f>
        <v>41107.726782407408</v>
      </c>
      <c r="T2481" s="6">
        <f>(((I2481/60)/60)/24)+DATE(1970,1,1)</f>
        <v>41118.083333333336</v>
      </c>
      <c r="U2481">
        <f>YEAR(S2481)</f>
        <v>2012</v>
      </c>
    </row>
    <row r="2482" spans="1:21" ht="48" x14ac:dyDescent="0.2">
      <c r="A2482">
        <v>2480</v>
      </c>
      <c r="B2482" s="2" t="s">
        <v>2480</v>
      </c>
      <c r="C2482" s="2" t="s">
        <v>6590</v>
      </c>
      <c r="D2482" s="4">
        <v>2000</v>
      </c>
      <c r="E2482" s="5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ROUND(E2482/D2482*100,0)</f>
        <v>100</v>
      </c>
      <c r="P2482" s="14">
        <f t="shared" si="38"/>
        <v>250</v>
      </c>
      <c r="Q2482" s="7" t="s">
        <v>8322</v>
      </c>
      <c r="R2482" t="s">
        <v>8326</v>
      </c>
      <c r="S2482" s="6">
        <f>(((J2482/60)/60)/24)+DATE(1970,1,1)</f>
        <v>42227.936157407406</v>
      </c>
      <c r="T2482" s="6">
        <f>(((I2482/60)/60)/24)+DATE(1970,1,1)</f>
        <v>42287.936157407406</v>
      </c>
      <c r="U2482">
        <f>YEAR(S2482)</f>
        <v>2015</v>
      </c>
    </row>
    <row r="2483" spans="1:21" ht="48" x14ac:dyDescent="0.2">
      <c r="A2483">
        <v>2481</v>
      </c>
      <c r="B2483" s="2" t="s">
        <v>2481</v>
      </c>
      <c r="C2483" s="2" t="s">
        <v>6591</v>
      </c>
      <c r="D2483" s="4">
        <v>4000</v>
      </c>
      <c r="E2483" s="5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ROUND(E2483/D2483*100,0)</f>
        <v>113</v>
      </c>
      <c r="P2483" s="14">
        <f t="shared" si="38"/>
        <v>47.54</v>
      </c>
      <c r="Q2483" s="7" t="s">
        <v>8322</v>
      </c>
      <c r="R2483" t="s">
        <v>8326</v>
      </c>
      <c r="S2483" s="6">
        <f>(((J2483/60)/60)/24)+DATE(1970,1,1)</f>
        <v>40999.645925925928</v>
      </c>
      <c r="T2483" s="6">
        <f>(((I2483/60)/60)/24)+DATE(1970,1,1)</f>
        <v>41029.645925925928</v>
      </c>
      <c r="U2483">
        <f>YEAR(S2483)</f>
        <v>2012</v>
      </c>
    </row>
    <row r="2484" spans="1:21" ht="48" x14ac:dyDescent="0.2">
      <c r="A2484">
        <v>2482</v>
      </c>
      <c r="B2484" s="2" t="s">
        <v>2482</v>
      </c>
      <c r="C2484" s="2" t="s">
        <v>6592</v>
      </c>
      <c r="D2484" s="4">
        <v>1000</v>
      </c>
      <c r="E2484" s="5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ROUND(E2484/D2484*100,0)</f>
        <v>100</v>
      </c>
      <c r="P2484" s="14">
        <f t="shared" si="38"/>
        <v>40.04</v>
      </c>
      <c r="Q2484" s="7" t="s">
        <v>8322</v>
      </c>
      <c r="R2484" t="s">
        <v>8326</v>
      </c>
      <c r="S2484" s="6">
        <f>(((J2484/60)/60)/24)+DATE(1970,1,1)</f>
        <v>40711.782210648147</v>
      </c>
      <c r="T2484" s="6">
        <f>(((I2484/60)/60)/24)+DATE(1970,1,1)</f>
        <v>40756.782210648147</v>
      </c>
      <c r="U2484">
        <f>YEAR(S2484)</f>
        <v>2011</v>
      </c>
    </row>
    <row r="2485" spans="1:21" ht="32" x14ac:dyDescent="0.2">
      <c r="A2485">
        <v>2483</v>
      </c>
      <c r="B2485" s="2" t="s">
        <v>2483</v>
      </c>
      <c r="C2485" s="2" t="s">
        <v>6593</v>
      </c>
      <c r="D2485" s="4">
        <v>1100</v>
      </c>
      <c r="E2485" s="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ROUND(E2485/D2485*100,0)</f>
        <v>114</v>
      </c>
      <c r="P2485" s="14">
        <f t="shared" si="38"/>
        <v>65.84</v>
      </c>
      <c r="Q2485" s="7" t="s">
        <v>8322</v>
      </c>
      <c r="R2485" t="s">
        <v>8326</v>
      </c>
      <c r="S2485" s="6">
        <f>(((J2485/60)/60)/24)+DATE(1970,1,1)</f>
        <v>40970.750034722223</v>
      </c>
      <c r="T2485" s="6">
        <f>(((I2485/60)/60)/24)+DATE(1970,1,1)</f>
        <v>41030.708368055559</v>
      </c>
      <c r="U2485">
        <f>YEAR(S2485)</f>
        <v>2012</v>
      </c>
    </row>
    <row r="2486" spans="1:21" ht="48" x14ac:dyDescent="0.2">
      <c r="A2486">
        <v>2484</v>
      </c>
      <c r="B2486" s="2" t="s">
        <v>2484</v>
      </c>
      <c r="C2486" s="2" t="s">
        <v>6594</v>
      </c>
      <c r="D2486" s="4">
        <v>3500</v>
      </c>
      <c r="E2486" s="5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ROUND(E2486/D2486*100,0)</f>
        <v>119</v>
      </c>
      <c r="P2486" s="14">
        <f t="shared" si="38"/>
        <v>46.4</v>
      </c>
      <c r="Q2486" s="7" t="s">
        <v>8322</v>
      </c>
      <c r="R2486" t="s">
        <v>8326</v>
      </c>
      <c r="S2486" s="6">
        <f>(((J2486/60)/60)/24)+DATE(1970,1,1)</f>
        <v>40771.916701388887</v>
      </c>
      <c r="T2486" s="6">
        <f>(((I2486/60)/60)/24)+DATE(1970,1,1)</f>
        <v>40801.916701388887</v>
      </c>
      <c r="U2486">
        <f>YEAR(S2486)</f>
        <v>2011</v>
      </c>
    </row>
    <row r="2487" spans="1:21" ht="48" x14ac:dyDescent="0.2">
      <c r="A2487">
        <v>2485</v>
      </c>
      <c r="B2487" s="2" t="s">
        <v>2485</v>
      </c>
      <c r="C2487" s="2" t="s">
        <v>6595</v>
      </c>
      <c r="D2487" s="4">
        <v>2000</v>
      </c>
      <c r="E2487" s="5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ROUND(E2487/D2487*100,0)</f>
        <v>103</v>
      </c>
      <c r="P2487" s="14">
        <f t="shared" si="38"/>
        <v>50.37</v>
      </c>
      <c r="Q2487" s="7" t="s">
        <v>8322</v>
      </c>
      <c r="R2487" t="s">
        <v>8326</v>
      </c>
      <c r="S2487" s="6">
        <f>(((J2487/60)/60)/24)+DATE(1970,1,1)</f>
        <v>40793.998599537037</v>
      </c>
      <c r="T2487" s="6">
        <f>(((I2487/60)/60)/24)+DATE(1970,1,1)</f>
        <v>40828.998599537037</v>
      </c>
      <c r="U2487">
        <f>YEAR(S2487)</f>
        <v>2011</v>
      </c>
    </row>
    <row r="2488" spans="1:21" ht="48" x14ac:dyDescent="0.2">
      <c r="A2488">
        <v>2486</v>
      </c>
      <c r="B2488" s="2" t="s">
        <v>2486</v>
      </c>
      <c r="C2488" s="2" t="s">
        <v>6596</v>
      </c>
      <c r="D2488" s="4">
        <v>300</v>
      </c>
      <c r="E2488" s="5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ROUND(E2488/D2488*100,0)</f>
        <v>266</v>
      </c>
      <c r="P2488" s="14">
        <f t="shared" si="38"/>
        <v>26.57</v>
      </c>
      <c r="Q2488" s="7" t="s">
        <v>8322</v>
      </c>
      <c r="R2488" t="s">
        <v>8326</v>
      </c>
      <c r="S2488" s="6">
        <f>(((J2488/60)/60)/24)+DATE(1970,1,1)</f>
        <v>40991.708055555559</v>
      </c>
      <c r="T2488" s="6">
        <f>(((I2488/60)/60)/24)+DATE(1970,1,1)</f>
        <v>41021.708055555559</v>
      </c>
      <c r="U2488">
        <f>YEAR(S2488)</f>
        <v>2012</v>
      </c>
    </row>
    <row r="2489" spans="1:21" ht="48" x14ac:dyDescent="0.2">
      <c r="A2489">
        <v>2487</v>
      </c>
      <c r="B2489" s="2" t="s">
        <v>2487</v>
      </c>
      <c r="C2489" s="2" t="s">
        <v>6597</v>
      </c>
      <c r="D2489" s="4">
        <v>1500</v>
      </c>
      <c r="E2489" s="5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ROUND(E2489/D2489*100,0)</f>
        <v>100</v>
      </c>
      <c r="P2489" s="14">
        <f t="shared" si="38"/>
        <v>39.49</v>
      </c>
      <c r="Q2489" s="7" t="s">
        <v>8322</v>
      </c>
      <c r="R2489" t="s">
        <v>8326</v>
      </c>
      <c r="S2489" s="6">
        <f>(((J2489/60)/60)/24)+DATE(1970,1,1)</f>
        <v>41026.083298611113</v>
      </c>
      <c r="T2489" s="6">
        <f>(((I2489/60)/60)/24)+DATE(1970,1,1)</f>
        <v>41056.083298611113</v>
      </c>
      <c r="U2489">
        <f>YEAR(S2489)</f>
        <v>2012</v>
      </c>
    </row>
    <row r="2490" spans="1:21" ht="48" x14ac:dyDescent="0.2">
      <c r="A2490">
        <v>2488</v>
      </c>
      <c r="B2490" s="2" t="s">
        <v>2488</v>
      </c>
      <c r="C2490" s="2" t="s">
        <v>6598</v>
      </c>
      <c r="D2490" s="4">
        <v>3000</v>
      </c>
      <c r="E2490" s="5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ROUND(E2490/D2490*100,0)</f>
        <v>107</v>
      </c>
      <c r="P2490" s="14">
        <f t="shared" si="38"/>
        <v>49.25</v>
      </c>
      <c r="Q2490" s="7" t="s">
        <v>8322</v>
      </c>
      <c r="R2490" t="s">
        <v>8326</v>
      </c>
      <c r="S2490" s="6">
        <f>(((J2490/60)/60)/24)+DATE(1970,1,1)</f>
        <v>40833.633194444446</v>
      </c>
      <c r="T2490" s="6">
        <f>(((I2490/60)/60)/24)+DATE(1970,1,1)</f>
        <v>40863.674861111111</v>
      </c>
      <c r="U2490">
        <f>YEAR(S2490)</f>
        <v>2011</v>
      </c>
    </row>
    <row r="2491" spans="1:21" ht="48" x14ac:dyDescent="0.2">
      <c r="A2491">
        <v>2489</v>
      </c>
      <c r="B2491" s="2" t="s">
        <v>2489</v>
      </c>
      <c r="C2491" s="2" t="s">
        <v>6599</v>
      </c>
      <c r="D2491" s="4">
        <v>3500</v>
      </c>
      <c r="E2491" s="5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ROUND(E2491/D2491*100,0)</f>
        <v>134</v>
      </c>
      <c r="P2491" s="14">
        <f t="shared" si="38"/>
        <v>62.38</v>
      </c>
      <c r="Q2491" s="7" t="s">
        <v>8322</v>
      </c>
      <c r="R2491" t="s">
        <v>8326</v>
      </c>
      <c r="S2491" s="6">
        <f>(((J2491/60)/60)/24)+DATE(1970,1,1)</f>
        <v>41373.690266203703</v>
      </c>
      <c r="T2491" s="6">
        <f>(((I2491/60)/60)/24)+DATE(1970,1,1)</f>
        <v>41403.690266203703</v>
      </c>
      <c r="U2491">
        <f>YEAR(S2491)</f>
        <v>2013</v>
      </c>
    </row>
    <row r="2492" spans="1:21" ht="48" x14ac:dyDescent="0.2">
      <c r="A2492">
        <v>2490</v>
      </c>
      <c r="B2492" s="2" t="s">
        <v>2490</v>
      </c>
      <c r="C2492" s="2" t="s">
        <v>6600</v>
      </c>
      <c r="D2492" s="4">
        <v>500</v>
      </c>
      <c r="E2492" s="5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ROUND(E2492/D2492*100,0)</f>
        <v>121</v>
      </c>
      <c r="P2492" s="14">
        <f t="shared" si="38"/>
        <v>37.94</v>
      </c>
      <c r="Q2492" s="7" t="s">
        <v>8322</v>
      </c>
      <c r="R2492" t="s">
        <v>8326</v>
      </c>
      <c r="S2492" s="6">
        <f>(((J2492/60)/60)/24)+DATE(1970,1,1)</f>
        <v>41023.227731481478</v>
      </c>
      <c r="T2492" s="6">
        <f>(((I2492/60)/60)/24)+DATE(1970,1,1)</f>
        <v>41083.227731481478</v>
      </c>
      <c r="U2492">
        <f>YEAR(S2492)</f>
        <v>2012</v>
      </c>
    </row>
    <row r="2493" spans="1:21" ht="48" x14ac:dyDescent="0.2">
      <c r="A2493">
        <v>2491</v>
      </c>
      <c r="B2493" s="2" t="s">
        <v>2491</v>
      </c>
      <c r="C2493" s="2" t="s">
        <v>6601</v>
      </c>
      <c r="D2493" s="4">
        <v>500</v>
      </c>
      <c r="E2493" s="5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ROUND(E2493/D2493*100,0)</f>
        <v>103</v>
      </c>
      <c r="P2493" s="14">
        <f t="shared" si="38"/>
        <v>51.6</v>
      </c>
      <c r="Q2493" s="7" t="s">
        <v>8322</v>
      </c>
      <c r="R2493" t="s">
        <v>8326</v>
      </c>
      <c r="S2493" s="6">
        <f>(((J2493/60)/60)/24)+DATE(1970,1,1)</f>
        <v>40542.839282407411</v>
      </c>
      <c r="T2493" s="6">
        <f>(((I2493/60)/60)/24)+DATE(1970,1,1)</f>
        <v>40559.07708333333</v>
      </c>
      <c r="U2493">
        <f>YEAR(S2493)</f>
        <v>2010</v>
      </c>
    </row>
    <row r="2494" spans="1:21" ht="32" x14ac:dyDescent="0.2">
      <c r="A2494">
        <v>2492</v>
      </c>
      <c r="B2494" s="2" t="s">
        <v>2492</v>
      </c>
      <c r="C2494" s="2" t="s">
        <v>6602</v>
      </c>
      <c r="D2494" s="4">
        <v>600</v>
      </c>
      <c r="E2494" s="5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ROUND(E2494/D2494*100,0)</f>
        <v>125</v>
      </c>
      <c r="P2494" s="14">
        <f t="shared" si="38"/>
        <v>27.78</v>
      </c>
      <c r="Q2494" s="7" t="s">
        <v>8322</v>
      </c>
      <c r="R2494" t="s">
        <v>8326</v>
      </c>
      <c r="S2494" s="6">
        <f>(((J2494/60)/60)/24)+DATE(1970,1,1)</f>
        <v>41024.985972222225</v>
      </c>
      <c r="T2494" s="6">
        <f>(((I2494/60)/60)/24)+DATE(1970,1,1)</f>
        <v>41076.415972222225</v>
      </c>
      <c r="U2494">
        <f>YEAR(S2494)</f>
        <v>2012</v>
      </c>
    </row>
    <row r="2495" spans="1:21" ht="48" x14ac:dyDescent="0.2">
      <c r="A2495">
        <v>2493</v>
      </c>
      <c r="B2495" s="2" t="s">
        <v>2493</v>
      </c>
      <c r="C2495" s="2" t="s">
        <v>6603</v>
      </c>
      <c r="D2495" s="4">
        <v>20000</v>
      </c>
      <c r="E2495" s="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ROUND(E2495/D2495*100,0)</f>
        <v>129</v>
      </c>
      <c r="P2495" s="14">
        <f t="shared" si="38"/>
        <v>99.38</v>
      </c>
      <c r="Q2495" s="7" t="s">
        <v>8322</v>
      </c>
      <c r="R2495" t="s">
        <v>8326</v>
      </c>
      <c r="S2495" s="6">
        <f>(((J2495/60)/60)/24)+DATE(1970,1,1)</f>
        <v>41348.168287037035</v>
      </c>
      <c r="T2495" s="6">
        <f>(((I2495/60)/60)/24)+DATE(1970,1,1)</f>
        <v>41393.168287037035</v>
      </c>
      <c r="U2495">
        <f>YEAR(S2495)</f>
        <v>2013</v>
      </c>
    </row>
    <row r="2496" spans="1:21" ht="48" x14ac:dyDescent="0.2">
      <c r="A2496">
        <v>2494</v>
      </c>
      <c r="B2496" s="2" t="s">
        <v>2494</v>
      </c>
      <c r="C2496" s="2" t="s">
        <v>6604</v>
      </c>
      <c r="D2496" s="4">
        <v>1500</v>
      </c>
      <c r="E2496" s="5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ROUND(E2496/D2496*100,0)</f>
        <v>101</v>
      </c>
      <c r="P2496" s="14">
        <f t="shared" si="38"/>
        <v>38.85</v>
      </c>
      <c r="Q2496" s="7" t="s">
        <v>8322</v>
      </c>
      <c r="R2496" t="s">
        <v>8326</v>
      </c>
      <c r="S2496" s="6">
        <f>(((J2496/60)/60)/24)+DATE(1970,1,1)</f>
        <v>41022.645185185182</v>
      </c>
      <c r="T2496" s="6">
        <f>(((I2496/60)/60)/24)+DATE(1970,1,1)</f>
        <v>41052.645185185182</v>
      </c>
      <c r="U2496">
        <f>YEAR(S2496)</f>
        <v>2012</v>
      </c>
    </row>
    <row r="2497" spans="1:21" ht="48" x14ac:dyDescent="0.2">
      <c r="A2497">
        <v>2495</v>
      </c>
      <c r="B2497" s="2" t="s">
        <v>2495</v>
      </c>
      <c r="C2497" s="2" t="s">
        <v>6605</v>
      </c>
      <c r="D2497" s="4">
        <v>1500</v>
      </c>
      <c r="E2497" s="5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ROUND(E2497/D2497*100,0)</f>
        <v>128</v>
      </c>
      <c r="P2497" s="14">
        <f t="shared" si="38"/>
        <v>45.55</v>
      </c>
      <c r="Q2497" s="7" t="s">
        <v>8322</v>
      </c>
      <c r="R2497" t="s">
        <v>8326</v>
      </c>
      <c r="S2497" s="6">
        <f>(((J2497/60)/60)/24)+DATE(1970,1,1)</f>
        <v>41036.946469907409</v>
      </c>
      <c r="T2497" s="6">
        <f>(((I2497/60)/60)/24)+DATE(1970,1,1)</f>
        <v>41066.946469907409</v>
      </c>
      <c r="U2497">
        <f>YEAR(S2497)</f>
        <v>2012</v>
      </c>
    </row>
    <row r="2498" spans="1:21" ht="32" x14ac:dyDescent="0.2">
      <c r="A2498">
        <v>2496</v>
      </c>
      <c r="B2498" s="2" t="s">
        <v>2496</v>
      </c>
      <c r="C2498" s="2" t="s">
        <v>6606</v>
      </c>
      <c r="D2498" s="4">
        <v>6000</v>
      </c>
      <c r="E2498" s="5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ROUND(E2498/D2498*100,0)</f>
        <v>100</v>
      </c>
      <c r="P2498" s="14">
        <f t="shared" si="38"/>
        <v>600</v>
      </c>
      <c r="Q2498" s="7" t="s">
        <v>8322</v>
      </c>
      <c r="R2498" t="s">
        <v>8326</v>
      </c>
      <c r="S2498" s="6">
        <f>(((J2498/60)/60)/24)+DATE(1970,1,1)</f>
        <v>41327.996435185189</v>
      </c>
      <c r="T2498" s="6">
        <f>(((I2498/60)/60)/24)+DATE(1970,1,1)</f>
        <v>41362.954768518517</v>
      </c>
      <c r="U2498">
        <f>YEAR(S2498)</f>
        <v>2013</v>
      </c>
    </row>
    <row r="2499" spans="1:21" ht="48" x14ac:dyDescent="0.2">
      <c r="A2499">
        <v>2497</v>
      </c>
      <c r="B2499" s="2" t="s">
        <v>2497</v>
      </c>
      <c r="C2499" s="2" t="s">
        <v>6607</v>
      </c>
      <c r="D2499" s="4">
        <v>4000</v>
      </c>
      <c r="E2499" s="5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ROUND(E2499/D2499*100,0)</f>
        <v>113</v>
      </c>
      <c r="P2499" s="14">
        <f t="shared" ref="P2499:P2562" si="39">IFERROR(ROUND(E2499/L2499,2),0)</f>
        <v>80.55</v>
      </c>
      <c r="Q2499" s="7" t="s">
        <v>8322</v>
      </c>
      <c r="R2499" t="s">
        <v>8326</v>
      </c>
      <c r="S2499" s="6">
        <f>(((J2499/60)/60)/24)+DATE(1970,1,1)</f>
        <v>40730.878912037035</v>
      </c>
      <c r="T2499" s="6">
        <f>(((I2499/60)/60)/24)+DATE(1970,1,1)</f>
        <v>40760.878912037035</v>
      </c>
      <c r="U2499">
        <f>YEAR(S2499)</f>
        <v>2011</v>
      </c>
    </row>
    <row r="2500" spans="1:21" ht="48" x14ac:dyDescent="0.2">
      <c r="A2500">
        <v>2498</v>
      </c>
      <c r="B2500" s="2" t="s">
        <v>2498</v>
      </c>
      <c r="C2500" s="2" t="s">
        <v>6608</v>
      </c>
      <c r="D2500" s="4">
        <v>1000</v>
      </c>
      <c r="E2500" s="5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ROUND(E2500/D2500*100,0)</f>
        <v>106</v>
      </c>
      <c r="P2500" s="14">
        <f t="shared" si="39"/>
        <v>52.8</v>
      </c>
      <c r="Q2500" s="7" t="s">
        <v>8322</v>
      </c>
      <c r="R2500" t="s">
        <v>8326</v>
      </c>
      <c r="S2500" s="6">
        <f>(((J2500/60)/60)/24)+DATE(1970,1,1)</f>
        <v>42017.967442129629</v>
      </c>
      <c r="T2500" s="6">
        <f>(((I2500/60)/60)/24)+DATE(1970,1,1)</f>
        <v>42031.967442129629</v>
      </c>
      <c r="U2500">
        <f>YEAR(S2500)</f>
        <v>2015</v>
      </c>
    </row>
    <row r="2501" spans="1:21" ht="48" x14ac:dyDescent="0.2">
      <c r="A2501">
        <v>2499</v>
      </c>
      <c r="B2501" s="2" t="s">
        <v>2499</v>
      </c>
      <c r="C2501" s="2" t="s">
        <v>6609</v>
      </c>
      <c r="D2501" s="4">
        <v>4000</v>
      </c>
      <c r="E2501" s="5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ROUND(E2501/D2501*100,0)</f>
        <v>203</v>
      </c>
      <c r="P2501" s="14">
        <f t="shared" si="39"/>
        <v>47.68</v>
      </c>
      <c r="Q2501" s="7" t="s">
        <v>8322</v>
      </c>
      <c r="R2501" t="s">
        <v>8326</v>
      </c>
      <c r="S2501" s="6">
        <f>(((J2501/60)/60)/24)+DATE(1970,1,1)</f>
        <v>41226.648576388885</v>
      </c>
      <c r="T2501" s="6">
        <f>(((I2501/60)/60)/24)+DATE(1970,1,1)</f>
        <v>41274.75</v>
      </c>
      <c r="U2501">
        <f>YEAR(S2501)</f>
        <v>2012</v>
      </c>
    </row>
    <row r="2502" spans="1:21" ht="48" x14ac:dyDescent="0.2">
      <c r="A2502">
        <v>2500</v>
      </c>
      <c r="B2502" s="2" t="s">
        <v>2500</v>
      </c>
      <c r="C2502" s="2" t="s">
        <v>6610</v>
      </c>
      <c r="D2502" s="4">
        <v>600</v>
      </c>
      <c r="E2502" s="5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ROUND(E2502/D2502*100,0)</f>
        <v>113</v>
      </c>
      <c r="P2502" s="14">
        <f t="shared" si="39"/>
        <v>23.45</v>
      </c>
      <c r="Q2502" s="7" t="s">
        <v>8322</v>
      </c>
      <c r="R2502" t="s">
        <v>8326</v>
      </c>
      <c r="S2502" s="6">
        <f>(((J2502/60)/60)/24)+DATE(1970,1,1)</f>
        <v>41053.772858796299</v>
      </c>
      <c r="T2502" s="6">
        <f>(((I2502/60)/60)/24)+DATE(1970,1,1)</f>
        <v>41083.772858796299</v>
      </c>
      <c r="U2502">
        <f>YEAR(S2502)</f>
        <v>2012</v>
      </c>
    </row>
    <row r="2503" spans="1:21" ht="48" x14ac:dyDescent="0.2">
      <c r="A2503">
        <v>2501</v>
      </c>
      <c r="B2503" s="2" t="s">
        <v>2501</v>
      </c>
      <c r="C2503" s="2" t="s">
        <v>6611</v>
      </c>
      <c r="D2503" s="4">
        <v>11000</v>
      </c>
      <c r="E2503" s="5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ROUND(E2503/D2503*100,0)</f>
        <v>3</v>
      </c>
      <c r="P2503" s="14">
        <f t="shared" si="39"/>
        <v>40.14</v>
      </c>
      <c r="Q2503" s="7" t="s">
        <v>8333</v>
      </c>
      <c r="R2503" t="s">
        <v>8350</v>
      </c>
      <c r="S2503" s="6">
        <f>(((J2503/60)/60)/24)+DATE(1970,1,1)</f>
        <v>42244.776666666665</v>
      </c>
      <c r="T2503" s="6">
        <f>(((I2503/60)/60)/24)+DATE(1970,1,1)</f>
        <v>42274.776666666665</v>
      </c>
      <c r="U2503">
        <f>YEAR(S2503)</f>
        <v>2015</v>
      </c>
    </row>
    <row r="2504" spans="1:21" ht="48" x14ac:dyDescent="0.2">
      <c r="A2504">
        <v>2502</v>
      </c>
      <c r="B2504" s="2" t="s">
        <v>2502</v>
      </c>
      <c r="C2504" s="2" t="s">
        <v>6612</v>
      </c>
      <c r="D2504" s="4">
        <v>110000</v>
      </c>
      <c r="E2504" s="5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ROUND(E2504/D2504*100,0)</f>
        <v>0</v>
      </c>
      <c r="P2504" s="14">
        <f t="shared" si="39"/>
        <v>17.2</v>
      </c>
      <c r="Q2504" s="7" t="s">
        <v>8333</v>
      </c>
      <c r="R2504" t="s">
        <v>8350</v>
      </c>
      <c r="S2504" s="6">
        <f>(((J2504/60)/60)/24)+DATE(1970,1,1)</f>
        <v>41858.825439814813</v>
      </c>
      <c r="T2504" s="6">
        <f>(((I2504/60)/60)/24)+DATE(1970,1,1)</f>
        <v>41903.825439814813</v>
      </c>
      <c r="U2504">
        <f>YEAR(S2504)</f>
        <v>2014</v>
      </c>
    </row>
    <row r="2505" spans="1:21" ht="48" x14ac:dyDescent="0.2">
      <c r="A2505">
        <v>2503</v>
      </c>
      <c r="B2505" s="2" t="s">
        <v>2503</v>
      </c>
      <c r="C2505" s="2" t="s">
        <v>6613</v>
      </c>
      <c r="D2505" s="4">
        <v>10000</v>
      </c>
      <c r="E2505" s="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ROUND(E2505/D2505*100,0)</f>
        <v>0</v>
      </c>
      <c r="P2505" s="14">
        <f t="shared" si="39"/>
        <v>0</v>
      </c>
      <c r="Q2505" s="7" t="s">
        <v>8333</v>
      </c>
      <c r="R2505" t="s">
        <v>8350</v>
      </c>
      <c r="S2505" s="6">
        <f>(((J2505/60)/60)/24)+DATE(1970,1,1)</f>
        <v>42498.899398148147</v>
      </c>
      <c r="T2505" s="6">
        <f>(((I2505/60)/60)/24)+DATE(1970,1,1)</f>
        <v>42528.879166666666</v>
      </c>
      <c r="U2505">
        <f>YEAR(S2505)</f>
        <v>2016</v>
      </c>
    </row>
    <row r="2506" spans="1:21" ht="32" x14ac:dyDescent="0.2">
      <c r="A2506">
        <v>2504</v>
      </c>
      <c r="B2506" s="2" t="s">
        <v>2504</v>
      </c>
      <c r="C2506" s="2" t="s">
        <v>6614</v>
      </c>
      <c r="D2506" s="4">
        <v>35000</v>
      </c>
      <c r="E2506" s="5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ROUND(E2506/D2506*100,0)</f>
        <v>0</v>
      </c>
      <c r="P2506" s="14">
        <f t="shared" si="39"/>
        <v>0</v>
      </c>
      <c r="Q2506" s="7" t="s">
        <v>8333</v>
      </c>
      <c r="R2506" t="s">
        <v>8350</v>
      </c>
      <c r="S2506" s="6">
        <f>(((J2506/60)/60)/24)+DATE(1970,1,1)</f>
        <v>41928.015439814815</v>
      </c>
      <c r="T2506" s="6">
        <f>(((I2506/60)/60)/24)+DATE(1970,1,1)</f>
        <v>41958.057106481487</v>
      </c>
      <c r="U2506">
        <f>YEAR(S2506)</f>
        <v>2014</v>
      </c>
    </row>
    <row r="2507" spans="1:21" ht="64" x14ac:dyDescent="0.2">
      <c r="A2507">
        <v>2505</v>
      </c>
      <c r="B2507" s="2" t="s">
        <v>2505</v>
      </c>
      <c r="C2507" s="2" t="s">
        <v>6615</v>
      </c>
      <c r="D2507" s="4">
        <v>7000</v>
      </c>
      <c r="E2507" s="5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ROUND(E2507/D2507*100,0)</f>
        <v>0</v>
      </c>
      <c r="P2507" s="14">
        <f t="shared" si="39"/>
        <v>0</v>
      </c>
      <c r="Q2507" s="7" t="s">
        <v>8333</v>
      </c>
      <c r="R2507" t="s">
        <v>8350</v>
      </c>
      <c r="S2507" s="6">
        <f>(((J2507/60)/60)/24)+DATE(1970,1,1)</f>
        <v>42047.05574074074</v>
      </c>
      <c r="T2507" s="6">
        <f>(((I2507/60)/60)/24)+DATE(1970,1,1)</f>
        <v>42077.014074074075</v>
      </c>
      <c r="U2507">
        <f>YEAR(S2507)</f>
        <v>2015</v>
      </c>
    </row>
    <row r="2508" spans="1:21" ht="48" x14ac:dyDescent="0.2">
      <c r="A2508">
        <v>2506</v>
      </c>
      <c r="B2508" s="2" t="s">
        <v>2506</v>
      </c>
      <c r="C2508" s="2" t="s">
        <v>6616</v>
      </c>
      <c r="D2508" s="4">
        <v>5000</v>
      </c>
      <c r="E2508" s="5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ROUND(E2508/D2508*100,0)</f>
        <v>1</v>
      </c>
      <c r="P2508" s="14">
        <f t="shared" si="39"/>
        <v>15</v>
      </c>
      <c r="Q2508" s="7" t="s">
        <v>8333</v>
      </c>
      <c r="R2508" t="s">
        <v>8350</v>
      </c>
      <c r="S2508" s="6">
        <f>(((J2508/60)/60)/24)+DATE(1970,1,1)</f>
        <v>42258.297094907408</v>
      </c>
      <c r="T2508" s="6">
        <f>(((I2508/60)/60)/24)+DATE(1970,1,1)</f>
        <v>42280.875</v>
      </c>
      <c r="U2508">
        <f>YEAR(S2508)</f>
        <v>2015</v>
      </c>
    </row>
    <row r="2509" spans="1:21" ht="16" x14ac:dyDescent="0.2">
      <c r="A2509">
        <v>2507</v>
      </c>
      <c r="B2509" s="2" t="s">
        <v>2507</v>
      </c>
      <c r="C2509" s="2" t="s">
        <v>6617</v>
      </c>
      <c r="D2509" s="4">
        <v>42850</v>
      </c>
      <c r="E2509" s="5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ROUND(E2509/D2509*100,0)</f>
        <v>0</v>
      </c>
      <c r="P2509" s="14">
        <f t="shared" si="39"/>
        <v>0</v>
      </c>
      <c r="Q2509" s="7" t="s">
        <v>8333</v>
      </c>
      <c r="R2509" t="s">
        <v>8350</v>
      </c>
      <c r="S2509" s="6">
        <f>(((J2509/60)/60)/24)+DATE(1970,1,1)</f>
        <v>42105.072962962964</v>
      </c>
      <c r="T2509" s="6">
        <f>(((I2509/60)/60)/24)+DATE(1970,1,1)</f>
        <v>42135.072962962964</v>
      </c>
      <c r="U2509">
        <f>YEAR(S2509)</f>
        <v>2015</v>
      </c>
    </row>
    <row r="2510" spans="1:21" ht="48" x14ac:dyDescent="0.2">
      <c r="A2510">
        <v>2508</v>
      </c>
      <c r="B2510" s="2" t="s">
        <v>2508</v>
      </c>
      <c r="C2510" s="2" t="s">
        <v>6618</v>
      </c>
      <c r="D2510" s="4">
        <v>20000</v>
      </c>
      <c r="E2510" s="5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ROUND(E2510/D2510*100,0)</f>
        <v>0</v>
      </c>
      <c r="P2510" s="14">
        <f t="shared" si="39"/>
        <v>0</v>
      </c>
      <c r="Q2510" s="7" t="s">
        <v>8333</v>
      </c>
      <c r="R2510" t="s">
        <v>8350</v>
      </c>
      <c r="S2510" s="6">
        <f>(((J2510/60)/60)/24)+DATE(1970,1,1)</f>
        <v>41835.951782407406</v>
      </c>
      <c r="T2510" s="6">
        <f>(((I2510/60)/60)/24)+DATE(1970,1,1)</f>
        <v>41865.951782407406</v>
      </c>
      <c r="U2510">
        <f>YEAR(S2510)</f>
        <v>2014</v>
      </c>
    </row>
    <row r="2511" spans="1:21" ht="48" x14ac:dyDescent="0.2">
      <c r="A2511">
        <v>2509</v>
      </c>
      <c r="B2511" s="2" t="s">
        <v>2509</v>
      </c>
      <c r="C2511" s="2" t="s">
        <v>6619</v>
      </c>
      <c r="D2511" s="4">
        <v>95000</v>
      </c>
      <c r="E2511" s="5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ROUND(E2511/D2511*100,0)</f>
        <v>1</v>
      </c>
      <c r="P2511" s="14">
        <f t="shared" si="39"/>
        <v>35.71</v>
      </c>
      <c r="Q2511" s="7" t="s">
        <v>8333</v>
      </c>
      <c r="R2511" t="s">
        <v>8350</v>
      </c>
      <c r="S2511" s="6">
        <f>(((J2511/60)/60)/24)+DATE(1970,1,1)</f>
        <v>42058.809594907405</v>
      </c>
      <c r="T2511" s="6">
        <f>(((I2511/60)/60)/24)+DATE(1970,1,1)</f>
        <v>42114.767928240741</v>
      </c>
      <c r="U2511">
        <f>YEAR(S2511)</f>
        <v>2015</v>
      </c>
    </row>
    <row r="2512" spans="1:21" ht="48" x14ac:dyDescent="0.2">
      <c r="A2512">
        <v>2510</v>
      </c>
      <c r="B2512" s="2" t="s">
        <v>2510</v>
      </c>
      <c r="C2512" s="2" t="s">
        <v>6620</v>
      </c>
      <c r="D2512" s="4">
        <v>50000</v>
      </c>
      <c r="E2512" s="5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ROUND(E2512/D2512*100,0)</f>
        <v>0</v>
      </c>
      <c r="P2512" s="14">
        <f t="shared" si="39"/>
        <v>37.5</v>
      </c>
      <c r="Q2512" s="7" t="s">
        <v>8333</v>
      </c>
      <c r="R2512" t="s">
        <v>8350</v>
      </c>
      <c r="S2512" s="6">
        <f>(((J2512/60)/60)/24)+DATE(1970,1,1)</f>
        <v>42078.997361111105</v>
      </c>
      <c r="T2512" s="6">
        <f>(((I2512/60)/60)/24)+DATE(1970,1,1)</f>
        <v>42138.997361111105</v>
      </c>
      <c r="U2512">
        <f>YEAR(S2512)</f>
        <v>2015</v>
      </c>
    </row>
    <row r="2513" spans="1:21" ht="48" x14ac:dyDescent="0.2">
      <c r="A2513">
        <v>2511</v>
      </c>
      <c r="B2513" s="2" t="s">
        <v>2511</v>
      </c>
      <c r="C2513" s="2" t="s">
        <v>6621</v>
      </c>
      <c r="D2513" s="4">
        <v>100000</v>
      </c>
      <c r="E2513" s="5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ROUND(E2513/D2513*100,0)</f>
        <v>0</v>
      </c>
      <c r="P2513" s="14">
        <f t="shared" si="39"/>
        <v>0</v>
      </c>
      <c r="Q2513" s="7" t="s">
        <v>8333</v>
      </c>
      <c r="R2513" t="s">
        <v>8350</v>
      </c>
      <c r="S2513" s="6">
        <f>(((J2513/60)/60)/24)+DATE(1970,1,1)</f>
        <v>42371.446909722217</v>
      </c>
      <c r="T2513" s="6">
        <f>(((I2513/60)/60)/24)+DATE(1970,1,1)</f>
        <v>42401.446909722217</v>
      </c>
      <c r="U2513">
        <f>YEAR(S2513)</f>
        <v>2016</v>
      </c>
    </row>
    <row r="2514" spans="1:21" ht="48" x14ac:dyDescent="0.2">
      <c r="A2514">
        <v>2512</v>
      </c>
      <c r="B2514" s="2" t="s">
        <v>2512</v>
      </c>
      <c r="C2514" s="2" t="s">
        <v>6622</v>
      </c>
      <c r="D2514" s="4">
        <v>1150</v>
      </c>
      <c r="E2514" s="5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ROUND(E2514/D2514*100,0)</f>
        <v>0</v>
      </c>
      <c r="P2514" s="14">
        <f t="shared" si="39"/>
        <v>0</v>
      </c>
      <c r="Q2514" s="7" t="s">
        <v>8333</v>
      </c>
      <c r="R2514" t="s">
        <v>8350</v>
      </c>
      <c r="S2514" s="6">
        <f>(((J2514/60)/60)/24)+DATE(1970,1,1)</f>
        <v>41971.876863425925</v>
      </c>
      <c r="T2514" s="6">
        <f>(((I2514/60)/60)/24)+DATE(1970,1,1)</f>
        <v>41986.876863425925</v>
      </c>
      <c r="U2514">
        <f>YEAR(S2514)</f>
        <v>2014</v>
      </c>
    </row>
    <row r="2515" spans="1:21" ht="48" x14ac:dyDescent="0.2">
      <c r="A2515">
        <v>2513</v>
      </c>
      <c r="B2515" s="2" t="s">
        <v>2513</v>
      </c>
      <c r="C2515" s="2" t="s">
        <v>6623</v>
      </c>
      <c r="D2515" s="4">
        <v>180000</v>
      </c>
      <c r="E2515" s="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ROUND(E2515/D2515*100,0)</f>
        <v>0</v>
      </c>
      <c r="P2515" s="14">
        <f t="shared" si="39"/>
        <v>0</v>
      </c>
      <c r="Q2515" s="7" t="s">
        <v>8333</v>
      </c>
      <c r="R2515" t="s">
        <v>8350</v>
      </c>
      <c r="S2515" s="6">
        <f>(((J2515/60)/60)/24)+DATE(1970,1,1)</f>
        <v>42732.00681712963</v>
      </c>
      <c r="T2515" s="6">
        <f>(((I2515/60)/60)/24)+DATE(1970,1,1)</f>
        <v>42792.00681712963</v>
      </c>
      <c r="U2515">
        <f>YEAR(S2515)</f>
        <v>2016</v>
      </c>
    </row>
    <row r="2516" spans="1:21" ht="48" x14ac:dyDescent="0.2">
      <c r="A2516">
        <v>2514</v>
      </c>
      <c r="B2516" s="2" t="s">
        <v>2514</v>
      </c>
      <c r="C2516" s="2" t="s">
        <v>6624</v>
      </c>
      <c r="D2516" s="4">
        <v>12000</v>
      </c>
      <c r="E2516" s="5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ROUND(E2516/D2516*100,0)</f>
        <v>2</v>
      </c>
      <c r="P2516" s="14">
        <f t="shared" si="39"/>
        <v>52.5</v>
      </c>
      <c r="Q2516" s="7" t="s">
        <v>8333</v>
      </c>
      <c r="R2516" t="s">
        <v>8350</v>
      </c>
      <c r="S2516" s="6">
        <f>(((J2516/60)/60)/24)+DATE(1970,1,1)</f>
        <v>41854.389780092592</v>
      </c>
      <c r="T2516" s="6">
        <f>(((I2516/60)/60)/24)+DATE(1970,1,1)</f>
        <v>41871.389780092592</v>
      </c>
      <c r="U2516">
        <f>YEAR(S2516)</f>
        <v>2014</v>
      </c>
    </row>
    <row r="2517" spans="1:21" ht="48" x14ac:dyDescent="0.2">
      <c r="A2517">
        <v>2515</v>
      </c>
      <c r="B2517" s="2" t="s">
        <v>2515</v>
      </c>
      <c r="C2517" s="2" t="s">
        <v>6625</v>
      </c>
      <c r="D2517" s="4">
        <v>5000</v>
      </c>
      <c r="E2517" s="5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ROUND(E2517/D2517*100,0)</f>
        <v>19</v>
      </c>
      <c r="P2517" s="14">
        <f t="shared" si="39"/>
        <v>77.5</v>
      </c>
      <c r="Q2517" s="7" t="s">
        <v>8333</v>
      </c>
      <c r="R2517" t="s">
        <v>8350</v>
      </c>
      <c r="S2517" s="6">
        <f>(((J2517/60)/60)/24)+DATE(1970,1,1)</f>
        <v>42027.839733796296</v>
      </c>
      <c r="T2517" s="6">
        <f>(((I2517/60)/60)/24)+DATE(1970,1,1)</f>
        <v>42057.839733796296</v>
      </c>
      <c r="U2517">
        <f>YEAR(S2517)</f>
        <v>2015</v>
      </c>
    </row>
    <row r="2518" spans="1:21" ht="48" x14ac:dyDescent="0.2">
      <c r="A2518">
        <v>2516</v>
      </c>
      <c r="B2518" s="2" t="s">
        <v>2516</v>
      </c>
      <c r="C2518" s="2" t="s">
        <v>6626</v>
      </c>
      <c r="D2518" s="4">
        <v>22000</v>
      </c>
      <c r="E2518" s="5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ROUND(E2518/D2518*100,0)</f>
        <v>0</v>
      </c>
      <c r="P2518" s="14">
        <f t="shared" si="39"/>
        <v>0</v>
      </c>
      <c r="Q2518" s="7" t="s">
        <v>8333</v>
      </c>
      <c r="R2518" t="s">
        <v>8350</v>
      </c>
      <c r="S2518" s="6">
        <f>(((J2518/60)/60)/24)+DATE(1970,1,1)</f>
        <v>41942.653379629628</v>
      </c>
      <c r="T2518" s="6">
        <f>(((I2518/60)/60)/24)+DATE(1970,1,1)</f>
        <v>41972.6950462963</v>
      </c>
      <c r="U2518">
        <f>YEAR(S2518)</f>
        <v>2014</v>
      </c>
    </row>
    <row r="2519" spans="1:21" ht="48" x14ac:dyDescent="0.2">
      <c r="A2519">
        <v>2517</v>
      </c>
      <c r="B2519" s="2" t="s">
        <v>2517</v>
      </c>
      <c r="C2519" s="2" t="s">
        <v>6627</v>
      </c>
      <c r="D2519" s="4">
        <v>18000</v>
      </c>
      <c r="E2519" s="5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ROUND(E2519/D2519*100,0)</f>
        <v>10</v>
      </c>
      <c r="P2519" s="14">
        <f t="shared" si="39"/>
        <v>53.55</v>
      </c>
      <c r="Q2519" s="7" t="s">
        <v>8333</v>
      </c>
      <c r="R2519" t="s">
        <v>8350</v>
      </c>
      <c r="S2519" s="6">
        <f>(((J2519/60)/60)/24)+DATE(1970,1,1)</f>
        <v>42052.802430555559</v>
      </c>
      <c r="T2519" s="6">
        <f>(((I2519/60)/60)/24)+DATE(1970,1,1)</f>
        <v>42082.760763888888</v>
      </c>
      <c r="U2519">
        <f>YEAR(S2519)</f>
        <v>2015</v>
      </c>
    </row>
    <row r="2520" spans="1:21" ht="48" x14ac:dyDescent="0.2">
      <c r="A2520">
        <v>2518</v>
      </c>
      <c r="B2520" s="2" t="s">
        <v>2518</v>
      </c>
      <c r="C2520" s="2" t="s">
        <v>6628</v>
      </c>
      <c r="D2520" s="4">
        <v>5000</v>
      </c>
      <c r="E2520" s="5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ROUND(E2520/D2520*100,0)</f>
        <v>0</v>
      </c>
      <c r="P2520" s="14">
        <f t="shared" si="39"/>
        <v>0</v>
      </c>
      <c r="Q2520" s="7" t="s">
        <v>8333</v>
      </c>
      <c r="R2520" t="s">
        <v>8350</v>
      </c>
      <c r="S2520" s="6">
        <f>(((J2520/60)/60)/24)+DATE(1970,1,1)</f>
        <v>41926.680879629632</v>
      </c>
      <c r="T2520" s="6">
        <f>(((I2520/60)/60)/24)+DATE(1970,1,1)</f>
        <v>41956.722546296296</v>
      </c>
      <c r="U2520">
        <f>YEAR(S2520)</f>
        <v>2014</v>
      </c>
    </row>
    <row r="2521" spans="1:21" ht="32" x14ac:dyDescent="0.2">
      <c r="A2521">
        <v>2519</v>
      </c>
      <c r="B2521" s="2" t="s">
        <v>2519</v>
      </c>
      <c r="C2521" s="2" t="s">
        <v>6629</v>
      </c>
      <c r="D2521" s="4">
        <v>150000</v>
      </c>
      <c r="E2521" s="5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ROUND(E2521/D2521*100,0)</f>
        <v>0</v>
      </c>
      <c r="P2521" s="14">
        <f t="shared" si="39"/>
        <v>16.25</v>
      </c>
      <c r="Q2521" s="7" t="s">
        <v>8333</v>
      </c>
      <c r="R2521" t="s">
        <v>8350</v>
      </c>
      <c r="S2521" s="6">
        <f>(((J2521/60)/60)/24)+DATE(1970,1,1)</f>
        <v>41809.155138888891</v>
      </c>
      <c r="T2521" s="6">
        <f>(((I2521/60)/60)/24)+DATE(1970,1,1)</f>
        <v>41839.155138888891</v>
      </c>
      <c r="U2521">
        <f>YEAR(S2521)</f>
        <v>2014</v>
      </c>
    </row>
    <row r="2522" spans="1:21" ht="48" x14ac:dyDescent="0.2">
      <c r="A2522">
        <v>2520</v>
      </c>
      <c r="B2522" s="2" t="s">
        <v>2520</v>
      </c>
      <c r="C2522" s="2" t="s">
        <v>6630</v>
      </c>
      <c r="D2522" s="4">
        <v>100000</v>
      </c>
      <c r="E2522" s="5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ROUND(E2522/D2522*100,0)</f>
        <v>0</v>
      </c>
      <c r="P2522" s="14">
        <f t="shared" si="39"/>
        <v>0</v>
      </c>
      <c r="Q2522" s="7" t="s">
        <v>8333</v>
      </c>
      <c r="R2522" t="s">
        <v>8350</v>
      </c>
      <c r="S2522" s="6">
        <f>(((J2522/60)/60)/24)+DATE(1970,1,1)</f>
        <v>42612.600520833337</v>
      </c>
      <c r="T2522" s="6">
        <f>(((I2522/60)/60)/24)+DATE(1970,1,1)</f>
        <v>42658.806249999994</v>
      </c>
      <c r="U2522">
        <f>YEAR(S2522)</f>
        <v>2016</v>
      </c>
    </row>
    <row r="2523" spans="1:21" ht="48" x14ac:dyDescent="0.2">
      <c r="A2523">
        <v>2521</v>
      </c>
      <c r="B2523" s="2" t="s">
        <v>2521</v>
      </c>
      <c r="C2523" s="2" t="s">
        <v>6631</v>
      </c>
      <c r="D2523" s="4">
        <v>12500</v>
      </c>
      <c r="E2523" s="5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ROUND(E2523/D2523*100,0)</f>
        <v>109</v>
      </c>
      <c r="P2523" s="14">
        <f t="shared" si="39"/>
        <v>103.68</v>
      </c>
      <c r="Q2523" s="7" t="s">
        <v>8322</v>
      </c>
      <c r="R2523" t="s">
        <v>8351</v>
      </c>
      <c r="S2523" s="6">
        <f>(((J2523/60)/60)/24)+DATE(1970,1,1)</f>
        <v>42269.967835648145</v>
      </c>
      <c r="T2523" s="6">
        <f>(((I2523/60)/60)/24)+DATE(1970,1,1)</f>
        <v>42290.967835648145</v>
      </c>
      <c r="U2523">
        <f>YEAR(S2523)</f>
        <v>2015</v>
      </c>
    </row>
    <row r="2524" spans="1:21" ht="48" x14ac:dyDescent="0.2">
      <c r="A2524">
        <v>2522</v>
      </c>
      <c r="B2524" s="2" t="s">
        <v>2522</v>
      </c>
      <c r="C2524" s="2" t="s">
        <v>6632</v>
      </c>
      <c r="D2524" s="4">
        <v>5000</v>
      </c>
      <c r="E2524" s="5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ROUND(E2524/D2524*100,0)</f>
        <v>100</v>
      </c>
      <c r="P2524" s="14">
        <f t="shared" si="39"/>
        <v>185.19</v>
      </c>
      <c r="Q2524" s="7" t="s">
        <v>8322</v>
      </c>
      <c r="R2524" t="s">
        <v>8351</v>
      </c>
      <c r="S2524" s="6">
        <f>(((J2524/60)/60)/24)+DATE(1970,1,1)</f>
        <v>42460.573611111111</v>
      </c>
      <c r="T2524" s="6">
        <f>(((I2524/60)/60)/24)+DATE(1970,1,1)</f>
        <v>42482.619444444441</v>
      </c>
      <c r="U2524">
        <f>YEAR(S2524)</f>
        <v>2016</v>
      </c>
    </row>
    <row r="2525" spans="1:21" ht="48" x14ac:dyDescent="0.2">
      <c r="A2525">
        <v>2523</v>
      </c>
      <c r="B2525" s="2" t="s">
        <v>2523</v>
      </c>
      <c r="C2525" s="2" t="s">
        <v>6633</v>
      </c>
      <c r="D2525" s="4">
        <v>900</v>
      </c>
      <c r="E2525" s="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ROUND(E2525/D2525*100,0)</f>
        <v>156</v>
      </c>
      <c r="P2525" s="14">
        <f t="shared" si="39"/>
        <v>54.15</v>
      </c>
      <c r="Q2525" s="7" t="s">
        <v>8322</v>
      </c>
      <c r="R2525" t="s">
        <v>8351</v>
      </c>
      <c r="S2525" s="6">
        <f>(((J2525/60)/60)/24)+DATE(1970,1,1)</f>
        <v>41930.975601851853</v>
      </c>
      <c r="T2525" s="6">
        <f>(((I2525/60)/60)/24)+DATE(1970,1,1)</f>
        <v>41961.017268518524</v>
      </c>
      <c r="U2525">
        <f>YEAR(S2525)</f>
        <v>2014</v>
      </c>
    </row>
    <row r="2526" spans="1:21" ht="32" x14ac:dyDescent="0.2">
      <c r="A2526">
        <v>2524</v>
      </c>
      <c r="B2526" s="2" t="s">
        <v>2524</v>
      </c>
      <c r="C2526" s="2" t="s">
        <v>6634</v>
      </c>
      <c r="D2526" s="4">
        <v>7500</v>
      </c>
      <c r="E2526" s="5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ROUND(E2526/D2526*100,0)</f>
        <v>102</v>
      </c>
      <c r="P2526" s="14">
        <f t="shared" si="39"/>
        <v>177.21</v>
      </c>
      <c r="Q2526" s="7" t="s">
        <v>8322</v>
      </c>
      <c r="R2526" t="s">
        <v>8351</v>
      </c>
      <c r="S2526" s="6">
        <f>(((J2526/60)/60)/24)+DATE(1970,1,1)</f>
        <v>41961.807372685187</v>
      </c>
      <c r="T2526" s="6">
        <f>(((I2526/60)/60)/24)+DATE(1970,1,1)</f>
        <v>41994.1875</v>
      </c>
      <c r="U2526">
        <f>YEAR(S2526)</f>
        <v>2014</v>
      </c>
    </row>
    <row r="2527" spans="1:21" ht="48" x14ac:dyDescent="0.2">
      <c r="A2527">
        <v>2525</v>
      </c>
      <c r="B2527" s="2" t="s">
        <v>2525</v>
      </c>
      <c r="C2527" s="2" t="s">
        <v>6635</v>
      </c>
      <c r="D2527" s="4">
        <v>8000</v>
      </c>
      <c r="E2527" s="5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ROUND(E2527/D2527*100,0)</f>
        <v>100</v>
      </c>
      <c r="P2527" s="14">
        <f t="shared" si="39"/>
        <v>100.33</v>
      </c>
      <c r="Q2527" s="7" t="s">
        <v>8322</v>
      </c>
      <c r="R2527" t="s">
        <v>8351</v>
      </c>
      <c r="S2527" s="6">
        <f>(((J2527/60)/60)/24)+DATE(1970,1,1)</f>
        <v>41058.844571759262</v>
      </c>
      <c r="T2527" s="6">
        <f>(((I2527/60)/60)/24)+DATE(1970,1,1)</f>
        <v>41088.844571759262</v>
      </c>
      <c r="U2527">
        <f>YEAR(S2527)</f>
        <v>2012</v>
      </c>
    </row>
    <row r="2528" spans="1:21" ht="48" x14ac:dyDescent="0.2">
      <c r="A2528">
        <v>2526</v>
      </c>
      <c r="B2528" s="2" t="s">
        <v>2526</v>
      </c>
      <c r="C2528" s="2" t="s">
        <v>6636</v>
      </c>
      <c r="D2528" s="4">
        <v>4000</v>
      </c>
      <c r="E2528" s="5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ROUND(E2528/D2528*100,0)</f>
        <v>113</v>
      </c>
      <c r="P2528" s="14">
        <f t="shared" si="39"/>
        <v>136.91</v>
      </c>
      <c r="Q2528" s="7" t="s">
        <v>8322</v>
      </c>
      <c r="R2528" t="s">
        <v>8351</v>
      </c>
      <c r="S2528" s="6">
        <f>(((J2528/60)/60)/24)+DATE(1970,1,1)</f>
        <v>41953.091134259259</v>
      </c>
      <c r="T2528" s="6">
        <f>(((I2528/60)/60)/24)+DATE(1970,1,1)</f>
        <v>41981.207638888889</v>
      </c>
      <c r="U2528">
        <f>YEAR(S2528)</f>
        <v>2014</v>
      </c>
    </row>
    <row r="2529" spans="1:21" ht="48" x14ac:dyDescent="0.2">
      <c r="A2529">
        <v>2527</v>
      </c>
      <c r="B2529" s="2" t="s">
        <v>2527</v>
      </c>
      <c r="C2529" s="2" t="s">
        <v>6637</v>
      </c>
      <c r="D2529" s="4">
        <v>4000</v>
      </c>
      <c r="E2529" s="5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ROUND(E2529/D2529*100,0)</f>
        <v>102</v>
      </c>
      <c r="P2529" s="14">
        <f t="shared" si="39"/>
        <v>57.54</v>
      </c>
      <c r="Q2529" s="7" t="s">
        <v>8322</v>
      </c>
      <c r="R2529" t="s">
        <v>8351</v>
      </c>
      <c r="S2529" s="6">
        <f>(((J2529/60)/60)/24)+DATE(1970,1,1)</f>
        <v>41546.75105324074</v>
      </c>
      <c r="T2529" s="6">
        <f>(((I2529/60)/60)/24)+DATE(1970,1,1)</f>
        <v>41565.165972222225</v>
      </c>
      <c r="U2529">
        <f>YEAR(S2529)</f>
        <v>2013</v>
      </c>
    </row>
    <row r="2530" spans="1:21" ht="48" x14ac:dyDescent="0.2">
      <c r="A2530">
        <v>2528</v>
      </c>
      <c r="B2530" s="2" t="s">
        <v>2528</v>
      </c>
      <c r="C2530" s="2" t="s">
        <v>6638</v>
      </c>
      <c r="D2530" s="4">
        <v>4000</v>
      </c>
      <c r="E2530" s="5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ROUND(E2530/D2530*100,0)</f>
        <v>107</v>
      </c>
      <c r="P2530" s="14">
        <f t="shared" si="39"/>
        <v>52.96</v>
      </c>
      <c r="Q2530" s="7" t="s">
        <v>8322</v>
      </c>
      <c r="R2530" t="s">
        <v>8351</v>
      </c>
      <c r="S2530" s="6">
        <f>(((J2530/60)/60)/24)+DATE(1970,1,1)</f>
        <v>42217.834525462968</v>
      </c>
      <c r="T2530" s="6">
        <f>(((I2530/60)/60)/24)+DATE(1970,1,1)</f>
        <v>42236.458333333328</v>
      </c>
      <c r="U2530">
        <f>YEAR(S2530)</f>
        <v>2015</v>
      </c>
    </row>
    <row r="2531" spans="1:21" ht="32" x14ac:dyDescent="0.2">
      <c r="A2531">
        <v>2529</v>
      </c>
      <c r="B2531" s="2" t="s">
        <v>2529</v>
      </c>
      <c r="C2531" s="2" t="s">
        <v>6639</v>
      </c>
      <c r="D2531" s="4">
        <v>6000</v>
      </c>
      <c r="E2531" s="5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ROUND(E2531/D2531*100,0)</f>
        <v>104</v>
      </c>
      <c r="P2531" s="14">
        <f t="shared" si="39"/>
        <v>82.33</v>
      </c>
      <c r="Q2531" s="7" t="s">
        <v>8322</v>
      </c>
      <c r="R2531" t="s">
        <v>8351</v>
      </c>
      <c r="S2531" s="6">
        <f>(((J2531/60)/60)/24)+DATE(1970,1,1)</f>
        <v>40948.080729166664</v>
      </c>
      <c r="T2531" s="6">
        <f>(((I2531/60)/60)/24)+DATE(1970,1,1)</f>
        <v>40993.0390625</v>
      </c>
      <c r="U2531">
        <f>YEAR(S2531)</f>
        <v>2012</v>
      </c>
    </row>
    <row r="2532" spans="1:21" ht="48" x14ac:dyDescent="0.2">
      <c r="A2532">
        <v>2530</v>
      </c>
      <c r="B2532" s="2" t="s">
        <v>2530</v>
      </c>
      <c r="C2532" s="2" t="s">
        <v>6640</v>
      </c>
      <c r="D2532" s="4">
        <v>6500</v>
      </c>
      <c r="E2532" s="5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ROUND(E2532/D2532*100,0)</f>
        <v>100</v>
      </c>
      <c r="P2532" s="14">
        <f t="shared" si="39"/>
        <v>135.41999999999999</v>
      </c>
      <c r="Q2532" s="7" t="s">
        <v>8322</v>
      </c>
      <c r="R2532" t="s">
        <v>8351</v>
      </c>
      <c r="S2532" s="6">
        <f>(((J2532/60)/60)/24)+DATE(1970,1,1)</f>
        <v>42081.864641203705</v>
      </c>
      <c r="T2532" s="6">
        <f>(((I2532/60)/60)/24)+DATE(1970,1,1)</f>
        <v>42114.201388888891</v>
      </c>
      <c r="U2532">
        <f>YEAR(S2532)</f>
        <v>2015</v>
      </c>
    </row>
    <row r="2533" spans="1:21" ht="48" x14ac:dyDescent="0.2">
      <c r="A2533">
        <v>2531</v>
      </c>
      <c r="B2533" s="2" t="s">
        <v>2531</v>
      </c>
      <c r="C2533" s="2" t="s">
        <v>6641</v>
      </c>
      <c r="D2533" s="4">
        <v>4500</v>
      </c>
      <c r="E2533" s="5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ROUND(E2533/D2533*100,0)</f>
        <v>100</v>
      </c>
      <c r="P2533" s="14">
        <f t="shared" si="39"/>
        <v>74.069999999999993</v>
      </c>
      <c r="Q2533" s="7" t="s">
        <v>8322</v>
      </c>
      <c r="R2533" t="s">
        <v>8351</v>
      </c>
      <c r="S2533" s="6">
        <f>(((J2533/60)/60)/24)+DATE(1970,1,1)</f>
        <v>42208.680023148147</v>
      </c>
      <c r="T2533" s="6">
        <f>(((I2533/60)/60)/24)+DATE(1970,1,1)</f>
        <v>42231.165972222225</v>
      </c>
      <c r="U2533">
        <f>YEAR(S2533)</f>
        <v>2015</v>
      </c>
    </row>
    <row r="2534" spans="1:21" ht="48" x14ac:dyDescent="0.2">
      <c r="A2534">
        <v>2532</v>
      </c>
      <c r="B2534" s="2" t="s">
        <v>2532</v>
      </c>
      <c r="C2534" s="2" t="s">
        <v>6642</v>
      </c>
      <c r="D2534" s="4">
        <v>4000</v>
      </c>
      <c r="E2534" s="5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ROUND(E2534/D2534*100,0)</f>
        <v>126</v>
      </c>
      <c r="P2534" s="14">
        <f t="shared" si="39"/>
        <v>84.08</v>
      </c>
      <c r="Q2534" s="7" t="s">
        <v>8322</v>
      </c>
      <c r="R2534" t="s">
        <v>8351</v>
      </c>
      <c r="S2534" s="6">
        <f>(((J2534/60)/60)/24)+DATE(1970,1,1)</f>
        <v>41107.849143518521</v>
      </c>
      <c r="T2534" s="6">
        <f>(((I2534/60)/60)/24)+DATE(1970,1,1)</f>
        <v>41137.849143518521</v>
      </c>
      <c r="U2534">
        <f>YEAR(S2534)</f>
        <v>2012</v>
      </c>
    </row>
    <row r="2535" spans="1:21" ht="48" x14ac:dyDescent="0.2">
      <c r="A2535">
        <v>2533</v>
      </c>
      <c r="B2535" s="2" t="s">
        <v>2533</v>
      </c>
      <c r="C2535" s="2" t="s">
        <v>6643</v>
      </c>
      <c r="D2535" s="4">
        <v>7500</v>
      </c>
      <c r="E2535" s="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ROUND(E2535/D2535*100,0)</f>
        <v>111</v>
      </c>
      <c r="P2535" s="14">
        <f t="shared" si="39"/>
        <v>61.03</v>
      </c>
      <c r="Q2535" s="7" t="s">
        <v>8322</v>
      </c>
      <c r="R2535" t="s">
        <v>8351</v>
      </c>
      <c r="S2535" s="6">
        <f>(((J2535/60)/60)/24)+DATE(1970,1,1)</f>
        <v>41304.751284722224</v>
      </c>
      <c r="T2535" s="6">
        <f>(((I2535/60)/60)/24)+DATE(1970,1,1)</f>
        <v>41334.750787037039</v>
      </c>
      <c r="U2535">
        <f>YEAR(S2535)</f>
        <v>2013</v>
      </c>
    </row>
    <row r="2536" spans="1:21" ht="64" x14ac:dyDescent="0.2">
      <c r="A2536">
        <v>2534</v>
      </c>
      <c r="B2536" s="2" t="s">
        <v>2534</v>
      </c>
      <c r="C2536" s="2" t="s">
        <v>6644</v>
      </c>
      <c r="D2536" s="4">
        <v>2000</v>
      </c>
      <c r="E2536" s="5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ROUND(E2536/D2536*100,0)</f>
        <v>105</v>
      </c>
      <c r="P2536" s="14">
        <f t="shared" si="39"/>
        <v>150</v>
      </c>
      <c r="Q2536" s="7" t="s">
        <v>8322</v>
      </c>
      <c r="R2536" t="s">
        <v>8351</v>
      </c>
      <c r="S2536" s="6">
        <f>(((J2536/60)/60)/24)+DATE(1970,1,1)</f>
        <v>40127.700370370374</v>
      </c>
      <c r="T2536" s="6">
        <f>(((I2536/60)/60)/24)+DATE(1970,1,1)</f>
        <v>40179.25</v>
      </c>
      <c r="U2536">
        <f>YEAR(S2536)</f>
        <v>2009</v>
      </c>
    </row>
    <row r="2537" spans="1:21" ht="16" x14ac:dyDescent="0.2">
      <c r="A2537">
        <v>2535</v>
      </c>
      <c r="B2537" s="2" t="s">
        <v>2535</v>
      </c>
      <c r="C2537" s="2" t="s">
        <v>6645</v>
      </c>
      <c r="D2537" s="4">
        <v>20000</v>
      </c>
      <c r="E2537" s="5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ROUND(E2537/D2537*100,0)</f>
        <v>104</v>
      </c>
      <c r="P2537" s="14">
        <f t="shared" si="39"/>
        <v>266.08999999999997</v>
      </c>
      <c r="Q2537" s="7" t="s">
        <v>8322</v>
      </c>
      <c r="R2537" t="s">
        <v>8351</v>
      </c>
      <c r="S2537" s="6">
        <f>(((J2537/60)/60)/24)+DATE(1970,1,1)</f>
        <v>41943.791030092594</v>
      </c>
      <c r="T2537" s="6">
        <f>(((I2537/60)/60)/24)+DATE(1970,1,1)</f>
        <v>41974.832696759258</v>
      </c>
      <c r="U2537">
        <f>YEAR(S2537)</f>
        <v>2014</v>
      </c>
    </row>
    <row r="2538" spans="1:21" ht="48" x14ac:dyDescent="0.2">
      <c r="A2538">
        <v>2536</v>
      </c>
      <c r="B2538" s="2" t="s">
        <v>2536</v>
      </c>
      <c r="C2538" s="2" t="s">
        <v>6646</v>
      </c>
      <c r="D2538" s="4">
        <v>25</v>
      </c>
      <c r="E2538" s="5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ROUND(E2538/D2538*100,0)</f>
        <v>116</v>
      </c>
      <c r="P2538" s="14">
        <f t="shared" si="39"/>
        <v>7.25</v>
      </c>
      <c r="Q2538" s="7" t="s">
        <v>8322</v>
      </c>
      <c r="R2538" t="s">
        <v>8351</v>
      </c>
      <c r="S2538" s="6">
        <f>(((J2538/60)/60)/24)+DATE(1970,1,1)</f>
        <v>41464.106087962966</v>
      </c>
      <c r="T2538" s="6">
        <f>(((I2538/60)/60)/24)+DATE(1970,1,1)</f>
        <v>41485.106087962966</v>
      </c>
      <c r="U2538">
        <f>YEAR(S2538)</f>
        <v>2013</v>
      </c>
    </row>
    <row r="2539" spans="1:21" ht="48" x14ac:dyDescent="0.2">
      <c r="A2539">
        <v>2537</v>
      </c>
      <c r="B2539" s="2" t="s">
        <v>2537</v>
      </c>
      <c r="C2539" s="2" t="s">
        <v>6647</v>
      </c>
      <c r="D2539" s="4">
        <v>1000</v>
      </c>
      <c r="E2539" s="5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ROUND(E2539/D2539*100,0)</f>
        <v>110</v>
      </c>
      <c r="P2539" s="14">
        <f t="shared" si="39"/>
        <v>100</v>
      </c>
      <c r="Q2539" s="7" t="s">
        <v>8322</v>
      </c>
      <c r="R2539" t="s">
        <v>8351</v>
      </c>
      <c r="S2539" s="6">
        <f>(((J2539/60)/60)/24)+DATE(1970,1,1)</f>
        <v>40696.648784722223</v>
      </c>
      <c r="T2539" s="6">
        <f>(((I2539/60)/60)/24)+DATE(1970,1,1)</f>
        <v>40756.648784722223</v>
      </c>
      <c r="U2539">
        <f>YEAR(S2539)</f>
        <v>2011</v>
      </c>
    </row>
    <row r="2540" spans="1:21" ht="32" x14ac:dyDescent="0.2">
      <c r="A2540">
        <v>2538</v>
      </c>
      <c r="B2540" s="2" t="s">
        <v>2538</v>
      </c>
      <c r="C2540" s="2" t="s">
        <v>6648</v>
      </c>
      <c r="D2540" s="4">
        <v>18000</v>
      </c>
      <c r="E2540" s="5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ROUND(E2540/D2540*100,0)</f>
        <v>113</v>
      </c>
      <c r="P2540" s="14">
        <f t="shared" si="39"/>
        <v>109.96</v>
      </c>
      <c r="Q2540" s="7" t="s">
        <v>8322</v>
      </c>
      <c r="R2540" t="s">
        <v>8351</v>
      </c>
      <c r="S2540" s="6">
        <f>(((J2540/60)/60)/24)+DATE(1970,1,1)</f>
        <v>41298.509965277779</v>
      </c>
      <c r="T2540" s="6">
        <f>(((I2540/60)/60)/24)+DATE(1970,1,1)</f>
        <v>41329.207638888889</v>
      </c>
      <c r="U2540">
        <f>YEAR(S2540)</f>
        <v>2013</v>
      </c>
    </row>
    <row r="2541" spans="1:21" ht="48" x14ac:dyDescent="0.2">
      <c r="A2541">
        <v>2539</v>
      </c>
      <c r="B2541" s="2" t="s">
        <v>2539</v>
      </c>
      <c r="C2541" s="2" t="s">
        <v>6649</v>
      </c>
      <c r="D2541" s="4">
        <v>10000</v>
      </c>
      <c r="E2541" s="5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ROUND(E2541/D2541*100,0)</f>
        <v>100</v>
      </c>
      <c r="P2541" s="14">
        <f t="shared" si="39"/>
        <v>169.92</v>
      </c>
      <c r="Q2541" s="7" t="s">
        <v>8322</v>
      </c>
      <c r="R2541" t="s">
        <v>8351</v>
      </c>
      <c r="S2541" s="6">
        <f>(((J2541/60)/60)/24)+DATE(1970,1,1)</f>
        <v>41977.902222222227</v>
      </c>
      <c r="T2541" s="6">
        <f>(((I2541/60)/60)/24)+DATE(1970,1,1)</f>
        <v>42037.902222222227</v>
      </c>
      <c r="U2541">
        <f>YEAR(S2541)</f>
        <v>2014</v>
      </c>
    </row>
    <row r="2542" spans="1:21" ht="48" x14ac:dyDescent="0.2">
      <c r="A2542">
        <v>2540</v>
      </c>
      <c r="B2542" s="2" t="s">
        <v>2540</v>
      </c>
      <c r="C2542" s="2" t="s">
        <v>6650</v>
      </c>
      <c r="D2542" s="4">
        <v>2500</v>
      </c>
      <c r="E2542" s="5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ROUND(E2542/D2542*100,0)</f>
        <v>103</v>
      </c>
      <c r="P2542" s="14">
        <f t="shared" si="39"/>
        <v>95.74</v>
      </c>
      <c r="Q2542" s="7" t="s">
        <v>8322</v>
      </c>
      <c r="R2542" t="s">
        <v>8351</v>
      </c>
      <c r="S2542" s="6">
        <f>(((J2542/60)/60)/24)+DATE(1970,1,1)</f>
        <v>40785.675011574072</v>
      </c>
      <c r="T2542" s="6">
        <f>(((I2542/60)/60)/24)+DATE(1970,1,1)</f>
        <v>40845.675011574072</v>
      </c>
      <c r="U2542">
        <f>YEAR(S2542)</f>
        <v>2011</v>
      </c>
    </row>
    <row r="2543" spans="1:21" ht="48" x14ac:dyDescent="0.2">
      <c r="A2543">
        <v>2541</v>
      </c>
      <c r="B2543" s="2" t="s">
        <v>2541</v>
      </c>
      <c r="C2543" s="2" t="s">
        <v>6651</v>
      </c>
      <c r="D2543" s="4">
        <v>3500</v>
      </c>
      <c r="E2543" s="5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ROUND(E2543/D2543*100,0)</f>
        <v>107</v>
      </c>
      <c r="P2543" s="14">
        <f t="shared" si="39"/>
        <v>59.46</v>
      </c>
      <c r="Q2543" s="7" t="s">
        <v>8322</v>
      </c>
      <c r="R2543" t="s">
        <v>8351</v>
      </c>
      <c r="S2543" s="6">
        <f>(((J2543/60)/60)/24)+DATE(1970,1,1)</f>
        <v>41483.449282407404</v>
      </c>
      <c r="T2543" s="6">
        <f>(((I2543/60)/60)/24)+DATE(1970,1,1)</f>
        <v>41543.449282407404</v>
      </c>
      <c r="U2543">
        <f>YEAR(S2543)</f>
        <v>2013</v>
      </c>
    </row>
    <row r="2544" spans="1:21" ht="48" x14ac:dyDescent="0.2">
      <c r="A2544">
        <v>2542</v>
      </c>
      <c r="B2544" s="2" t="s">
        <v>2542</v>
      </c>
      <c r="C2544" s="2" t="s">
        <v>6652</v>
      </c>
      <c r="D2544" s="4">
        <v>700</v>
      </c>
      <c r="E2544" s="5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ROUND(E2544/D2544*100,0)</f>
        <v>104</v>
      </c>
      <c r="P2544" s="14">
        <f t="shared" si="39"/>
        <v>55.77</v>
      </c>
      <c r="Q2544" s="7" t="s">
        <v>8322</v>
      </c>
      <c r="R2544" t="s">
        <v>8351</v>
      </c>
      <c r="S2544" s="6">
        <f>(((J2544/60)/60)/24)+DATE(1970,1,1)</f>
        <v>41509.426585648151</v>
      </c>
      <c r="T2544" s="6">
        <f>(((I2544/60)/60)/24)+DATE(1970,1,1)</f>
        <v>41548.165972222225</v>
      </c>
      <c r="U2544">
        <f>YEAR(S2544)</f>
        <v>2013</v>
      </c>
    </row>
    <row r="2545" spans="1:21" ht="48" x14ac:dyDescent="0.2">
      <c r="A2545">
        <v>2543</v>
      </c>
      <c r="B2545" s="2" t="s">
        <v>2543</v>
      </c>
      <c r="C2545" s="2" t="s">
        <v>6653</v>
      </c>
      <c r="D2545" s="4">
        <v>250</v>
      </c>
      <c r="E2545" s="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ROUND(E2545/D2545*100,0)</f>
        <v>156</v>
      </c>
      <c r="P2545" s="14">
        <f t="shared" si="39"/>
        <v>30.08</v>
      </c>
      <c r="Q2545" s="7" t="s">
        <v>8322</v>
      </c>
      <c r="R2545" t="s">
        <v>8351</v>
      </c>
      <c r="S2545" s="6">
        <f>(((J2545/60)/60)/24)+DATE(1970,1,1)</f>
        <v>40514.107615740737</v>
      </c>
      <c r="T2545" s="6">
        <f>(((I2545/60)/60)/24)+DATE(1970,1,1)</f>
        <v>40545.125</v>
      </c>
      <c r="U2545">
        <f>YEAR(S2545)</f>
        <v>2010</v>
      </c>
    </row>
    <row r="2546" spans="1:21" ht="48" x14ac:dyDescent="0.2">
      <c r="A2546">
        <v>2544</v>
      </c>
      <c r="B2546" s="2" t="s">
        <v>2544</v>
      </c>
      <c r="C2546" s="2" t="s">
        <v>6654</v>
      </c>
      <c r="D2546" s="4">
        <v>5000</v>
      </c>
      <c r="E2546" s="5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ROUND(E2546/D2546*100,0)</f>
        <v>101</v>
      </c>
      <c r="P2546" s="14">
        <f t="shared" si="39"/>
        <v>88.44</v>
      </c>
      <c r="Q2546" s="7" t="s">
        <v>8322</v>
      </c>
      <c r="R2546" t="s">
        <v>8351</v>
      </c>
      <c r="S2546" s="6">
        <f>(((J2546/60)/60)/24)+DATE(1970,1,1)</f>
        <v>41068.520474537036</v>
      </c>
      <c r="T2546" s="6">
        <f>(((I2546/60)/60)/24)+DATE(1970,1,1)</f>
        <v>41098.520474537036</v>
      </c>
      <c r="U2546">
        <f>YEAR(S2546)</f>
        <v>2012</v>
      </c>
    </row>
    <row r="2547" spans="1:21" ht="48" x14ac:dyDescent="0.2">
      <c r="A2547">
        <v>2545</v>
      </c>
      <c r="B2547" s="2" t="s">
        <v>2545</v>
      </c>
      <c r="C2547" s="2" t="s">
        <v>6655</v>
      </c>
      <c r="D2547" s="4">
        <v>2000</v>
      </c>
      <c r="E2547" s="5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ROUND(E2547/D2547*100,0)</f>
        <v>195</v>
      </c>
      <c r="P2547" s="14">
        <f t="shared" si="39"/>
        <v>64.03</v>
      </c>
      <c r="Q2547" s="7" t="s">
        <v>8322</v>
      </c>
      <c r="R2547" t="s">
        <v>8351</v>
      </c>
      <c r="S2547" s="6">
        <f>(((J2547/60)/60)/24)+DATE(1970,1,1)</f>
        <v>42027.13817129629</v>
      </c>
      <c r="T2547" s="6">
        <f>(((I2547/60)/60)/24)+DATE(1970,1,1)</f>
        <v>42062.020833333328</v>
      </c>
      <c r="U2547">
        <f>YEAR(S2547)</f>
        <v>2015</v>
      </c>
    </row>
    <row r="2548" spans="1:21" ht="48" x14ac:dyDescent="0.2">
      <c r="A2548">
        <v>2546</v>
      </c>
      <c r="B2548" s="2" t="s">
        <v>2546</v>
      </c>
      <c r="C2548" s="2" t="s">
        <v>6656</v>
      </c>
      <c r="D2548" s="4">
        <v>3500</v>
      </c>
      <c r="E2548" s="5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ROUND(E2548/D2548*100,0)</f>
        <v>112</v>
      </c>
      <c r="P2548" s="14">
        <f t="shared" si="39"/>
        <v>60.15</v>
      </c>
      <c r="Q2548" s="7" t="s">
        <v>8322</v>
      </c>
      <c r="R2548" t="s">
        <v>8351</v>
      </c>
      <c r="S2548" s="6">
        <f>(((J2548/60)/60)/24)+DATE(1970,1,1)</f>
        <v>41524.858553240738</v>
      </c>
      <c r="T2548" s="6">
        <f>(((I2548/60)/60)/24)+DATE(1970,1,1)</f>
        <v>41552.208333333336</v>
      </c>
      <c r="U2548">
        <f>YEAR(S2548)</f>
        <v>2013</v>
      </c>
    </row>
    <row r="2549" spans="1:21" ht="48" x14ac:dyDescent="0.2">
      <c r="A2549">
        <v>2547</v>
      </c>
      <c r="B2549" s="2" t="s">
        <v>2547</v>
      </c>
      <c r="C2549" s="2" t="s">
        <v>6657</v>
      </c>
      <c r="D2549" s="4">
        <v>5500</v>
      </c>
      <c r="E2549" s="5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ROUND(E2549/D2549*100,0)</f>
        <v>120</v>
      </c>
      <c r="P2549" s="14">
        <f t="shared" si="39"/>
        <v>49.19</v>
      </c>
      <c r="Q2549" s="7" t="s">
        <v>8322</v>
      </c>
      <c r="R2549" t="s">
        <v>8351</v>
      </c>
      <c r="S2549" s="6">
        <f>(((J2549/60)/60)/24)+DATE(1970,1,1)</f>
        <v>40973.773182870369</v>
      </c>
      <c r="T2549" s="6">
        <f>(((I2549/60)/60)/24)+DATE(1970,1,1)</f>
        <v>41003.731516203705</v>
      </c>
      <c r="U2549">
        <f>YEAR(S2549)</f>
        <v>2012</v>
      </c>
    </row>
    <row r="2550" spans="1:21" ht="48" x14ac:dyDescent="0.2">
      <c r="A2550">
        <v>2548</v>
      </c>
      <c r="B2550" s="2" t="s">
        <v>2548</v>
      </c>
      <c r="C2550" s="2" t="s">
        <v>6658</v>
      </c>
      <c r="D2550" s="4">
        <v>6000</v>
      </c>
      <c r="E2550" s="5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ROUND(E2550/D2550*100,0)</f>
        <v>102</v>
      </c>
      <c r="P2550" s="14">
        <f t="shared" si="39"/>
        <v>165.16</v>
      </c>
      <c r="Q2550" s="7" t="s">
        <v>8322</v>
      </c>
      <c r="R2550" t="s">
        <v>8351</v>
      </c>
      <c r="S2550" s="6">
        <f>(((J2550/60)/60)/24)+DATE(1970,1,1)</f>
        <v>42618.625428240746</v>
      </c>
      <c r="T2550" s="6">
        <f>(((I2550/60)/60)/24)+DATE(1970,1,1)</f>
        <v>42643.185416666667</v>
      </c>
      <c r="U2550">
        <f>YEAR(S2550)</f>
        <v>2016</v>
      </c>
    </row>
    <row r="2551" spans="1:21" ht="48" x14ac:dyDescent="0.2">
      <c r="A2551">
        <v>2549</v>
      </c>
      <c r="B2551" s="2" t="s">
        <v>2549</v>
      </c>
      <c r="C2551" s="2" t="s">
        <v>6659</v>
      </c>
      <c r="D2551" s="4">
        <v>1570</v>
      </c>
      <c r="E2551" s="5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ROUND(E2551/D2551*100,0)</f>
        <v>103</v>
      </c>
      <c r="P2551" s="14">
        <f t="shared" si="39"/>
        <v>43.62</v>
      </c>
      <c r="Q2551" s="7" t="s">
        <v>8322</v>
      </c>
      <c r="R2551" t="s">
        <v>8351</v>
      </c>
      <c r="S2551" s="6">
        <f>(((J2551/60)/60)/24)+DATE(1970,1,1)</f>
        <v>41390.757754629631</v>
      </c>
      <c r="T2551" s="6">
        <f>(((I2551/60)/60)/24)+DATE(1970,1,1)</f>
        <v>41425.708333333336</v>
      </c>
      <c r="U2551">
        <f>YEAR(S2551)</f>
        <v>2013</v>
      </c>
    </row>
    <row r="2552" spans="1:21" ht="48" x14ac:dyDescent="0.2">
      <c r="A2552">
        <v>2550</v>
      </c>
      <c r="B2552" s="2" t="s">
        <v>2550</v>
      </c>
      <c r="C2552" s="2" t="s">
        <v>6660</v>
      </c>
      <c r="D2552" s="4">
        <v>6500</v>
      </c>
      <c r="E2552" s="5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ROUND(E2552/D2552*100,0)</f>
        <v>101</v>
      </c>
      <c r="P2552" s="14">
        <f t="shared" si="39"/>
        <v>43.7</v>
      </c>
      <c r="Q2552" s="7" t="s">
        <v>8322</v>
      </c>
      <c r="R2552" t="s">
        <v>8351</v>
      </c>
      <c r="S2552" s="6">
        <f>(((J2552/60)/60)/24)+DATE(1970,1,1)</f>
        <v>42228.634328703702</v>
      </c>
      <c r="T2552" s="6">
        <f>(((I2552/60)/60)/24)+DATE(1970,1,1)</f>
        <v>42285.165972222225</v>
      </c>
      <c r="U2552">
        <f>YEAR(S2552)</f>
        <v>2015</v>
      </c>
    </row>
    <row r="2553" spans="1:21" ht="48" x14ac:dyDescent="0.2">
      <c r="A2553">
        <v>2551</v>
      </c>
      <c r="B2553" s="2" t="s">
        <v>2551</v>
      </c>
      <c r="C2553" s="2" t="s">
        <v>6661</v>
      </c>
      <c r="D2553" s="4">
        <v>3675</v>
      </c>
      <c r="E2553" s="5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ROUND(E2553/D2553*100,0)</f>
        <v>103</v>
      </c>
      <c r="P2553" s="14">
        <f t="shared" si="39"/>
        <v>67.42</v>
      </c>
      <c r="Q2553" s="7" t="s">
        <v>8322</v>
      </c>
      <c r="R2553" t="s">
        <v>8351</v>
      </c>
      <c r="S2553" s="6">
        <f>(((J2553/60)/60)/24)+DATE(1970,1,1)</f>
        <v>40961.252141203702</v>
      </c>
      <c r="T2553" s="6">
        <f>(((I2553/60)/60)/24)+DATE(1970,1,1)</f>
        <v>40989.866666666669</v>
      </c>
      <c r="U2553">
        <f>YEAR(S2553)</f>
        <v>2012</v>
      </c>
    </row>
    <row r="2554" spans="1:21" ht="48" x14ac:dyDescent="0.2">
      <c r="A2554">
        <v>2552</v>
      </c>
      <c r="B2554" s="2" t="s">
        <v>2552</v>
      </c>
      <c r="C2554" s="2" t="s">
        <v>6662</v>
      </c>
      <c r="D2554" s="4">
        <v>3000</v>
      </c>
      <c r="E2554" s="5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ROUND(E2554/D2554*100,0)</f>
        <v>107</v>
      </c>
      <c r="P2554" s="14">
        <f t="shared" si="39"/>
        <v>177.5</v>
      </c>
      <c r="Q2554" s="7" t="s">
        <v>8322</v>
      </c>
      <c r="R2554" t="s">
        <v>8351</v>
      </c>
      <c r="S2554" s="6">
        <f>(((J2554/60)/60)/24)+DATE(1970,1,1)</f>
        <v>42769.809965277775</v>
      </c>
      <c r="T2554" s="6">
        <f>(((I2554/60)/60)/24)+DATE(1970,1,1)</f>
        <v>42799.809965277775</v>
      </c>
      <c r="U2554">
        <f>YEAR(S2554)</f>
        <v>2017</v>
      </c>
    </row>
    <row r="2555" spans="1:21" ht="48" x14ac:dyDescent="0.2">
      <c r="A2555">
        <v>2553</v>
      </c>
      <c r="B2555" s="2" t="s">
        <v>2553</v>
      </c>
      <c r="C2555" s="2" t="s">
        <v>6663</v>
      </c>
      <c r="D2555" s="4">
        <v>1500</v>
      </c>
      <c r="E2555" s="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ROUND(E2555/D2555*100,0)</f>
        <v>156</v>
      </c>
      <c r="P2555" s="14">
        <f t="shared" si="39"/>
        <v>38.880000000000003</v>
      </c>
      <c r="Q2555" s="7" t="s">
        <v>8322</v>
      </c>
      <c r="R2555" t="s">
        <v>8351</v>
      </c>
      <c r="S2555" s="6">
        <f>(((J2555/60)/60)/24)+DATE(1970,1,1)</f>
        <v>41113.199155092596</v>
      </c>
      <c r="T2555" s="6">
        <f>(((I2555/60)/60)/24)+DATE(1970,1,1)</f>
        <v>41173.199155092596</v>
      </c>
      <c r="U2555">
        <f>YEAR(S2555)</f>
        <v>2012</v>
      </c>
    </row>
    <row r="2556" spans="1:21" ht="48" x14ac:dyDescent="0.2">
      <c r="A2556">
        <v>2554</v>
      </c>
      <c r="B2556" s="2" t="s">
        <v>2554</v>
      </c>
      <c r="C2556" s="2" t="s">
        <v>6664</v>
      </c>
      <c r="D2556" s="4">
        <v>3000</v>
      </c>
      <c r="E2556" s="5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ROUND(E2556/D2556*100,0)</f>
        <v>123</v>
      </c>
      <c r="P2556" s="14">
        <f t="shared" si="39"/>
        <v>54.99</v>
      </c>
      <c r="Q2556" s="7" t="s">
        <v>8322</v>
      </c>
      <c r="R2556" t="s">
        <v>8351</v>
      </c>
      <c r="S2556" s="6">
        <f>(((J2556/60)/60)/24)+DATE(1970,1,1)</f>
        <v>42125.078275462962</v>
      </c>
      <c r="T2556" s="6">
        <f>(((I2556/60)/60)/24)+DATE(1970,1,1)</f>
        <v>42156.165972222225</v>
      </c>
      <c r="U2556">
        <f>YEAR(S2556)</f>
        <v>2015</v>
      </c>
    </row>
    <row r="2557" spans="1:21" ht="48" x14ac:dyDescent="0.2">
      <c r="A2557">
        <v>2555</v>
      </c>
      <c r="B2557" s="2" t="s">
        <v>2555</v>
      </c>
      <c r="C2557" s="2" t="s">
        <v>6665</v>
      </c>
      <c r="D2557" s="4">
        <v>2000</v>
      </c>
      <c r="E2557" s="5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ROUND(E2557/D2557*100,0)</f>
        <v>107</v>
      </c>
      <c r="P2557" s="14">
        <f t="shared" si="39"/>
        <v>61.34</v>
      </c>
      <c r="Q2557" s="7" t="s">
        <v>8322</v>
      </c>
      <c r="R2557" t="s">
        <v>8351</v>
      </c>
      <c r="S2557" s="6">
        <f>(((J2557/60)/60)/24)+DATE(1970,1,1)</f>
        <v>41026.655011574076</v>
      </c>
      <c r="T2557" s="6">
        <f>(((I2557/60)/60)/24)+DATE(1970,1,1)</f>
        <v>41057.655011574076</v>
      </c>
      <c r="U2557">
        <f>YEAR(S2557)</f>
        <v>2012</v>
      </c>
    </row>
    <row r="2558" spans="1:21" ht="48" x14ac:dyDescent="0.2">
      <c r="A2558">
        <v>2556</v>
      </c>
      <c r="B2558" s="2" t="s">
        <v>2556</v>
      </c>
      <c r="C2558" s="2" t="s">
        <v>6666</v>
      </c>
      <c r="D2558" s="4">
        <v>745</v>
      </c>
      <c r="E2558" s="5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ROUND(E2558/D2558*100,0)</f>
        <v>106</v>
      </c>
      <c r="P2558" s="14">
        <f t="shared" si="39"/>
        <v>23.12</v>
      </c>
      <c r="Q2558" s="7" t="s">
        <v>8322</v>
      </c>
      <c r="R2558" t="s">
        <v>8351</v>
      </c>
      <c r="S2558" s="6">
        <f>(((J2558/60)/60)/24)+DATE(1970,1,1)</f>
        <v>41222.991400462961</v>
      </c>
      <c r="T2558" s="6">
        <f>(((I2558/60)/60)/24)+DATE(1970,1,1)</f>
        <v>41267.991400462961</v>
      </c>
      <c r="U2558">
        <f>YEAR(S2558)</f>
        <v>2012</v>
      </c>
    </row>
    <row r="2559" spans="1:21" ht="32" x14ac:dyDescent="0.2">
      <c r="A2559">
        <v>2557</v>
      </c>
      <c r="B2559" s="2" t="s">
        <v>2557</v>
      </c>
      <c r="C2559" s="2" t="s">
        <v>6667</v>
      </c>
      <c r="D2559" s="4">
        <v>900</v>
      </c>
      <c r="E2559" s="5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ROUND(E2559/D2559*100,0)</f>
        <v>118</v>
      </c>
      <c r="P2559" s="14">
        <f t="shared" si="39"/>
        <v>29.61</v>
      </c>
      <c r="Q2559" s="7" t="s">
        <v>8322</v>
      </c>
      <c r="R2559" t="s">
        <v>8351</v>
      </c>
      <c r="S2559" s="6">
        <f>(((J2559/60)/60)/24)+DATE(1970,1,1)</f>
        <v>41744.745208333334</v>
      </c>
      <c r="T2559" s="6">
        <f>(((I2559/60)/60)/24)+DATE(1970,1,1)</f>
        <v>41774.745208333334</v>
      </c>
      <c r="U2559">
        <f>YEAR(S2559)</f>
        <v>2014</v>
      </c>
    </row>
    <row r="2560" spans="1:21" ht="32" x14ac:dyDescent="0.2">
      <c r="A2560">
        <v>2558</v>
      </c>
      <c r="B2560" s="2" t="s">
        <v>2558</v>
      </c>
      <c r="C2560" s="2" t="s">
        <v>6668</v>
      </c>
      <c r="D2560" s="4">
        <v>1250</v>
      </c>
      <c r="E2560" s="5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ROUND(E2560/D2560*100,0)</f>
        <v>109</v>
      </c>
      <c r="P2560" s="14">
        <f t="shared" si="39"/>
        <v>75.61</v>
      </c>
      <c r="Q2560" s="7" t="s">
        <v>8322</v>
      </c>
      <c r="R2560" t="s">
        <v>8351</v>
      </c>
      <c r="S2560" s="6">
        <f>(((J2560/60)/60)/24)+DATE(1970,1,1)</f>
        <v>42093.860023148154</v>
      </c>
      <c r="T2560" s="6">
        <f>(((I2560/60)/60)/24)+DATE(1970,1,1)</f>
        <v>42125.582638888889</v>
      </c>
      <c r="U2560">
        <f>YEAR(S2560)</f>
        <v>2015</v>
      </c>
    </row>
    <row r="2561" spans="1:21" ht="48" x14ac:dyDescent="0.2">
      <c r="A2561">
        <v>2559</v>
      </c>
      <c r="B2561" s="2" t="s">
        <v>2559</v>
      </c>
      <c r="C2561" s="2" t="s">
        <v>6669</v>
      </c>
      <c r="D2561" s="4">
        <v>800</v>
      </c>
      <c r="E2561" s="5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ROUND(E2561/D2561*100,0)</f>
        <v>111</v>
      </c>
      <c r="P2561" s="14">
        <f t="shared" si="39"/>
        <v>35.6</v>
      </c>
      <c r="Q2561" s="7" t="s">
        <v>8322</v>
      </c>
      <c r="R2561" t="s">
        <v>8351</v>
      </c>
      <c r="S2561" s="6">
        <f>(((J2561/60)/60)/24)+DATE(1970,1,1)</f>
        <v>40829.873657407406</v>
      </c>
      <c r="T2561" s="6">
        <f>(((I2561/60)/60)/24)+DATE(1970,1,1)</f>
        <v>40862.817361111112</v>
      </c>
      <c r="U2561">
        <f>YEAR(S2561)</f>
        <v>2011</v>
      </c>
    </row>
    <row r="2562" spans="1:21" ht="48" x14ac:dyDescent="0.2">
      <c r="A2562">
        <v>2560</v>
      </c>
      <c r="B2562" s="2" t="s">
        <v>2560</v>
      </c>
      <c r="C2562" s="2" t="s">
        <v>6670</v>
      </c>
      <c r="D2562" s="4">
        <v>3000</v>
      </c>
      <c r="E2562" s="5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ROUND(E2562/D2562*100,0)</f>
        <v>100</v>
      </c>
      <c r="P2562" s="14">
        <f t="shared" si="39"/>
        <v>143</v>
      </c>
      <c r="Q2562" s="7" t="s">
        <v>8322</v>
      </c>
      <c r="R2562" t="s">
        <v>8351</v>
      </c>
      <c r="S2562" s="6">
        <f>(((J2562/60)/60)/24)+DATE(1970,1,1)</f>
        <v>42039.951087962967</v>
      </c>
      <c r="T2562" s="6">
        <f>(((I2562/60)/60)/24)+DATE(1970,1,1)</f>
        <v>42069.951087962967</v>
      </c>
      <c r="U2562">
        <f>YEAR(S2562)</f>
        <v>2015</v>
      </c>
    </row>
    <row r="2563" spans="1:21" ht="48" x14ac:dyDescent="0.2">
      <c r="A2563">
        <v>2561</v>
      </c>
      <c r="B2563" s="2" t="s">
        <v>2561</v>
      </c>
      <c r="C2563" s="2" t="s">
        <v>6671</v>
      </c>
      <c r="D2563" s="4">
        <v>100000</v>
      </c>
      <c r="E2563" s="5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ROUND(E2563/D2563*100,0)</f>
        <v>0</v>
      </c>
      <c r="P2563" s="14">
        <f t="shared" ref="P2563:P2626" si="40">IFERROR(ROUND(E2563/L2563,2),0)</f>
        <v>0</v>
      </c>
      <c r="Q2563" s="7" t="s">
        <v>8333</v>
      </c>
      <c r="R2563" t="s">
        <v>8334</v>
      </c>
      <c r="S2563" s="6">
        <f>(((J2563/60)/60)/24)+DATE(1970,1,1)</f>
        <v>42260.528807870374</v>
      </c>
      <c r="T2563" s="6">
        <f>(((I2563/60)/60)/24)+DATE(1970,1,1)</f>
        <v>42290.528807870374</v>
      </c>
      <c r="U2563">
        <f>YEAR(S2563)</f>
        <v>2015</v>
      </c>
    </row>
    <row r="2564" spans="1:21" ht="48" x14ac:dyDescent="0.2">
      <c r="A2564">
        <v>2562</v>
      </c>
      <c r="B2564" s="2" t="s">
        <v>2562</v>
      </c>
      <c r="C2564" s="2" t="s">
        <v>6672</v>
      </c>
      <c r="D2564" s="4">
        <v>10000</v>
      </c>
      <c r="E2564" s="5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ROUND(E2564/D2564*100,0)</f>
        <v>1</v>
      </c>
      <c r="P2564" s="14">
        <f t="shared" si="40"/>
        <v>25</v>
      </c>
      <c r="Q2564" s="7" t="s">
        <v>8333</v>
      </c>
      <c r="R2564" t="s">
        <v>8334</v>
      </c>
      <c r="S2564" s="6">
        <f>(((J2564/60)/60)/24)+DATE(1970,1,1)</f>
        <v>42594.524756944447</v>
      </c>
      <c r="T2564" s="6">
        <f>(((I2564/60)/60)/24)+DATE(1970,1,1)</f>
        <v>42654.524756944447</v>
      </c>
      <c r="U2564">
        <f>YEAR(S2564)</f>
        <v>2016</v>
      </c>
    </row>
    <row r="2565" spans="1:21" ht="32" x14ac:dyDescent="0.2">
      <c r="A2565">
        <v>2563</v>
      </c>
      <c r="B2565" s="2" t="s">
        <v>2563</v>
      </c>
      <c r="C2565" s="2" t="s">
        <v>6673</v>
      </c>
      <c r="D2565" s="4">
        <v>20000</v>
      </c>
      <c r="E2565" s="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ROUND(E2565/D2565*100,0)</f>
        <v>0</v>
      </c>
      <c r="P2565" s="14">
        <f t="shared" si="40"/>
        <v>0</v>
      </c>
      <c r="Q2565" s="7" t="s">
        <v>8333</v>
      </c>
      <c r="R2565" t="s">
        <v>8334</v>
      </c>
      <c r="S2565" s="6">
        <f>(((J2565/60)/60)/24)+DATE(1970,1,1)</f>
        <v>42155.139479166668</v>
      </c>
      <c r="T2565" s="6">
        <f>(((I2565/60)/60)/24)+DATE(1970,1,1)</f>
        <v>42215.139479166668</v>
      </c>
      <c r="U2565">
        <f>YEAR(S2565)</f>
        <v>2015</v>
      </c>
    </row>
    <row r="2566" spans="1:21" ht="48" x14ac:dyDescent="0.2">
      <c r="A2566">
        <v>2564</v>
      </c>
      <c r="B2566" s="2" t="s">
        <v>2564</v>
      </c>
      <c r="C2566" s="2" t="s">
        <v>6674</v>
      </c>
      <c r="D2566" s="4">
        <v>40000</v>
      </c>
      <c r="E2566" s="5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ROUND(E2566/D2566*100,0)</f>
        <v>0</v>
      </c>
      <c r="P2566" s="14">
        <f t="shared" si="40"/>
        <v>0</v>
      </c>
      <c r="Q2566" s="7" t="s">
        <v>8333</v>
      </c>
      <c r="R2566" t="s">
        <v>8334</v>
      </c>
      <c r="S2566" s="6">
        <f>(((J2566/60)/60)/24)+DATE(1970,1,1)</f>
        <v>41822.040497685186</v>
      </c>
      <c r="T2566" s="6">
        <f>(((I2566/60)/60)/24)+DATE(1970,1,1)</f>
        <v>41852.040497685186</v>
      </c>
      <c r="U2566">
        <f>YEAR(S2566)</f>
        <v>2014</v>
      </c>
    </row>
    <row r="2567" spans="1:21" ht="48" x14ac:dyDescent="0.2">
      <c r="A2567">
        <v>2565</v>
      </c>
      <c r="B2567" s="2" t="s">
        <v>2565</v>
      </c>
      <c r="C2567" s="2" t="s">
        <v>6675</v>
      </c>
      <c r="D2567" s="4">
        <v>10000</v>
      </c>
      <c r="E2567" s="5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ROUND(E2567/D2567*100,0)</f>
        <v>1</v>
      </c>
      <c r="P2567" s="14">
        <f t="shared" si="40"/>
        <v>100</v>
      </c>
      <c r="Q2567" s="7" t="s">
        <v>8333</v>
      </c>
      <c r="R2567" t="s">
        <v>8334</v>
      </c>
      <c r="S2567" s="6">
        <f>(((J2567/60)/60)/24)+DATE(1970,1,1)</f>
        <v>42440.650335648148</v>
      </c>
      <c r="T2567" s="6">
        <f>(((I2567/60)/60)/24)+DATE(1970,1,1)</f>
        <v>42499.868055555555</v>
      </c>
      <c r="U2567">
        <f>YEAR(S2567)</f>
        <v>2016</v>
      </c>
    </row>
    <row r="2568" spans="1:21" ht="48" x14ac:dyDescent="0.2">
      <c r="A2568">
        <v>2566</v>
      </c>
      <c r="B2568" s="2" t="s">
        <v>2566</v>
      </c>
      <c r="C2568" s="2" t="s">
        <v>6676</v>
      </c>
      <c r="D2568" s="4">
        <v>35000</v>
      </c>
      <c r="E2568" s="5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ROUND(E2568/D2568*100,0)</f>
        <v>0</v>
      </c>
      <c r="P2568" s="14">
        <f t="shared" si="40"/>
        <v>0</v>
      </c>
      <c r="Q2568" s="7" t="s">
        <v>8333</v>
      </c>
      <c r="R2568" t="s">
        <v>8334</v>
      </c>
      <c r="S2568" s="6">
        <f>(((J2568/60)/60)/24)+DATE(1970,1,1)</f>
        <v>41842.980879629627</v>
      </c>
      <c r="T2568" s="6">
        <f>(((I2568/60)/60)/24)+DATE(1970,1,1)</f>
        <v>41872.980879629627</v>
      </c>
      <c r="U2568">
        <f>YEAR(S2568)</f>
        <v>2014</v>
      </c>
    </row>
    <row r="2569" spans="1:21" ht="48" x14ac:dyDescent="0.2">
      <c r="A2569">
        <v>2567</v>
      </c>
      <c r="B2569" s="2" t="s">
        <v>2567</v>
      </c>
      <c r="C2569" s="2" t="s">
        <v>6677</v>
      </c>
      <c r="D2569" s="4">
        <v>45000</v>
      </c>
      <c r="E2569" s="5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ROUND(E2569/D2569*100,0)</f>
        <v>0</v>
      </c>
      <c r="P2569" s="14">
        <f t="shared" si="40"/>
        <v>60</v>
      </c>
      <c r="Q2569" s="7" t="s">
        <v>8333</v>
      </c>
      <c r="R2569" t="s">
        <v>8334</v>
      </c>
      <c r="S2569" s="6">
        <f>(((J2569/60)/60)/24)+DATE(1970,1,1)</f>
        <v>42087.878912037035</v>
      </c>
      <c r="T2569" s="6">
        <f>(((I2569/60)/60)/24)+DATE(1970,1,1)</f>
        <v>42117.878912037035</v>
      </c>
      <c r="U2569">
        <f>YEAR(S2569)</f>
        <v>2015</v>
      </c>
    </row>
    <row r="2570" spans="1:21" ht="48" x14ac:dyDescent="0.2">
      <c r="A2570">
        <v>2568</v>
      </c>
      <c r="B2570" s="2" t="s">
        <v>2568</v>
      </c>
      <c r="C2570" s="2" t="s">
        <v>6678</v>
      </c>
      <c r="D2570" s="4">
        <v>10000</v>
      </c>
      <c r="E2570" s="5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ROUND(E2570/D2570*100,0)</f>
        <v>1</v>
      </c>
      <c r="P2570" s="14">
        <f t="shared" si="40"/>
        <v>50</v>
      </c>
      <c r="Q2570" s="7" t="s">
        <v>8333</v>
      </c>
      <c r="R2570" t="s">
        <v>8334</v>
      </c>
      <c r="S2570" s="6">
        <f>(((J2570/60)/60)/24)+DATE(1970,1,1)</f>
        <v>42584.666597222225</v>
      </c>
      <c r="T2570" s="6">
        <f>(((I2570/60)/60)/24)+DATE(1970,1,1)</f>
        <v>42614.666597222225</v>
      </c>
      <c r="U2570">
        <f>YEAR(S2570)</f>
        <v>2016</v>
      </c>
    </row>
    <row r="2571" spans="1:21" ht="48" x14ac:dyDescent="0.2">
      <c r="A2571">
        <v>2569</v>
      </c>
      <c r="B2571" s="2" t="s">
        <v>2569</v>
      </c>
      <c r="C2571" s="2" t="s">
        <v>6679</v>
      </c>
      <c r="D2571" s="4">
        <v>6500</v>
      </c>
      <c r="E2571" s="5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ROUND(E2571/D2571*100,0)</f>
        <v>2</v>
      </c>
      <c r="P2571" s="14">
        <f t="shared" si="40"/>
        <v>72.5</v>
      </c>
      <c r="Q2571" s="7" t="s">
        <v>8333</v>
      </c>
      <c r="R2571" t="s">
        <v>8334</v>
      </c>
      <c r="S2571" s="6">
        <f>(((J2571/60)/60)/24)+DATE(1970,1,1)</f>
        <v>42234.105462962965</v>
      </c>
      <c r="T2571" s="6">
        <f>(((I2571/60)/60)/24)+DATE(1970,1,1)</f>
        <v>42264.105462962965</v>
      </c>
      <c r="U2571">
        <f>YEAR(S2571)</f>
        <v>2015</v>
      </c>
    </row>
    <row r="2572" spans="1:21" ht="48" x14ac:dyDescent="0.2">
      <c r="A2572">
        <v>2570</v>
      </c>
      <c r="B2572" s="2" t="s">
        <v>2570</v>
      </c>
      <c r="C2572" s="2" t="s">
        <v>6680</v>
      </c>
      <c r="D2572" s="4">
        <v>7000</v>
      </c>
      <c r="E2572" s="5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ROUND(E2572/D2572*100,0)</f>
        <v>1</v>
      </c>
      <c r="P2572" s="14">
        <f t="shared" si="40"/>
        <v>29.5</v>
      </c>
      <c r="Q2572" s="7" t="s">
        <v>8333</v>
      </c>
      <c r="R2572" t="s">
        <v>8334</v>
      </c>
      <c r="S2572" s="6">
        <f>(((J2572/60)/60)/24)+DATE(1970,1,1)</f>
        <v>42744.903182870374</v>
      </c>
      <c r="T2572" s="6">
        <f>(((I2572/60)/60)/24)+DATE(1970,1,1)</f>
        <v>42774.903182870374</v>
      </c>
      <c r="U2572">
        <f>YEAR(S2572)</f>
        <v>2017</v>
      </c>
    </row>
    <row r="2573" spans="1:21" ht="48" x14ac:dyDescent="0.2">
      <c r="A2573">
        <v>2571</v>
      </c>
      <c r="B2573" s="2" t="s">
        <v>2571</v>
      </c>
      <c r="C2573" s="2" t="s">
        <v>6681</v>
      </c>
      <c r="D2573" s="4">
        <v>100000</v>
      </c>
      <c r="E2573" s="5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ROUND(E2573/D2573*100,0)</f>
        <v>0</v>
      </c>
      <c r="P2573" s="14">
        <f t="shared" si="40"/>
        <v>62.5</v>
      </c>
      <c r="Q2573" s="7" t="s">
        <v>8333</v>
      </c>
      <c r="R2573" t="s">
        <v>8334</v>
      </c>
      <c r="S2573" s="6">
        <f>(((J2573/60)/60)/24)+DATE(1970,1,1)</f>
        <v>42449.341678240744</v>
      </c>
      <c r="T2573" s="6">
        <f>(((I2573/60)/60)/24)+DATE(1970,1,1)</f>
        <v>42509.341678240744</v>
      </c>
      <c r="U2573">
        <f>YEAR(S2573)</f>
        <v>2016</v>
      </c>
    </row>
    <row r="2574" spans="1:21" ht="48" x14ac:dyDescent="0.2">
      <c r="A2574">
        <v>2572</v>
      </c>
      <c r="B2574" s="2" t="s">
        <v>2572</v>
      </c>
      <c r="C2574" s="2" t="s">
        <v>6682</v>
      </c>
      <c r="D2574" s="4">
        <v>30000</v>
      </c>
      <c r="E2574" s="5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ROUND(E2574/D2574*100,0)</f>
        <v>0</v>
      </c>
      <c r="P2574" s="14">
        <f t="shared" si="40"/>
        <v>0</v>
      </c>
      <c r="Q2574" s="7" t="s">
        <v>8333</v>
      </c>
      <c r="R2574" t="s">
        <v>8334</v>
      </c>
      <c r="S2574" s="6">
        <f>(((J2574/60)/60)/24)+DATE(1970,1,1)</f>
        <v>42077.119409722218</v>
      </c>
      <c r="T2574" s="6">
        <f>(((I2574/60)/60)/24)+DATE(1970,1,1)</f>
        <v>42107.119409722218</v>
      </c>
      <c r="U2574">
        <f>YEAR(S2574)</f>
        <v>2015</v>
      </c>
    </row>
    <row r="2575" spans="1:21" ht="48" x14ac:dyDescent="0.2">
      <c r="A2575">
        <v>2573</v>
      </c>
      <c r="B2575" s="2" t="s">
        <v>2573</v>
      </c>
      <c r="C2575" s="2" t="s">
        <v>6683</v>
      </c>
      <c r="D2575" s="4">
        <v>8000</v>
      </c>
      <c r="E2575" s="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ROUND(E2575/D2575*100,0)</f>
        <v>0</v>
      </c>
      <c r="P2575" s="14">
        <f t="shared" si="40"/>
        <v>0</v>
      </c>
      <c r="Q2575" s="7" t="s">
        <v>8333</v>
      </c>
      <c r="R2575" t="s">
        <v>8334</v>
      </c>
      <c r="S2575" s="6">
        <f>(((J2575/60)/60)/24)+DATE(1970,1,1)</f>
        <v>41829.592002314814</v>
      </c>
      <c r="T2575" s="6">
        <f>(((I2575/60)/60)/24)+DATE(1970,1,1)</f>
        <v>41874.592002314814</v>
      </c>
      <c r="U2575">
        <f>YEAR(S2575)</f>
        <v>2014</v>
      </c>
    </row>
    <row r="2576" spans="1:21" ht="48" x14ac:dyDescent="0.2">
      <c r="A2576">
        <v>2574</v>
      </c>
      <c r="B2576" s="2" t="s">
        <v>2574</v>
      </c>
      <c r="C2576" s="2" t="s">
        <v>6684</v>
      </c>
      <c r="D2576" s="4">
        <v>10000</v>
      </c>
      <c r="E2576" s="5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ROUND(E2576/D2576*100,0)</f>
        <v>0</v>
      </c>
      <c r="P2576" s="14">
        <f t="shared" si="40"/>
        <v>0</v>
      </c>
      <c r="Q2576" s="7" t="s">
        <v>8333</v>
      </c>
      <c r="R2576" t="s">
        <v>8334</v>
      </c>
      <c r="S2576" s="6">
        <f>(((J2576/60)/60)/24)+DATE(1970,1,1)</f>
        <v>42487.825752314813</v>
      </c>
      <c r="T2576" s="6">
        <f>(((I2576/60)/60)/24)+DATE(1970,1,1)</f>
        <v>42508.825752314813</v>
      </c>
      <c r="U2576">
        <f>YEAR(S2576)</f>
        <v>2016</v>
      </c>
    </row>
    <row r="2577" spans="1:21" ht="48" x14ac:dyDescent="0.2">
      <c r="A2577">
        <v>2575</v>
      </c>
      <c r="B2577" s="2" t="s">
        <v>2575</v>
      </c>
      <c r="C2577" s="2" t="s">
        <v>6685</v>
      </c>
      <c r="D2577" s="4">
        <v>85000</v>
      </c>
      <c r="E2577" s="5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ROUND(E2577/D2577*100,0)</f>
        <v>0</v>
      </c>
      <c r="P2577" s="14">
        <f t="shared" si="40"/>
        <v>0</v>
      </c>
      <c r="Q2577" s="7" t="s">
        <v>8333</v>
      </c>
      <c r="R2577" t="s">
        <v>8334</v>
      </c>
      <c r="S2577" s="6">
        <f>(((J2577/60)/60)/24)+DATE(1970,1,1)</f>
        <v>41986.108726851846</v>
      </c>
      <c r="T2577" s="6">
        <f>(((I2577/60)/60)/24)+DATE(1970,1,1)</f>
        <v>42016.108726851846</v>
      </c>
      <c r="U2577">
        <f>YEAR(S2577)</f>
        <v>2014</v>
      </c>
    </row>
    <row r="2578" spans="1:21" ht="32" x14ac:dyDescent="0.2">
      <c r="A2578">
        <v>2576</v>
      </c>
      <c r="B2578" s="2" t="s">
        <v>2576</v>
      </c>
      <c r="C2578" s="2" t="s">
        <v>6686</v>
      </c>
      <c r="D2578" s="4">
        <v>10000</v>
      </c>
      <c r="E2578" s="5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ROUND(E2578/D2578*100,0)</f>
        <v>0</v>
      </c>
      <c r="P2578" s="14">
        <f t="shared" si="40"/>
        <v>0</v>
      </c>
      <c r="Q2578" s="7" t="s">
        <v>8333</v>
      </c>
      <c r="R2578" t="s">
        <v>8334</v>
      </c>
      <c r="S2578" s="6">
        <f>(((J2578/60)/60)/24)+DATE(1970,1,1)</f>
        <v>42060.00980324074</v>
      </c>
      <c r="T2578" s="6">
        <f>(((I2578/60)/60)/24)+DATE(1970,1,1)</f>
        <v>42104.968136574069</v>
      </c>
      <c r="U2578">
        <f>YEAR(S2578)</f>
        <v>2015</v>
      </c>
    </row>
    <row r="2579" spans="1:21" ht="48" x14ac:dyDescent="0.2">
      <c r="A2579">
        <v>2577</v>
      </c>
      <c r="B2579" s="2" t="s">
        <v>2577</v>
      </c>
      <c r="C2579" s="2" t="s">
        <v>6687</v>
      </c>
      <c r="D2579" s="4">
        <v>15000</v>
      </c>
      <c r="E2579" s="5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ROUND(E2579/D2579*100,0)</f>
        <v>0</v>
      </c>
      <c r="P2579" s="14">
        <f t="shared" si="40"/>
        <v>0</v>
      </c>
      <c r="Q2579" s="7" t="s">
        <v>8333</v>
      </c>
      <c r="R2579" t="s">
        <v>8334</v>
      </c>
      <c r="S2579" s="6">
        <f>(((J2579/60)/60)/24)+DATE(1970,1,1)</f>
        <v>41830.820567129631</v>
      </c>
      <c r="T2579" s="6">
        <f>(((I2579/60)/60)/24)+DATE(1970,1,1)</f>
        <v>41855.820567129631</v>
      </c>
      <c r="U2579">
        <f>YEAR(S2579)</f>
        <v>2014</v>
      </c>
    </row>
    <row r="2580" spans="1:21" ht="48" x14ac:dyDescent="0.2">
      <c r="A2580">
        <v>2578</v>
      </c>
      <c r="B2580" s="2" t="s">
        <v>2578</v>
      </c>
      <c r="C2580" s="2" t="s">
        <v>6688</v>
      </c>
      <c r="D2580" s="4">
        <v>6000</v>
      </c>
      <c r="E2580" s="5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ROUND(E2580/D2580*100,0)</f>
        <v>0</v>
      </c>
      <c r="P2580" s="14">
        <f t="shared" si="40"/>
        <v>0</v>
      </c>
      <c r="Q2580" s="7" t="s">
        <v>8333</v>
      </c>
      <c r="R2580" t="s">
        <v>8334</v>
      </c>
      <c r="S2580" s="6">
        <f>(((J2580/60)/60)/24)+DATE(1970,1,1)</f>
        <v>42238.022905092599</v>
      </c>
      <c r="T2580" s="6">
        <f>(((I2580/60)/60)/24)+DATE(1970,1,1)</f>
        <v>42286.708333333328</v>
      </c>
      <c r="U2580">
        <f>YEAR(S2580)</f>
        <v>2015</v>
      </c>
    </row>
    <row r="2581" spans="1:21" ht="48" x14ac:dyDescent="0.2">
      <c r="A2581">
        <v>2579</v>
      </c>
      <c r="B2581" s="2" t="s">
        <v>2579</v>
      </c>
      <c r="C2581" s="2" t="s">
        <v>6689</v>
      </c>
      <c r="D2581" s="4">
        <v>200000</v>
      </c>
      <c r="E2581" s="5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ROUND(E2581/D2581*100,0)</f>
        <v>0</v>
      </c>
      <c r="P2581" s="14">
        <f t="shared" si="40"/>
        <v>23.08</v>
      </c>
      <c r="Q2581" s="7" t="s">
        <v>8333</v>
      </c>
      <c r="R2581" t="s">
        <v>8334</v>
      </c>
      <c r="S2581" s="6">
        <f>(((J2581/60)/60)/24)+DATE(1970,1,1)</f>
        <v>41837.829895833333</v>
      </c>
      <c r="T2581" s="6">
        <f>(((I2581/60)/60)/24)+DATE(1970,1,1)</f>
        <v>41897.829895833333</v>
      </c>
      <c r="U2581">
        <f>YEAR(S2581)</f>
        <v>2014</v>
      </c>
    </row>
    <row r="2582" spans="1:21" ht="48" x14ac:dyDescent="0.2">
      <c r="A2582">
        <v>2580</v>
      </c>
      <c r="B2582" s="2" t="s">
        <v>2580</v>
      </c>
      <c r="C2582" s="2" t="s">
        <v>6690</v>
      </c>
      <c r="D2582" s="4">
        <v>8500</v>
      </c>
      <c r="E2582" s="5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ROUND(E2582/D2582*100,0)</f>
        <v>1</v>
      </c>
      <c r="P2582" s="14">
        <f t="shared" si="40"/>
        <v>25.5</v>
      </c>
      <c r="Q2582" s="7" t="s">
        <v>8333</v>
      </c>
      <c r="R2582" t="s">
        <v>8334</v>
      </c>
      <c r="S2582" s="6">
        <f>(((J2582/60)/60)/24)+DATE(1970,1,1)</f>
        <v>42110.326423611114</v>
      </c>
      <c r="T2582" s="6">
        <f>(((I2582/60)/60)/24)+DATE(1970,1,1)</f>
        <v>42140.125</v>
      </c>
      <c r="U2582">
        <f>YEAR(S2582)</f>
        <v>2015</v>
      </c>
    </row>
    <row r="2583" spans="1:21" ht="48" x14ac:dyDescent="0.2">
      <c r="A2583">
        <v>2581</v>
      </c>
      <c r="B2583" s="2" t="s">
        <v>2581</v>
      </c>
      <c r="C2583" s="2" t="s">
        <v>6691</v>
      </c>
      <c r="D2583" s="4">
        <v>5000</v>
      </c>
      <c r="E2583" s="5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ROUND(E2583/D2583*100,0)</f>
        <v>11</v>
      </c>
      <c r="P2583" s="14">
        <f t="shared" si="40"/>
        <v>48.18</v>
      </c>
      <c r="Q2583" s="7" t="s">
        <v>8333</v>
      </c>
      <c r="R2583" t="s">
        <v>8334</v>
      </c>
      <c r="S2583" s="6">
        <f>(((J2583/60)/60)/24)+DATE(1970,1,1)</f>
        <v>42294.628449074073</v>
      </c>
      <c r="T2583" s="6">
        <f>(((I2583/60)/60)/24)+DATE(1970,1,1)</f>
        <v>42324.670115740737</v>
      </c>
      <c r="U2583">
        <f>YEAR(S2583)</f>
        <v>2015</v>
      </c>
    </row>
    <row r="2584" spans="1:21" ht="32" x14ac:dyDescent="0.2">
      <c r="A2584">
        <v>2582</v>
      </c>
      <c r="B2584" s="2" t="s">
        <v>2582</v>
      </c>
      <c r="C2584" s="2" t="s">
        <v>6692</v>
      </c>
      <c r="D2584" s="4">
        <v>90000</v>
      </c>
      <c r="E2584" s="5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ROUND(E2584/D2584*100,0)</f>
        <v>0</v>
      </c>
      <c r="P2584" s="14">
        <f t="shared" si="40"/>
        <v>1</v>
      </c>
      <c r="Q2584" s="7" t="s">
        <v>8333</v>
      </c>
      <c r="R2584" t="s">
        <v>8334</v>
      </c>
      <c r="S2584" s="6">
        <f>(((J2584/60)/60)/24)+DATE(1970,1,1)</f>
        <v>42642.988819444443</v>
      </c>
      <c r="T2584" s="6">
        <f>(((I2584/60)/60)/24)+DATE(1970,1,1)</f>
        <v>42672.988819444443</v>
      </c>
      <c r="U2584">
        <f>YEAR(S2584)</f>
        <v>2016</v>
      </c>
    </row>
    <row r="2585" spans="1:21" ht="32" x14ac:dyDescent="0.2">
      <c r="A2585">
        <v>2583</v>
      </c>
      <c r="B2585" s="2" t="s">
        <v>2583</v>
      </c>
      <c r="C2585" s="2" t="s">
        <v>6693</v>
      </c>
      <c r="D2585" s="4">
        <v>1000</v>
      </c>
      <c r="E2585" s="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ROUND(E2585/D2585*100,0)</f>
        <v>1</v>
      </c>
      <c r="P2585" s="14">
        <f t="shared" si="40"/>
        <v>1</v>
      </c>
      <c r="Q2585" s="7" t="s">
        <v>8333</v>
      </c>
      <c r="R2585" t="s">
        <v>8334</v>
      </c>
      <c r="S2585" s="6">
        <f>(((J2585/60)/60)/24)+DATE(1970,1,1)</f>
        <v>42019.76944444445</v>
      </c>
      <c r="T2585" s="6">
        <f>(((I2585/60)/60)/24)+DATE(1970,1,1)</f>
        <v>42079.727777777778</v>
      </c>
      <c r="U2585">
        <f>YEAR(S2585)</f>
        <v>2015</v>
      </c>
    </row>
    <row r="2586" spans="1:21" ht="32" x14ac:dyDescent="0.2">
      <c r="A2586">
        <v>2584</v>
      </c>
      <c r="B2586" s="2" t="s">
        <v>2584</v>
      </c>
      <c r="C2586" s="2" t="s">
        <v>6694</v>
      </c>
      <c r="D2586" s="4">
        <v>10000</v>
      </c>
      <c r="E2586" s="5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ROUND(E2586/D2586*100,0)</f>
        <v>0</v>
      </c>
      <c r="P2586" s="14">
        <f t="shared" si="40"/>
        <v>0</v>
      </c>
      <c r="Q2586" s="7" t="s">
        <v>8333</v>
      </c>
      <c r="R2586" t="s">
        <v>8334</v>
      </c>
      <c r="S2586" s="6">
        <f>(((J2586/60)/60)/24)+DATE(1970,1,1)</f>
        <v>42140.173252314817</v>
      </c>
      <c r="T2586" s="6">
        <f>(((I2586/60)/60)/24)+DATE(1970,1,1)</f>
        <v>42170.173252314817</v>
      </c>
      <c r="U2586">
        <f>YEAR(S2586)</f>
        <v>2015</v>
      </c>
    </row>
    <row r="2587" spans="1:21" ht="48" x14ac:dyDescent="0.2">
      <c r="A2587">
        <v>2585</v>
      </c>
      <c r="B2587" s="2" t="s">
        <v>2585</v>
      </c>
      <c r="C2587" s="2" t="s">
        <v>6695</v>
      </c>
      <c r="D2587" s="4">
        <v>30000</v>
      </c>
      <c r="E2587" s="5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ROUND(E2587/D2587*100,0)</f>
        <v>0</v>
      </c>
      <c r="P2587" s="14">
        <f t="shared" si="40"/>
        <v>50</v>
      </c>
      <c r="Q2587" s="7" t="s">
        <v>8333</v>
      </c>
      <c r="R2587" t="s">
        <v>8334</v>
      </c>
      <c r="S2587" s="6">
        <f>(((J2587/60)/60)/24)+DATE(1970,1,1)</f>
        <v>41795.963333333333</v>
      </c>
      <c r="T2587" s="6">
        <f>(((I2587/60)/60)/24)+DATE(1970,1,1)</f>
        <v>41825.963333333333</v>
      </c>
      <c r="U2587">
        <f>YEAR(S2587)</f>
        <v>2014</v>
      </c>
    </row>
    <row r="2588" spans="1:21" ht="32" x14ac:dyDescent="0.2">
      <c r="A2588">
        <v>2586</v>
      </c>
      <c r="B2588" s="2" t="s">
        <v>2586</v>
      </c>
      <c r="C2588" s="2" t="s">
        <v>6696</v>
      </c>
      <c r="D2588" s="4">
        <v>3000</v>
      </c>
      <c r="E2588" s="5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ROUND(E2588/D2588*100,0)</f>
        <v>0</v>
      </c>
      <c r="P2588" s="14">
        <f t="shared" si="40"/>
        <v>5</v>
      </c>
      <c r="Q2588" s="7" t="s">
        <v>8333</v>
      </c>
      <c r="R2588" t="s">
        <v>8334</v>
      </c>
      <c r="S2588" s="6">
        <f>(((J2588/60)/60)/24)+DATE(1970,1,1)</f>
        <v>42333.330277777779</v>
      </c>
      <c r="T2588" s="6">
        <f>(((I2588/60)/60)/24)+DATE(1970,1,1)</f>
        <v>42363.330277777779</v>
      </c>
      <c r="U2588">
        <f>YEAR(S2588)</f>
        <v>2015</v>
      </c>
    </row>
    <row r="2589" spans="1:21" ht="48" x14ac:dyDescent="0.2">
      <c r="A2589">
        <v>2587</v>
      </c>
      <c r="B2589" s="2" t="s">
        <v>2587</v>
      </c>
      <c r="C2589" s="2" t="s">
        <v>6697</v>
      </c>
      <c r="D2589" s="4">
        <v>50000</v>
      </c>
      <c r="E2589" s="5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ROUND(E2589/D2589*100,0)</f>
        <v>2</v>
      </c>
      <c r="P2589" s="14">
        <f t="shared" si="40"/>
        <v>202.83</v>
      </c>
      <c r="Q2589" s="7" t="s">
        <v>8333</v>
      </c>
      <c r="R2589" t="s">
        <v>8334</v>
      </c>
      <c r="S2589" s="6">
        <f>(((J2589/60)/60)/24)+DATE(1970,1,1)</f>
        <v>42338.675381944442</v>
      </c>
      <c r="T2589" s="6">
        <f>(((I2589/60)/60)/24)+DATE(1970,1,1)</f>
        <v>42368.675381944442</v>
      </c>
      <c r="U2589">
        <f>YEAR(S2589)</f>
        <v>2015</v>
      </c>
    </row>
    <row r="2590" spans="1:21" ht="48" x14ac:dyDescent="0.2">
      <c r="A2590">
        <v>2588</v>
      </c>
      <c r="B2590" s="2" t="s">
        <v>2588</v>
      </c>
      <c r="C2590" s="2" t="s">
        <v>6698</v>
      </c>
      <c r="D2590" s="4">
        <v>6000</v>
      </c>
      <c r="E2590" s="5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ROUND(E2590/D2590*100,0)</f>
        <v>4</v>
      </c>
      <c r="P2590" s="14">
        <f t="shared" si="40"/>
        <v>29.13</v>
      </c>
      <c r="Q2590" s="7" t="s">
        <v>8333</v>
      </c>
      <c r="R2590" t="s">
        <v>8334</v>
      </c>
      <c r="S2590" s="6">
        <f>(((J2590/60)/60)/24)+DATE(1970,1,1)</f>
        <v>42042.676226851851</v>
      </c>
      <c r="T2590" s="6">
        <f>(((I2590/60)/60)/24)+DATE(1970,1,1)</f>
        <v>42094.551388888889</v>
      </c>
      <c r="U2590">
        <f>YEAR(S2590)</f>
        <v>2015</v>
      </c>
    </row>
    <row r="2591" spans="1:21" ht="48" x14ac:dyDescent="0.2">
      <c r="A2591">
        <v>2589</v>
      </c>
      <c r="B2591" s="2" t="s">
        <v>2589</v>
      </c>
      <c r="C2591" s="2" t="s">
        <v>6699</v>
      </c>
      <c r="D2591" s="4">
        <v>50000</v>
      </c>
      <c r="E2591" s="5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ROUND(E2591/D2591*100,0)</f>
        <v>0</v>
      </c>
      <c r="P2591" s="14">
        <f t="shared" si="40"/>
        <v>5</v>
      </c>
      <c r="Q2591" s="7" t="s">
        <v>8333</v>
      </c>
      <c r="R2591" t="s">
        <v>8334</v>
      </c>
      <c r="S2591" s="6">
        <f>(((J2591/60)/60)/24)+DATE(1970,1,1)</f>
        <v>42422.536192129628</v>
      </c>
      <c r="T2591" s="6">
        <f>(((I2591/60)/60)/24)+DATE(1970,1,1)</f>
        <v>42452.494525462964</v>
      </c>
      <c r="U2591">
        <f>YEAR(S2591)</f>
        <v>2016</v>
      </c>
    </row>
    <row r="2592" spans="1:21" ht="48" x14ac:dyDescent="0.2">
      <c r="A2592">
        <v>2590</v>
      </c>
      <c r="B2592" s="2" t="s">
        <v>2590</v>
      </c>
      <c r="C2592" s="2" t="s">
        <v>6700</v>
      </c>
      <c r="D2592" s="4">
        <v>3000</v>
      </c>
      <c r="E2592" s="5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ROUND(E2592/D2592*100,0)</f>
        <v>0</v>
      </c>
      <c r="P2592" s="14">
        <f t="shared" si="40"/>
        <v>0</v>
      </c>
      <c r="Q2592" s="7" t="s">
        <v>8333</v>
      </c>
      <c r="R2592" t="s">
        <v>8334</v>
      </c>
      <c r="S2592" s="6">
        <f>(((J2592/60)/60)/24)+DATE(1970,1,1)</f>
        <v>42388.589085648149</v>
      </c>
      <c r="T2592" s="6">
        <f>(((I2592/60)/60)/24)+DATE(1970,1,1)</f>
        <v>42395.589085648149</v>
      </c>
      <c r="U2592">
        <f>YEAR(S2592)</f>
        <v>2016</v>
      </c>
    </row>
    <row r="2593" spans="1:21" ht="48" x14ac:dyDescent="0.2">
      <c r="A2593">
        <v>2591</v>
      </c>
      <c r="B2593" s="2" t="s">
        <v>2591</v>
      </c>
      <c r="C2593" s="2" t="s">
        <v>6701</v>
      </c>
      <c r="D2593" s="4">
        <v>1500</v>
      </c>
      <c r="E2593" s="5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ROUND(E2593/D2593*100,0)</f>
        <v>2</v>
      </c>
      <c r="P2593" s="14">
        <f t="shared" si="40"/>
        <v>13</v>
      </c>
      <c r="Q2593" s="7" t="s">
        <v>8333</v>
      </c>
      <c r="R2593" t="s">
        <v>8334</v>
      </c>
      <c r="S2593" s="6">
        <f>(((J2593/60)/60)/24)+DATE(1970,1,1)</f>
        <v>42382.906527777777</v>
      </c>
      <c r="T2593" s="6">
        <f>(((I2593/60)/60)/24)+DATE(1970,1,1)</f>
        <v>42442.864861111113</v>
      </c>
      <c r="U2593">
        <f>YEAR(S2593)</f>
        <v>2016</v>
      </c>
    </row>
    <row r="2594" spans="1:21" ht="48" x14ac:dyDescent="0.2">
      <c r="A2594">
        <v>2592</v>
      </c>
      <c r="B2594" s="2" t="s">
        <v>2592</v>
      </c>
      <c r="C2594" s="2" t="s">
        <v>6702</v>
      </c>
      <c r="D2594" s="4">
        <v>30000</v>
      </c>
      <c r="E2594" s="5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ROUND(E2594/D2594*100,0)</f>
        <v>0</v>
      </c>
      <c r="P2594" s="14">
        <f t="shared" si="40"/>
        <v>50</v>
      </c>
      <c r="Q2594" s="7" t="s">
        <v>8333</v>
      </c>
      <c r="R2594" t="s">
        <v>8334</v>
      </c>
      <c r="S2594" s="6">
        <f>(((J2594/60)/60)/24)+DATE(1970,1,1)</f>
        <v>41887.801168981481</v>
      </c>
      <c r="T2594" s="6">
        <f>(((I2594/60)/60)/24)+DATE(1970,1,1)</f>
        <v>41917.801168981481</v>
      </c>
      <c r="U2594">
        <f>YEAR(S2594)</f>
        <v>2014</v>
      </c>
    </row>
    <row r="2595" spans="1:21" ht="48" x14ac:dyDescent="0.2">
      <c r="A2595">
        <v>2593</v>
      </c>
      <c r="B2595" s="2" t="s">
        <v>2593</v>
      </c>
      <c r="C2595" s="2" t="s">
        <v>6703</v>
      </c>
      <c r="D2595" s="4">
        <v>10000</v>
      </c>
      <c r="E2595" s="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ROUND(E2595/D2595*100,0)</f>
        <v>0</v>
      </c>
      <c r="P2595" s="14">
        <f t="shared" si="40"/>
        <v>0</v>
      </c>
      <c r="Q2595" s="7" t="s">
        <v>8333</v>
      </c>
      <c r="R2595" t="s">
        <v>8334</v>
      </c>
      <c r="S2595" s="6">
        <f>(((J2595/60)/60)/24)+DATE(1970,1,1)</f>
        <v>42089.84520833334</v>
      </c>
      <c r="T2595" s="6">
        <f>(((I2595/60)/60)/24)+DATE(1970,1,1)</f>
        <v>42119.84520833334</v>
      </c>
      <c r="U2595">
        <f>YEAR(S2595)</f>
        <v>2015</v>
      </c>
    </row>
    <row r="2596" spans="1:21" ht="48" x14ac:dyDescent="0.2">
      <c r="A2596">
        <v>2594</v>
      </c>
      <c r="B2596" s="2" t="s">
        <v>2594</v>
      </c>
      <c r="C2596" s="2" t="s">
        <v>6704</v>
      </c>
      <c r="D2596" s="4">
        <v>80000</v>
      </c>
      <c r="E2596" s="5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ROUND(E2596/D2596*100,0)</f>
        <v>0</v>
      </c>
      <c r="P2596" s="14">
        <f t="shared" si="40"/>
        <v>1</v>
      </c>
      <c r="Q2596" s="7" t="s">
        <v>8333</v>
      </c>
      <c r="R2596" t="s">
        <v>8334</v>
      </c>
      <c r="S2596" s="6">
        <f>(((J2596/60)/60)/24)+DATE(1970,1,1)</f>
        <v>41828.967916666668</v>
      </c>
      <c r="T2596" s="6">
        <f>(((I2596/60)/60)/24)+DATE(1970,1,1)</f>
        <v>41858.967916666668</v>
      </c>
      <c r="U2596">
        <f>YEAR(S2596)</f>
        <v>2014</v>
      </c>
    </row>
    <row r="2597" spans="1:21" ht="32" x14ac:dyDescent="0.2">
      <c r="A2597">
        <v>2595</v>
      </c>
      <c r="B2597" s="2" t="s">
        <v>2595</v>
      </c>
      <c r="C2597" s="2" t="s">
        <v>6705</v>
      </c>
      <c r="D2597" s="4">
        <v>15000</v>
      </c>
      <c r="E2597" s="5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ROUND(E2597/D2597*100,0)</f>
        <v>12</v>
      </c>
      <c r="P2597" s="14">
        <f t="shared" si="40"/>
        <v>96.05</v>
      </c>
      <c r="Q2597" s="7" t="s">
        <v>8333</v>
      </c>
      <c r="R2597" t="s">
        <v>8334</v>
      </c>
      <c r="S2597" s="6">
        <f>(((J2597/60)/60)/24)+DATE(1970,1,1)</f>
        <v>42760.244212962964</v>
      </c>
      <c r="T2597" s="6">
        <f>(((I2597/60)/60)/24)+DATE(1970,1,1)</f>
        <v>42790.244212962964</v>
      </c>
      <c r="U2597">
        <f>YEAR(S2597)</f>
        <v>2017</v>
      </c>
    </row>
    <row r="2598" spans="1:21" ht="48" x14ac:dyDescent="0.2">
      <c r="A2598">
        <v>2596</v>
      </c>
      <c r="B2598" s="2" t="s">
        <v>2596</v>
      </c>
      <c r="C2598" s="2" t="s">
        <v>6706</v>
      </c>
      <c r="D2598" s="4">
        <v>35000</v>
      </c>
      <c r="E2598" s="5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ROUND(E2598/D2598*100,0)</f>
        <v>24</v>
      </c>
      <c r="P2598" s="14">
        <f t="shared" si="40"/>
        <v>305.77999999999997</v>
      </c>
      <c r="Q2598" s="7" t="s">
        <v>8333</v>
      </c>
      <c r="R2598" t="s">
        <v>8334</v>
      </c>
      <c r="S2598" s="6">
        <f>(((J2598/60)/60)/24)+DATE(1970,1,1)</f>
        <v>41828.664456018516</v>
      </c>
      <c r="T2598" s="6">
        <f>(((I2598/60)/60)/24)+DATE(1970,1,1)</f>
        <v>41858.664456018516</v>
      </c>
      <c r="U2598">
        <f>YEAR(S2598)</f>
        <v>2014</v>
      </c>
    </row>
    <row r="2599" spans="1:21" ht="48" x14ac:dyDescent="0.2">
      <c r="A2599">
        <v>2597</v>
      </c>
      <c r="B2599" s="2" t="s">
        <v>2597</v>
      </c>
      <c r="C2599" s="2" t="s">
        <v>6707</v>
      </c>
      <c r="D2599" s="4">
        <v>1500</v>
      </c>
      <c r="E2599" s="5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ROUND(E2599/D2599*100,0)</f>
        <v>6</v>
      </c>
      <c r="P2599" s="14">
        <f t="shared" si="40"/>
        <v>12.14</v>
      </c>
      <c r="Q2599" s="7" t="s">
        <v>8333</v>
      </c>
      <c r="R2599" t="s">
        <v>8334</v>
      </c>
      <c r="S2599" s="6">
        <f>(((J2599/60)/60)/24)+DATE(1970,1,1)</f>
        <v>42510.341631944444</v>
      </c>
      <c r="T2599" s="6">
        <f>(((I2599/60)/60)/24)+DATE(1970,1,1)</f>
        <v>42540.341631944444</v>
      </c>
      <c r="U2599">
        <f>YEAR(S2599)</f>
        <v>2016</v>
      </c>
    </row>
    <row r="2600" spans="1:21" ht="32" x14ac:dyDescent="0.2">
      <c r="A2600">
        <v>2598</v>
      </c>
      <c r="B2600" s="2" t="s">
        <v>2598</v>
      </c>
      <c r="C2600" s="2" t="s">
        <v>6708</v>
      </c>
      <c r="D2600" s="4">
        <v>3000</v>
      </c>
      <c r="E2600" s="5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ROUND(E2600/D2600*100,0)</f>
        <v>39</v>
      </c>
      <c r="P2600" s="14">
        <f t="shared" si="40"/>
        <v>83.57</v>
      </c>
      <c r="Q2600" s="7" t="s">
        <v>8333</v>
      </c>
      <c r="R2600" t="s">
        <v>8334</v>
      </c>
      <c r="S2600" s="6">
        <f>(((J2600/60)/60)/24)+DATE(1970,1,1)</f>
        <v>42240.840289351851</v>
      </c>
      <c r="T2600" s="6">
        <f>(((I2600/60)/60)/24)+DATE(1970,1,1)</f>
        <v>42270.840289351851</v>
      </c>
      <c r="U2600">
        <f>YEAR(S2600)</f>
        <v>2015</v>
      </c>
    </row>
    <row r="2601" spans="1:21" ht="32" x14ac:dyDescent="0.2">
      <c r="A2601">
        <v>2599</v>
      </c>
      <c r="B2601" s="2" t="s">
        <v>2599</v>
      </c>
      <c r="C2601" s="2" t="s">
        <v>6709</v>
      </c>
      <c r="D2601" s="4">
        <v>9041</v>
      </c>
      <c r="E2601" s="5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ROUND(E2601/D2601*100,0)</f>
        <v>1</v>
      </c>
      <c r="P2601" s="14">
        <f t="shared" si="40"/>
        <v>18</v>
      </c>
      <c r="Q2601" s="7" t="s">
        <v>8333</v>
      </c>
      <c r="R2601" t="s">
        <v>8334</v>
      </c>
      <c r="S2601" s="6">
        <f>(((J2601/60)/60)/24)+DATE(1970,1,1)</f>
        <v>41809.754016203704</v>
      </c>
      <c r="T2601" s="6">
        <f>(((I2601/60)/60)/24)+DATE(1970,1,1)</f>
        <v>41854.754016203704</v>
      </c>
      <c r="U2601">
        <f>YEAR(S2601)</f>
        <v>2014</v>
      </c>
    </row>
    <row r="2602" spans="1:21" ht="32" x14ac:dyDescent="0.2">
      <c r="A2602">
        <v>2600</v>
      </c>
      <c r="B2602" s="2" t="s">
        <v>2600</v>
      </c>
      <c r="C2602" s="2" t="s">
        <v>6710</v>
      </c>
      <c r="D2602" s="4">
        <v>50000</v>
      </c>
      <c r="E2602" s="5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ROUND(E2602/D2602*100,0)</f>
        <v>7</v>
      </c>
      <c r="P2602" s="14">
        <f t="shared" si="40"/>
        <v>115.53</v>
      </c>
      <c r="Q2602" s="7" t="s">
        <v>8333</v>
      </c>
      <c r="R2602" t="s">
        <v>8334</v>
      </c>
      <c r="S2602" s="6">
        <f>(((J2602/60)/60)/24)+DATE(1970,1,1)</f>
        <v>42394.900462962964</v>
      </c>
      <c r="T2602" s="6">
        <f>(((I2602/60)/60)/24)+DATE(1970,1,1)</f>
        <v>42454.858796296292</v>
      </c>
      <c r="U2602">
        <f>YEAR(S2602)</f>
        <v>2016</v>
      </c>
    </row>
    <row r="2603" spans="1:21" ht="48" x14ac:dyDescent="0.2">
      <c r="A2603">
        <v>2601</v>
      </c>
      <c r="B2603" s="2" t="s">
        <v>2601</v>
      </c>
      <c r="C2603" s="2" t="s">
        <v>6711</v>
      </c>
      <c r="D2603" s="4">
        <v>500</v>
      </c>
      <c r="E2603" s="5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ROUND(E2603/D2603*100,0)</f>
        <v>661</v>
      </c>
      <c r="P2603" s="14">
        <f t="shared" si="40"/>
        <v>21.9</v>
      </c>
      <c r="Q2603" s="7" t="s">
        <v>8316</v>
      </c>
      <c r="R2603" t="s">
        <v>8352</v>
      </c>
      <c r="S2603" s="6">
        <f>(((J2603/60)/60)/24)+DATE(1970,1,1)</f>
        <v>41150.902187499996</v>
      </c>
      <c r="T2603" s="6">
        <f>(((I2603/60)/60)/24)+DATE(1970,1,1)</f>
        <v>41165.165972222225</v>
      </c>
      <c r="U2603">
        <f>YEAR(S2603)</f>
        <v>2012</v>
      </c>
    </row>
    <row r="2604" spans="1:21" ht="48" x14ac:dyDescent="0.2">
      <c r="A2604">
        <v>2602</v>
      </c>
      <c r="B2604" s="2" t="s">
        <v>2602</v>
      </c>
      <c r="C2604" s="2" t="s">
        <v>6712</v>
      </c>
      <c r="D2604" s="4">
        <v>12000</v>
      </c>
      <c r="E2604" s="5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ROUND(E2604/D2604*100,0)</f>
        <v>326</v>
      </c>
      <c r="P2604" s="14">
        <f t="shared" si="40"/>
        <v>80.02</v>
      </c>
      <c r="Q2604" s="7" t="s">
        <v>8316</v>
      </c>
      <c r="R2604" t="s">
        <v>8352</v>
      </c>
      <c r="S2604" s="6">
        <f>(((J2604/60)/60)/24)+DATE(1970,1,1)</f>
        <v>41915.747314814813</v>
      </c>
      <c r="T2604" s="6">
        <f>(((I2604/60)/60)/24)+DATE(1970,1,1)</f>
        <v>41955.888888888891</v>
      </c>
      <c r="U2604">
        <f>YEAR(S2604)</f>
        <v>2014</v>
      </c>
    </row>
    <row r="2605" spans="1:21" ht="32" x14ac:dyDescent="0.2">
      <c r="A2605">
        <v>2603</v>
      </c>
      <c r="B2605" s="2" t="s">
        <v>2603</v>
      </c>
      <c r="C2605" s="2" t="s">
        <v>6713</v>
      </c>
      <c r="D2605" s="4">
        <v>1750</v>
      </c>
      <c r="E2605" s="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ROUND(E2605/D2605*100,0)</f>
        <v>101</v>
      </c>
      <c r="P2605" s="14">
        <f t="shared" si="40"/>
        <v>35.520000000000003</v>
      </c>
      <c r="Q2605" s="7" t="s">
        <v>8316</v>
      </c>
      <c r="R2605" t="s">
        <v>8352</v>
      </c>
      <c r="S2605" s="6">
        <f>(((J2605/60)/60)/24)+DATE(1970,1,1)</f>
        <v>41617.912662037037</v>
      </c>
      <c r="T2605" s="6">
        <f>(((I2605/60)/60)/24)+DATE(1970,1,1)</f>
        <v>41631.912662037037</v>
      </c>
      <c r="U2605">
        <f>YEAR(S2605)</f>
        <v>2013</v>
      </c>
    </row>
    <row r="2606" spans="1:21" ht="48" x14ac:dyDescent="0.2">
      <c r="A2606">
        <v>2604</v>
      </c>
      <c r="B2606" s="2" t="s">
        <v>2604</v>
      </c>
      <c r="C2606" s="2" t="s">
        <v>6714</v>
      </c>
      <c r="D2606" s="4">
        <v>20000</v>
      </c>
      <c r="E2606" s="5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ROUND(E2606/D2606*100,0)</f>
        <v>104</v>
      </c>
      <c r="P2606" s="14">
        <f t="shared" si="40"/>
        <v>64.930000000000007</v>
      </c>
      <c r="Q2606" s="7" t="s">
        <v>8316</v>
      </c>
      <c r="R2606" t="s">
        <v>8352</v>
      </c>
      <c r="S2606" s="6">
        <f>(((J2606/60)/60)/24)+DATE(1970,1,1)</f>
        <v>40998.051192129627</v>
      </c>
      <c r="T2606" s="6">
        <f>(((I2606/60)/60)/24)+DATE(1970,1,1)</f>
        <v>41028.051192129627</v>
      </c>
      <c r="U2606">
        <f>YEAR(S2606)</f>
        <v>2012</v>
      </c>
    </row>
    <row r="2607" spans="1:21" ht="48" x14ac:dyDescent="0.2">
      <c r="A2607">
        <v>2605</v>
      </c>
      <c r="B2607" s="2" t="s">
        <v>2605</v>
      </c>
      <c r="C2607" s="2" t="s">
        <v>6715</v>
      </c>
      <c r="D2607" s="4">
        <v>100000</v>
      </c>
      <c r="E2607" s="5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ROUND(E2607/D2607*100,0)</f>
        <v>107</v>
      </c>
      <c r="P2607" s="14">
        <f t="shared" si="40"/>
        <v>60.97</v>
      </c>
      <c r="Q2607" s="7" t="s">
        <v>8316</v>
      </c>
      <c r="R2607" t="s">
        <v>8352</v>
      </c>
      <c r="S2607" s="6">
        <f>(((J2607/60)/60)/24)+DATE(1970,1,1)</f>
        <v>42508.541550925926</v>
      </c>
      <c r="T2607" s="6">
        <f>(((I2607/60)/60)/24)+DATE(1970,1,1)</f>
        <v>42538.541550925926</v>
      </c>
      <c r="U2607">
        <f>YEAR(S2607)</f>
        <v>2016</v>
      </c>
    </row>
    <row r="2608" spans="1:21" ht="64" x14ac:dyDescent="0.2">
      <c r="A2608">
        <v>2606</v>
      </c>
      <c r="B2608" s="2" t="s">
        <v>2606</v>
      </c>
      <c r="C2608" s="2" t="s">
        <v>6716</v>
      </c>
      <c r="D2608" s="4">
        <v>11000</v>
      </c>
      <c r="E2608" s="5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ROUND(E2608/D2608*100,0)</f>
        <v>110</v>
      </c>
      <c r="P2608" s="14">
        <f t="shared" si="40"/>
        <v>31.44</v>
      </c>
      <c r="Q2608" s="7" t="s">
        <v>8316</v>
      </c>
      <c r="R2608" t="s">
        <v>8352</v>
      </c>
      <c r="S2608" s="6">
        <f>(((J2608/60)/60)/24)+DATE(1970,1,1)</f>
        <v>41726.712754629632</v>
      </c>
      <c r="T2608" s="6">
        <f>(((I2608/60)/60)/24)+DATE(1970,1,1)</f>
        <v>41758.712754629632</v>
      </c>
      <c r="U2608">
        <f>YEAR(S2608)</f>
        <v>2014</v>
      </c>
    </row>
    <row r="2609" spans="1:21" ht="48" x14ac:dyDescent="0.2">
      <c r="A2609">
        <v>2607</v>
      </c>
      <c r="B2609" s="2" t="s">
        <v>2607</v>
      </c>
      <c r="C2609" s="2" t="s">
        <v>6717</v>
      </c>
      <c r="D2609" s="4">
        <v>8000</v>
      </c>
      <c r="E2609" s="5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ROUND(E2609/D2609*100,0)</f>
        <v>408</v>
      </c>
      <c r="P2609" s="14">
        <f t="shared" si="40"/>
        <v>81.95</v>
      </c>
      <c r="Q2609" s="7" t="s">
        <v>8316</v>
      </c>
      <c r="R2609" t="s">
        <v>8352</v>
      </c>
      <c r="S2609" s="6">
        <f>(((J2609/60)/60)/24)+DATE(1970,1,1)</f>
        <v>42184.874675925923</v>
      </c>
      <c r="T2609" s="6">
        <f>(((I2609/60)/60)/24)+DATE(1970,1,1)</f>
        <v>42228.083333333328</v>
      </c>
      <c r="U2609">
        <f>YEAR(S2609)</f>
        <v>2015</v>
      </c>
    </row>
    <row r="2610" spans="1:21" ht="48" x14ac:dyDescent="0.2">
      <c r="A2610">
        <v>2608</v>
      </c>
      <c r="B2610" s="2" t="s">
        <v>2608</v>
      </c>
      <c r="C2610" s="2" t="s">
        <v>6718</v>
      </c>
      <c r="D2610" s="4">
        <v>8000</v>
      </c>
      <c r="E2610" s="5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ROUND(E2610/D2610*100,0)</f>
        <v>224</v>
      </c>
      <c r="P2610" s="14">
        <f t="shared" si="40"/>
        <v>58.93</v>
      </c>
      <c r="Q2610" s="7" t="s">
        <v>8316</v>
      </c>
      <c r="R2610" t="s">
        <v>8352</v>
      </c>
      <c r="S2610" s="6">
        <f>(((J2610/60)/60)/24)+DATE(1970,1,1)</f>
        <v>42767.801712962959</v>
      </c>
      <c r="T2610" s="6">
        <f>(((I2610/60)/60)/24)+DATE(1970,1,1)</f>
        <v>42809</v>
      </c>
      <c r="U2610">
        <f>YEAR(S2610)</f>
        <v>2017</v>
      </c>
    </row>
    <row r="2611" spans="1:21" ht="48" x14ac:dyDescent="0.2">
      <c r="A2611">
        <v>2609</v>
      </c>
      <c r="B2611" s="2" t="s">
        <v>2609</v>
      </c>
      <c r="C2611" s="2" t="s">
        <v>6719</v>
      </c>
      <c r="D2611" s="4">
        <v>35000</v>
      </c>
      <c r="E2611" s="5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ROUND(E2611/D2611*100,0)</f>
        <v>304</v>
      </c>
      <c r="P2611" s="14">
        <f t="shared" si="40"/>
        <v>157.29</v>
      </c>
      <c r="Q2611" s="7" t="s">
        <v>8316</v>
      </c>
      <c r="R2611" t="s">
        <v>8352</v>
      </c>
      <c r="S2611" s="6">
        <f>(((J2611/60)/60)/24)+DATE(1970,1,1)</f>
        <v>41075.237858796296</v>
      </c>
      <c r="T2611" s="6">
        <f>(((I2611/60)/60)/24)+DATE(1970,1,1)</f>
        <v>41105.237858796296</v>
      </c>
      <c r="U2611">
        <f>YEAR(S2611)</f>
        <v>2012</v>
      </c>
    </row>
    <row r="2612" spans="1:21" ht="32" x14ac:dyDescent="0.2">
      <c r="A2612">
        <v>2610</v>
      </c>
      <c r="B2612" s="2" t="s">
        <v>2610</v>
      </c>
      <c r="C2612" s="2" t="s">
        <v>6720</v>
      </c>
      <c r="D2612" s="4">
        <v>22765</v>
      </c>
      <c r="E2612" s="5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ROUND(E2612/D2612*100,0)</f>
        <v>141</v>
      </c>
      <c r="P2612" s="14">
        <f t="shared" si="40"/>
        <v>55.76</v>
      </c>
      <c r="Q2612" s="7" t="s">
        <v>8316</v>
      </c>
      <c r="R2612" t="s">
        <v>8352</v>
      </c>
      <c r="S2612" s="6">
        <f>(((J2612/60)/60)/24)+DATE(1970,1,1)</f>
        <v>42564.881076388891</v>
      </c>
      <c r="T2612" s="6">
        <f>(((I2612/60)/60)/24)+DATE(1970,1,1)</f>
        <v>42604.290972222225</v>
      </c>
      <c r="U2612">
        <f>YEAR(S2612)</f>
        <v>2016</v>
      </c>
    </row>
    <row r="2613" spans="1:21" ht="48" x14ac:dyDescent="0.2">
      <c r="A2613">
        <v>2611</v>
      </c>
      <c r="B2613" s="2" t="s">
        <v>2611</v>
      </c>
      <c r="C2613" s="2" t="s">
        <v>6721</v>
      </c>
      <c r="D2613" s="4">
        <v>11000</v>
      </c>
      <c r="E2613" s="5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ROUND(E2613/D2613*100,0)</f>
        <v>2791</v>
      </c>
      <c r="P2613" s="14">
        <f t="shared" si="40"/>
        <v>83.8</v>
      </c>
      <c r="Q2613" s="7" t="s">
        <v>8316</v>
      </c>
      <c r="R2613" t="s">
        <v>8352</v>
      </c>
      <c r="S2613" s="6">
        <f>(((J2613/60)/60)/24)+DATE(1970,1,1)</f>
        <v>42704.335810185185</v>
      </c>
      <c r="T2613" s="6">
        <f>(((I2613/60)/60)/24)+DATE(1970,1,1)</f>
        <v>42737.957638888889</v>
      </c>
      <c r="U2613">
        <f>YEAR(S2613)</f>
        <v>2016</v>
      </c>
    </row>
    <row r="2614" spans="1:21" ht="48" x14ac:dyDescent="0.2">
      <c r="A2614">
        <v>2612</v>
      </c>
      <c r="B2614" s="2" t="s">
        <v>2612</v>
      </c>
      <c r="C2614" s="2" t="s">
        <v>6722</v>
      </c>
      <c r="D2614" s="4">
        <v>10000</v>
      </c>
      <c r="E2614" s="5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ROUND(E2614/D2614*100,0)</f>
        <v>172</v>
      </c>
      <c r="P2614" s="14">
        <f t="shared" si="40"/>
        <v>58.42</v>
      </c>
      <c r="Q2614" s="7" t="s">
        <v>8316</v>
      </c>
      <c r="R2614" t="s">
        <v>8352</v>
      </c>
      <c r="S2614" s="6">
        <f>(((J2614/60)/60)/24)+DATE(1970,1,1)</f>
        <v>41982.143171296295</v>
      </c>
      <c r="T2614" s="6">
        <f>(((I2614/60)/60)/24)+DATE(1970,1,1)</f>
        <v>42013.143171296295</v>
      </c>
      <c r="U2614">
        <f>YEAR(S2614)</f>
        <v>2014</v>
      </c>
    </row>
    <row r="2615" spans="1:21" ht="48" x14ac:dyDescent="0.2">
      <c r="A2615">
        <v>2613</v>
      </c>
      <c r="B2615" s="2" t="s">
        <v>2613</v>
      </c>
      <c r="C2615" s="2" t="s">
        <v>6723</v>
      </c>
      <c r="D2615" s="4">
        <v>7500</v>
      </c>
      <c r="E2615" s="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ROUND(E2615/D2615*100,0)</f>
        <v>101</v>
      </c>
      <c r="P2615" s="14">
        <f t="shared" si="40"/>
        <v>270.57</v>
      </c>
      <c r="Q2615" s="7" t="s">
        <v>8316</v>
      </c>
      <c r="R2615" t="s">
        <v>8352</v>
      </c>
      <c r="S2615" s="6">
        <f>(((J2615/60)/60)/24)+DATE(1970,1,1)</f>
        <v>41143.81821759259</v>
      </c>
      <c r="T2615" s="6">
        <f>(((I2615/60)/60)/24)+DATE(1970,1,1)</f>
        <v>41173.81821759259</v>
      </c>
      <c r="U2615">
        <f>YEAR(S2615)</f>
        <v>2012</v>
      </c>
    </row>
    <row r="2616" spans="1:21" ht="48" x14ac:dyDescent="0.2">
      <c r="A2616">
        <v>2614</v>
      </c>
      <c r="B2616" s="2" t="s">
        <v>2614</v>
      </c>
      <c r="C2616" s="2" t="s">
        <v>6724</v>
      </c>
      <c r="D2616" s="4">
        <v>10500</v>
      </c>
      <c r="E2616" s="5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ROUND(E2616/D2616*100,0)</f>
        <v>102</v>
      </c>
      <c r="P2616" s="14">
        <f t="shared" si="40"/>
        <v>107.1</v>
      </c>
      <c r="Q2616" s="7" t="s">
        <v>8316</v>
      </c>
      <c r="R2616" t="s">
        <v>8352</v>
      </c>
      <c r="S2616" s="6">
        <f>(((J2616/60)/60)/24)+DATE(1970,1,1)</f>
        <v>41730.708472222221</v>
      </c>
      <c r="T2616" s="6">
        <f>(((I2616/60)/60)/24)+DATE(1970,1,1)</f>
        <v>41759.208333333336</v>
      </c>
      <c r="U2616">
        <f>YEAR(S2616)</f>
        <v>2014</v>
      </c>
    </row>
    <row r="2617" spans="1:21" ht="48" x14ac:dyDescent="0.2">
      <c r="A2617">
        <v>2615</v>
      </c>
      <c r="B2617" s="2" t="s">
        <v>2615</v>
      </c>
      <c r="C2617" s="2" t="s">
        <v>6725</v>
      </c>
      <c r="D2617" s="4">
        <v>2001</v>
      </c>
      <c r="E2617" s="5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ROUND(E2617/D2617*100,0)</f>
        <v>170</v>
      </c>
      <c r="P2617" s="14">
        <f t="shared" si="40"/>
        <v>47.18</v>
      </c>
      <c r="Q2617" s="7" t="s">
        <v>8316</v>
      </c>
      <c r="R2617" t="s">
        <v>8352</v>
      </c>
      <c r="S2617" s="6">
        <f>(((J2617/60)/60)/24)+DATE(1970,1,1)</f>
        <v>42453.49726851852</v>
      </c>
      <c r="T2617" s="6">
        <f>(((I2617/60)/60)/24)+DATE(1970,1,1)</f>
        <v>42490.5</v>
      </c>
      <c r="U2617">
        <f>YEAR(S2617)</f>
        <v>2016</v>
      </c>
    </row>
    <row r="2618" spans="1:21" ht="48" x14ac:dyDescent="0.2">
      <c r="A2618">
        <v>2616</v>
      </c>
      <c r="B2618" s="2" t="s">
        <v>2616</v>
      </c>
      <c r="C2618" s="2" t="s">
        <v>6726</v>
      </c>
      <c r="D2618" s="4">
        <v>25000</v>
      </c>
      <c r="E2618" s="5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ROUND(E2618/D2618*100,0)</f>
        <v>115</v>
      </c>
      <c r="P2618" s="14">
        <f t="shared" si="40"/>
        <v>120.31</v>
      </c>
      <c r="Q2618" s="7" t="s">
        <v>8316</v>
      </c>
      <c r="R2618" t="s">
        <v>8352</v>
      </c>
      <c r="S2618" s="6">
        <f>(((J2618/60)/60)/24)+DATE(1970,1,1)</f>
        <v>42211.99454861111</v>
      </c>
      <c r="T2618" s="6">
        <f>(((I2618/60)/60)/24)+DATE(1970,1,1)</f>
        <v>42241.99454861111</v>
      </c>
      <c r="U2618">
        <f>YEAR(S2618)</f>
        <v>2015</v>
      </c>
    </row>
    <row r="2619" spans="1:21" ht="48" x14ac:dyDescent="0.2">
      <c r="A2619">
        <v>2617</v>
      </c>
      <c r="B2619" s="2" t="s">
        <v>2617</v>
      </c>
      <c r="C2619" s="2" t="s">
        <v>6727</v>
      </c>
      <c r="D2619" s="4">
        <v>500</v>
      </c>
      <c r="E2619" s="5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ROUND(E2619/D2619*100,0)</f>
        <v>878</v>
      </c>
      <c r="P2619" s="14">
        <f t="shared" si="40"/>
        <v>27.6</v>
      </c>
      <c r="Q2619" s="7" t="s">
        <v>8316</v>
      </c>
      <c r="R2619" t="s">
        <v>8352</v>
      </c>
      <c r="S2619" s="6">
        <f>(((J2619/60)/60)/24)+DATE(1970,1,1)</f>
        <v>41902.874432870369</v>
      </c>
      <c r="T2619" s="6">
        <f>(((I2619/60)/60)/24)+DATE(1970,1,1)</f>
        <v>41932.874432870369</v>
      </c>
      <c r="U2619">
        <f>YEAR(S2619)</f>
        <v>2014</v>
      </c>
    </row>
    <row r="2620" spans="1:21" ht="32" x14ac:dyDescent="0.2">
      <c r="A2620">
        <v>2618</v>
      </c>
      <c r="B2620" s="2" t="s">
        <v>2618</v>
      </c>
      <c r="C2620" s="2" t="s">
        <v>6728</v>
      </c>
      <c r="D2620" s="4">
        <v>15000</v>
      </c>
      <c r="E2620" s="5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ROUND(E2620/D2620*100,0)</f>
        <v>105</v>
      </c>
      <c r="P2620" s="14">
        <f t="shared" si="40"/>
        <v>205.3</v>
      </c>
      <c r="Q2620" s="7" t="s">
        <v>8316</v>
      </c>
      <c r="R2620" t="s">
        <v>8352</v>
      </c>
      <c r="S2620" s="6">
        <f>(((J2620/60)/60)/24)+DATE(1970,1,1)</f>
        <v>42279.792372685188</v>
      </c>
      <c r="T2620" s="6">
        <f>(((I2620/60)/60)/24)+DATE(1970,1,1)</f>
        <v>42339.834039351852</v>
      </c>
      <c r="U2620">
        <f>YEAR(S2620)</f>
        <v>2015</v>
      </c>
    </row>
    <row r="2621" spans="1:21" ht="48" x14ac:dyDescent="0.2">
      <c r="A2621">
        <v>2619</v>
      </c>
      <c r="B2621" s="2" t="s">
        <v>2619</v>
      </c>
      <c r="C2621" s="2" t="s">
        <v>6729</v>
      </c>
      <c r="D2621" s="4">
        <v>1000</v>
      </c>
      <c r="E2621" s="5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ROUND(E2621/D2621*100,0)</f>
        <v>188</v>
      </c>
      <c r="P2621" s="14">
        <f t="shared" si="40"/>
        <v>35.549999999999997</v>
      </c>
      <c r="Q2621" s="7" t="s">
        <v>8316</v>
      </c>
      <c r="R2621" t="s">
        <v>8352</v>
      </c>
      <c r="S2621" s="6">
        <f>(((J2621/60)/60)/24)+DATE(1970,1,1)</f>
        <v>42273.884305555555</v>
      </c>
      <c r="T2621" s="6">
        <f>(((I2621/60)/60)/24)+DATE(1970,1,1)</f>
        <v>42300.458333333328</v>
      </c>
      <c r="U2621">
        <f>YEAR(S2621)</f>
        <v>2015</v>
      </c>
    </row>
    <row r="2622" spans="1:21" ht="48" x14ac:dyDescent="0.2">
      <c r="A2622">
        <v>2620</v>
      </c>
      <c r="B2622" s="2" t="s">
        <v>2620</v>
      </c>
      <c r="C2622" s="2" t="s">
        <v>6730</v>
      </c>
      <c r="D2622" s="4">
        <v>65000</v>
      </c>
      <c r="E2622" s="5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ROUND(E2622/D2622*100,0)</f>
        <v>144</v>
      </c>
      <c r="P2622" s="14">
        <f t="shared" si="40"/>
        <v>74.64</v>
      </c>
      <c r="Q2622" s="7" t="s">
        <v>8316</v>
      </c>
      <c r="R2622" t="s">
        <v>8352</v>
      </c>
      <c r="S2622" s="6">
        <f>(((J2622/60)/60)/24)+DATE(1970,1,1)</f>
        <v>42251.16715277778</v>
      </c>
      <c r="T2622" s="6">
        <f>(((I2622/60)/60)/24)+DATE(1970,1,1)</f>
        <v>42288.041666666672</v>
      </c>
      <c r="U2622">
        <f>YEAR(S2622)</f>
        <v>2015</v>
      </c>
    </row>
    <row r="2623" spans="1:21" ht="48" x14ac:dyDescent="0.2">
      <c r="A2623">
        <v>2621</v>
      </c>
      <c r="B2623" s="2" t="s">
        <v>2621</v>
      </c>
      <c r="C2623" s="2" t="s">
        <v>6731</v>
      </c>
      <c r="D2623" s="4">
        <v>15000</v>
      </c>
      <c r="E2623" s="5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ROUND(E2623/D2623*100,0)</f>
        <v>146</v>
      </c>
      <c r="P2623" s="14">
        <f t="shared" si="40"/>
        <v>47.06</v>
      </c>
      <c r="Q2623" s="7" t="s">
        <v>8316</v>
      </c>
      <c r="R2623" t="s">
        <v>8352</v>
      </c>
      <c r="S2623" s="6">
        <f>(((J2623/60)/60)/24)+DATE(1970,1,1)</f>
        <v>42115.74754629629</v>
      </c>
      <c r="T2623" s="6">
        <f>(((I2623/60)/60)/24)+DATE(1970,1,1)</f>
        <v>42145.74754629629</v>
      </c>
      <c r="U2623">
        <f>YEAR(S2623)</f>
        <v>2015</v>
      </c>
    </row>
    <row r="2624" spans="1:21" ht="48" x14ac:dyDescent="0.2">
      <c r="A2624">
        <v>2622</v>
      </c>
      <c r="B2624" s="2" t="s">
        <v>2622</v>
      </c>
      <c r="C2624" s="2" t="s">
        <v>6732</v>
      </c>
      <c r="D2624" s="4">
        <v>1500</v>
      </c>
      <c r="E2624" s="5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ROUND(E2624/D2624*100,0)</f>
        <v>131</v>
      </c>
      <c r="P2624" s="14">
        <f t="shared" si="40"/>
        <v>26.59</v>
      </c>
      <c r="Q2624" s="7" t="s">
        <v>8316</v>
      </c>
      <c r="R2624" t="s">
        <v>8352</v>
      </c>
      <c r="S2624" s="6">
        <f>(((J2624/60)/60)/24)+DATE(1970,1,1)</f>
        <v>42689.74324074074</v>
      </c>
      <c r="T2624" s="6">
        <f>(((I2624/60)/60)/24)+DATE(1970,1,1)</f>
        <v>42734.74324074074</v>
      </c>
      <c r="U2624">
        <f>YEAR(S2624)</f>
        <v>2016</v>
      </c>
    </row>
    <row r="2625" spans="1:21" ht="48" x14ac:dyDescent="0.2">
      <c r="A2625">
        <v>2623</v>
      </c>
      <c r="B2625" s="2" t="s">
        <v>2623</v>
      </c>
      <c r="C2625" s="2" t="s">
        <v>6733</v>
      </c>
      <c r="D2625" s="4">
        <v>2000</v>
      </c>
      <c r="E2625" s="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ROUND(E2625/D2625*100,0)</f>
        <v>114</v>
      </c>
      <c r="P2625" s="14">
        <f t="shared" si="40"/>
        <v>36.770000000000003</v>
      </c>
      <c r="Q2625" s="7" t="s">
        <v>8316</v>
      </c>
      <c r="R2625" t="s">
        <v>8352</v>
      </c>
      <c r="S2625" s="6">
        <f>(((J2625/60)/60)/24)+DATE(1970,1,1)</f>
        <v>42692.256550925929</v>
      </c>
      <c r="T2625" s="6">
        <f>(((I2625/60)/60)/24)+DATE(1970,1,1)</f>
        <v>42706.256550925929</v>
      </c>
      <c r="U2625">
        <f>YEAR(S2625)</f>
        <v>2016</v>
      </c>
    </row>
    <row r="2626" spans="1:21" ht="48" x14ac:dyDescent="0.2">
      <c r="A2626">
        <v>2624</v>
      </c>
      <c r="B2626" s="2" t="s">
        <v>2624</v>
      </c>
      <c r="C2626" s="2" t="s">
        <v>6734</v>
      </c>
      <c r="D2626" s="4">
        <v>8000</v>
      </c>
      <c r="E2626" s="5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ROUND(E2626/D2626*100,0)</f>
        <v>1379</v>
      </c>
      <c r="P2626" s="14">
        <f t="shared" si="40"/>
        <v>31.82</v>
      </c>
      <c r="Q2626" s="7" t="s">
        <v>8316</v>
      </c>
      <c r="R2626" t="s">
        <v>8352</v>
      </c>
      <c r="S2626" s="6">
        <f>(((J2626/60)/60)/24)+DATE(1970,1,1)</f>
        <v>41144.42155092593</v>
      </c>
      <c r="T2626" s="6">
        <f>(((I2626/60)/60)/24)+DATE(1970,1,1)</f>
        <v>41165.42155092593</v>
      </c>
      <c r="U2626">
        <f>YEAR(S2626)</f>
        <v>2012</v>
      </c>
    </row>
    <row r="2627" spans="1:21" ht="48" x14ac:dyDescent="0.2">
      <c r="A2627">
        <v>2625</v>
      </c>
      <c r="B2627" s="2" t="s">
        <v>2625</v>
      </c>
      <c r="C2627" s="2" t="s">
        <v>6735</v>
      </c>
      <c r="D2627" s="4">
        <v>150</v>
      </c>
      <c r="E2627" s="5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ROUND(E2627/D2627*100,0)</f>
        <v>956</v>
      </c>
      <c r="P2627" s="14">
        <f t="shared" ref="P2627:P2690" si="41">IFERROR(ROUND(E2627/L2627,2),0)</f>
        <v>27.58</v>
      </c>
      <c r="Q2627" s="7" t="s">
        <v>8316</v>
      </c>
      <c r="R2627" t="s">
        <v>8352</v>
      </c>
      <c r="S2627" s="6">
        <f>(((J2627/60)/60)/24)+DATE(1970,1,1)</f>
        <v>42658.810277777782</v>
      </c>
      <c r="T2627" s="6">
        <f>(((I2627/60)/60)/24)+DATE(1970,1,1)</f>
        <v>42683.851944444439</v>
      </c>
      <c r="U2627">
        <f>YEAR(S2627)</f>
        <v>2016</v>
      </c>
    </row>
    <row r="2628" spans="1:21" ht="48" x14ac:dyDescent="0.2">
      <c r="A2628">
        <v>2626</v>
      </c>
      <c r="B2628" s="2" t="s">
        <v>2626</v>
      </c>
      <c r="C2628" s="2" t="s">
        <v>6736</v>
      </c>
      <c r="D2628" s="4">
        <v>2500</v>
      </c>
      <c r="E2628" s="5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ROUND(E2628/D2628*100,0)</f>
        <v>112</v>
      </c>
      <c r="P2628" s="14">
        <f t="shared" si="41"/>
        <v>56</v>
      </c>
      <c r="Q2628" s="7" t="s">
        <v>8316</v>
      </c>
      <c r="R2628" t="s">
        <v>8352</v>
      </c>
      <c r="S2628" s="6">
        <f>(((J2628/60)/60)/24)+DATE(1970,1,1)</f>
        <v>42128.628113425926</v>
      </c>
      <c r="T2628" s="6">
        <f>(((I2628/60)/60)/24)+DATE(1970,1,1)</f>
        <v>42158.628113425926</v>
      </c>
      <c r="U2628">
        <f>YEAR(S2628)</f>
        <v>2015</v>
      </c>
    </row>
    <row r="2629" spans="1:21" ht="48" x14ac:dyDescent="0.2">
      <c r="A2629">
        <v>2627</v>
      </c>
      <c r="B2629" s="2" t="s">
        <v>2627</v>
      </c>
      <c r="C2629" s="2" t="s">
        <v>6737</v>
      </c>
      <c r="D2629" s="4">
        <v>150</v>
      </c>
      <c r="E2629" s="5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ROUND(E2629/D2629*100,0)</f>
        <v>647</v>
      </c>
      <c r="P2629" s="14">
        <f t="shared" si="41"/>
        <v>21.56</v>
      </c>
      <c r="Q2629" s="7" t="s">
        <v>8316</v>
      </c>
      <c r="R2629" t="s">
        <v>8352</v>
      </c>
      <c r="S2629" s="6">
        <f>(((J2629/60)/60)/24)+DATE(1970,1,1)</f>
        <v>42304.829409722224</v>
      </c>
      <c r="T2629" s="6">
        <f>(((I2629/60)/60)/24)+DATE(1970,1,1)</f>
        <v>42334.871076388896</v>
      </c>
      <c r="U2629">
        <f>YEAR(S2629)</f>
        <v>2015</v>
      </c>
    </row>
    <row r="2630" spans="1:21" ht="32" x14ac:dyDescent="0.2">
      <c r="A2630">
        <v>2628</v>
      </c>
      <c r="B2630" s="2" t="s">
        <v>2628</v>
      </c>
      <c r="C2630" s="2" t="s">
        <v>6738</v>
      </c>
      <c r="D2630" s="4">
        <v>839</v>
      </c>
      <c r="E2630" s="5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ROUND(E2630/D2630*100,0)</f>
        <v>110</v>
      </c>
      <c r="P2630" s="14">
        <f t="shared" si="41"/>
        <v>44.1</v>
      </c>
      <c r="Q2630" s="7" t="s">
        <v>8316</v>
      </c>
      <c r="R2630" t="s">
        <v>8352</v>
      </c>
      <c r="S2630" s="6">
        <f>(((J2630/60)/60)/24)+DATE(1970,1,1)</f>
        <v>41953.966053240743</v>
      </c>
      <c r="T2630" s="6">
        <f>(((I2630/60)/60)/24)+DATE(1970,1,1)</f>
        <v>41973.966053240743</v>
      </c>
      <c r="U2630">
        <f>YEAR(S2630)</f>
        <v>2014</v>
      </c>
    </row>
    <row r="2631" spans="1:21" ht="32" x14ac:dyDescent="0.2">
      <c r="A2631">
        <v>2629</v>
      </c>
      <c r="B2631" s="2" t="s">
        <v>2629</v>
      </c>
      <c r="C2631" s="2" t="s">
        <v>6739</v>
      </c>
      <c r="D2631" s="4">
        <v>5000</v>
      </c>
      <c r="E2631" s="5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ROUND(E2631/D2631*100,0)</f>
        <v>128</v>
      </c>
      <c r="P2631" s="14">
        <f t="shared" si="41"/>
        <v>63.87</v>
      </c>
      <c r="Q2631" s="7" t="s">
        <v>8316</v>
      </c>
      <c r="R2631" t="s">
        <v>8352</v>
      </c>
      <c r="S2631" s="6">
        <f>(((J2631/60)/60)/24)+DATE(1970,1,1)</f>
        <v>42108.538449074069</v>
      </c>
      <c r="T2631" s="6">
        <f>(((I2631/60)/60)/24)+DATE(1970,1,1)</f>
        <v>42138.538449074069</v>
      </c>
      <c r="U2631">
        <f>YEAR(S2631)</f>
        <v>2015</v>
      </c>
    </row>
    <row r="2632" spans="1:21" ht="48" x14ac:dyDescent="0.2">
      <c r="A2632">
        <v>2630</v>
      </c>
      <c r="B2632" s="2" t="s">
        <v>2630</v>
      </c>
      <c r="C2632" s="2" t="s">
        <v>6740</v>
      </c>
      <c r="D2632" s="4">
        <v>2000</v>
      </c>
      <c r="E2632" s="5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ROUND(E2632/D2632*100,0)</f>
        <v>158</v>
      </c>
      <c r="P2632" s="14">
        <f t="shared" si="41"/>
        <v>38.99</v>
      </c>
      <c r="Q2632" s="7" t="s">
        <v>8316</v>
      </c>
      <c r="R2632" t="s">
        <v>8352</v>
      </c>
      <c r="S2632" s="6">
        <f>(((J2632/60)/60)/24)+DATE(1970,1,1)</f>
        <v>42524.105462962965</v>
      </c>
      <c r="T2632" s="6">
        <f>(((I2632/60)/60)/24)+DATE(1970,1,1)</f>
        <v>42551.416666666672</v>
      </c>
      <c r="U2632">
        <f>YEAR(S2632)</f>
        <v>2016</v>
      </c>
    </row>
    <row r="2633" spans="1:21" ht="48" x14ac:dyDescent="0.2">
      <c r="A2633">
        <v>2631</v>
      </c>
      <c r="B2633" s="2" t="s">
        <v>2631</v>
      </c>
      <c r="C2633" s="2" t="s">
        <v>6741</v>
      </c>
      <c r="D2633" s="4">
        <v>20000</v>
      </c>
      <c r="E2633" s="5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ROUND(E2633/D2633*100,0)</f>
        <v>115</v>
      </c>
      <c r="P2633" s="14">
        <f t="shared" si="41"/>
        <v>80.19</v>
      </c>
      <c r="Q2633" s="7" t="s">
        <v>8316</v>
      </c>
      <c r="R2633" t="s">
        <v>8352</v>
      </c>
      <c r="S2633" s="6">
        <f>(((J2633/60)/60)/24)+DATE(1970,1,1)</f>
        <v>42218.169293981482</v>
      </c>
      <c r="T2633" s="6">
        <f>(((I2633/60)/60)/24)+DATE(1970,1,1)</f>
        <v>42246.169293981482</v>
      </c>
      <c r="U2633">
        <f>YEAR(S2633)</f>
        <v>2015</v>
      </c>
    </row>
    <row r="2634" spans="1:21" ht="48" x14ac:dyDescent="0.2">
      <c r="A2634">
        <v>2632</v>
      </c>
      <c r="B2634" s="2" t="s">
        <v>2632</v>
      </c>
      <c r="C2634" s="2" t="s">
        <v>6742</v>
      </c>
      <c r="D2634" s="4">
        <v>1070</v>
      </c>
      <c r="E2634" s="5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ROUND(E2634/D2634*100,0)</f>
        <v>137</v>
      </c>
      <c r="P2634" s="14">
        <f t="shared" si="41"/>
        <v>34.9</v>
      </c>
      <c r="Q2634" s="7" t="s">
        <v>8316</v>
      </c>
      <c r="R2634" t="s">
        <v>8352</v>
      </c>
      <c r="S2634" s="6">
        <f>(((J2634/60)/60)/24)+DATE(1970,1,1)</f>
        <v>42494.061793981484</v>
      </c>
      <c r="T2634" s="6">
        <f>(((I2634/60)/60)/24)+DATE(1970,1,1)</f>
        <v>42519.061793981484</v>
      </c>
      <c r="U2634">
        <f>YEAR(S2634)</f>
        <v>2016</v>
      </c>
    </row>
    <row r="2635" spans="1:21" ht="48" x14ac:dyDescent="0.2">
      <c r="A2635">
        <v>2633</v>
      </c>
      <c r="B2635" s="2" t="s">
        <v>2633</v>
      </c>
      <c r="C2635" s="2" t="s">
        <v>6743</v>
      </c>
      <c r="D2635" s="4">
        <v>5000</v>
      </c>
      <c r="E2635" s="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ROUND(E2635/D2635*100,0)</f>
        <v>355</v>
      </c>
      <c r="P2635" s="14">
        <f t="shared" si="41"/>
        <v>89.1</v>
      </c>
      <c r="Q2635" s="7" t="s">
        <v>8316</v>
      </c>
      <c r="R2635" t="s">
        <v>8352</v>
      </c>
      <c r="S2635" s="6">
        <f>(((J2635/60)/60)/24)+DATE(1970,1,1)</f>
        <v>41667.823287037041</v>
      </c>
      <c r="T2635" s="6">
        <f>(((I2635/60)/60)/24)+DATE(1970,1,1)</f>
        <v>41697.958333333336</v>
      </c>
      <c r="U2635">
        <f>YEAR(S2635)</f>
        <v>2014</v>
      </c>
    </row>
    <row r="2636" spans="1:21" ht="48" x14ac:dyDescent="0.2">
      <c r="A2636">
        <v>2634</v>
      </c>
      <c r="B2636" s="2" t="s">
        <v>2634</v>
      </c>
      <c r="C2636" s="2" t="s">
        <v>6744</v>
      </c>
      <c r="D2636" s="4">
        <v>930</v>
      </c>
      <c r="E2636" s="5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ROUND(E2636/D2636*100,0)</f>
        <v>106</v>
      </c>
      <c r="P2636" s="14">
        <f t="shared" si="41"/>
        <v>39.44</v>
      </c>
      <c r="Q2636" s="7" t="s">
        <v>8316</v>
      </c>
      <c r="R2636" t="s">
        <v>8352</v>
      </c>
      <c r="S2636" s="6">
        <f>(((J2636/60)/60)/24)+DATE(1970,1,1)</f>
        <v>42612.656493055561</v>
      </c>
      <c r="T2636" s="6">
        <f>(((I2636/60)/60)/24)+DATE(1970,1,1)</f>
        <v>42642.656493055561</v>
      </c>
      <c r="U2636">
        <f>YEAR(S2636)</f>
        <v>2016</v>
      </c>
    </row>
    <row r="2637" spans="1:21" ht="48" x14ac:dyDescent="0.2">
      <c r="A2637">
        <v>2635</v>
      </c>
      <c r="B2637" s="2" t="s">
        <v>2635</v>
      </c>
      <c r="C2637" s="2" t="s">
        <v>6745</v>
      </c>
      <c r="D2637" s="4">
        <v>11500</v>
      </c>
      <c r="E2637" s="5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ROUND(E2637/D2637*100,0)</f>
        <v>100</v>
      </c>
      <c r="P2637" s="14">
        <f t="shared" si="41"/>
        <v>136.9</v>
      </c>
      <c r="Q2637" s="7" t="s">
        <v>8316</v>
      </c>
      <c r="R2637" t="s">
        <v>8352</v>
      </c>
      <c r="S2637" s="6">
        <f>(((J2637/60)/60)/24)+DATE(1970,1,1)</f>
        <v>42037.950937500005</v>
      </c>
      <c r="T2637" s="6">
        <f>(((I2637/60)/60)/24)+DATE(1970,1,1)</f>
        <v>42072.909270833334</v>
      </c>
      <c r="U2637">
        <f>YEAR(S2637)</f>
        <v>2015</v>
      </c>
    </row>
    <row r="2638" spans="1:21" ht="48" x14ac:dyDescent="0.2">
      <c r="A2638">
        <v>2636</v>
      </c>
      <c r="B2638" s="2" t="s">
        <v>2636</v>
      </c>
      <c r="C2638" s="2" t="s">
        <v>6746</v>
      </c>
      <c r="D2638" s="4">
        <v>1000</v>
      </c>
      <c r="E2638" s="5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ROUND(E2638/D2638*100,0)</f>
        <v>187</v>
      </c>
      <c r="P2638" s="14">
        <f t="shared" si="41"/>
        <v>37.46</v>
      </c>
      <c r="Q2638" s="7" t="s">
        <v>8316</v>
      </c>
      <c r="R2638" t="s">
        <v>8352</v>
      </c>
      <c r="S2638" s="6">
        <f>(((J2638/60)/60)/24)+DATE(1970,1,1)</f>
        <v>42636.614745370374</v>
      </c>
      <c r="T2638" s="6">
        <f>(((I2638/60)/60)/24)+DATE(1970,1,1)</f>
        <v>42659.041666666672</v>
      </c>
      <c r="U2638">
        <f>YEAR(S2638)</f>
        <v>2016</v>
      </c>
    </row>
    <row r="2639" spans="1:21" ht="32" x14ac:dyDescent="0.2">
      <c r="A2639">
        <v>2637</v>
      </c>
      <c r="B2639" s="2" t="s">
        <v>2637</v>
      </c>
      <c r="C2639" s="2" t="s">
        <v>6747</v>
      </c>
      <c r="D2639" s="4">
        <v>500</v>
      </c>
      <c r="E2639" s="5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ROUND(E2639/D2639*100,0)</f>
        <v>166</v>
      </c>
      <c r="P2639" s="14">
        <f t="shared" si="41"/>
        <v>31.96</v>
      </c>
      <c r="Q2639" s="7" t="s">
        <v>8316</v>
      </c>
      <c r="R2639" t="s">
        <v>8352</v>
      </c>
      <c r="S2639" s="6">
        <f>(((J2639/60)/60)/24)+DATE(1970,1,1)</f>
        <v>42639.549479166672</v>
      </c>
      <c r="T2639" s="6">
        <f>(((I2639/60)/60)/24)+DATE(1970,1,1)</f>
        <v>42655.549479166672</v>
      </c>
      <c r="U2639">
        <f>YEAR(S2639)</f>
        <v>2016</v>
      </c>
    </row>
    <row r="2640" spans="1:21" ht="48" x14ac:dyDescent="0.2">
      <c r="A2640">
        <v>2638</v>
      </c>
      <c r="B2640" s="2" t="s">
        <v>2638</v>
      </c>
      <c r="C2640" s="2" t="s">
        <v>6748</v>
      </c>
      <c r="D2640" s="4">
        <v>347</v>
      </c>
      <c r="E2640" s="5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ROUND(E2640/D2640*100,0)</f>
        <v>102</v>
      </c>
      <c r="P2640" s="14">
        <f t="shared" si="41"/>
        <v>25.21</v>
      </c>
      <c r="Q2640" s="7" t="s">
        <v>8316</v>
      </c>
      <c r="R2640" t="s">
        <v>8352</v>
      </c>
      <c r="S2640" s="6">
        <f>(((J2640/60)/60)/24)+DATE(1970,1,1)</f>
        <v>41989.913136574076</v>
      </c>
      <c r="T2640" s="6">
        <f>(((I2640/60)/60)/24)+DATE(1970,1,1)</f>
        <v>42019.913136574076</v>
      </c>
      <c r="U2640">
        <f>YEAR(S2640)</f>
        <v>2014</v>
      </c>
    </row>
    <row r="2641" spans="1:21" ht="48" x14ac:dyDescent="0.2">
      <c r="A2641">
        <v>2639</v>
      </c>
      <c r="B2641" s="2" t="s">
        <v>2639</v>
      </c>
      <c r="C2641" s="2" t="s">
        <v>6749</v>
      </c>
      <c r="D2641" s="4">
        <v>300</v>
      </c>
      <c r="E2641" s="5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ROUND(E2641/D2641*100,0)</f>
        <v>164</v>
      </c>
      <c r="P2641" s="14">
        <f t="shared" si="41"/>
        <v>10.039999999999999</v>
      </c>
      <c r="Q2641" s="7" t="s">
        <v>8316</v>
      </c>
      <c r="R2641" t="s">
        <v>8352</v>
      </c>
      <c r="S2641" s="6">
        <f>(((J2641/60)/60)/24)+DATE(1970,1,1)</f>
        <v>42024.86513888889</v>
      </c>
      <c r="T2641" s="6">
        <f>(((I2641/60)/60)/24)+DATE(1970,1,1)</f>
        <v>42054.86513888889</v>
      </c>
      <c r="U2641">
        <f>YEAR(S2641)</f>
        <v>2015</v>
      </c>
    </row>
    <row r="2642" spans="1:21" ht="64" x14ac:dyDescent="0.2">
      <c r="A2642">
        <v>2640</v>
      </c>
      <c r="B2642" s="2" t="s">
        <v>2640</v>
      </c>
      <c r="C2642" s="2" t="s">
        <v>6750</v>
      </c>
      <c r="D2642" s="4">
        <v>3000</v>
      </c>
      <c r="E2642" s="5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ROUND(E2642/D2642*100,0)</f>
        <v>106</v>
      </c>
      <c r="P2642" s="14">
        <f t="shared" si="41"/>
        <v>45.94</v>
      </c>
      <c r="Q2642" s="7" t="s">
        <v>8316</v>
      </c>
      <c r="R2642" t="s">
        <v>8352</v>
      </c>
      <c r="S2642" s="6">
        <f>(((J2642/60)/60)/24)+DATE(1970,1,1)</f>
        <v>42103.160578703704</v>
      </c>
      <c r="T2642" s="6">
        <f>(((I2642/60)/60)/24)+DATE(1970,1,1)</f>
        <v>42163.160578703704</v>
      </c>
      <c r="U2642">
        <f>YEAR(S2642)</f>
        <v>2015</v>
      </c>
    </row>
    <row r="2643" spans="1:21" ht="32" x14ac:dyDescent="0.2">
      <c r="A2643">
        <v>2641</v>
      </c>
      <c r="B2643" s="2" t="s">
        <v>2641</v>
      </c>
      <c r="C2643" s="2" t="s">
        <v>6751</v>
      </c>
      <c r="D2643" s="4">
        <v>1500</v>
      </c>
      <c r="E2643" s="5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ROUND(E2643/D2643*100,0)</f>
        <v>1</v>
      </c>
      <c r="P2643" s="14">
        <f t="shared" si="41"/>
        <v>15</v>
      </c>
      <c r="Q2643" s="7" t="s">
        <v>8316</v>
      </c>
      <c r="R2643" t="s">
        <v>8352</v>
      </c>
      <c r="S2643" s="6">
        <f>(((J2643/60)/60)/24)+DATE(1970,1,1)</f>
        <v>41880.827118055553</v>
      </c>
      <c r="T2643" s="6">
        <f>(((I2643/60)/60)/24)+DATE(1970,1,1)</f>
        <v>41897.839583333334</v>
      </c>
      <c r="U2643">
        <f>YEAR(S2643)</f>
        <v>2014</v>
      </c>
    </row>
    <row r="2644" spans="1:21" ht="64" x14ac:dyDescent="0.2">
      <c r="A2644">
        <v>2642</v>
      </c>
      <c r="B2644" s="2" t="s">
        <v>2642</v>
      </c>
      <c r="C2644" s="2" t="s">
        <v>6752</v>
      </c>
      <c r="D2644" s="4">
        <v>500000</v>
      </c>
      <c r="E2644" s="5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ROUND(E2644/D2644*100,0)</f>
        <v>0</v>
      </c>
      <c r="P2644" s="14">
        <f t="shared" si="41"/>
        <v>0</v>
      </c>
      <c r="Q2644" s="7" t="s">
        <v>8316</v>
      </c>
      <c r="R2644" t="s">
        <v>8352</v>
      </c>
      <c r="S2644" s="6">
        <f>(((J2644/60)/60)/24)+DATE(1970,1,1)</f>
        <v>42536.246620370366</v>
      </c>
      <c r="T2644" s="6">
        <f>(((I2644/60)/60)/24)+DATE(1970,1,1)</f>
        <v>42566.289583333331</v>
      </c>
      <c r="U2644">
        <f>YEAR(S2644)</f>
        <v>2016</v>
      </c>
    </row>
    <row r="2645" spans="1:21" ht="48" x14ac:dyDescent="0.2">
      <c r="A2645">
        <v>2643</v>
      </c>
      <c r="B2645" s="2" t="s">
        <v>2643</v>
      </c>
      <c r="C2645" s="2" t="s">
        <v>6753</v>
      </c>
      <c r="D2645" s="4">
        <v>1000000</v>
      </c>
      <c r="E2645" s="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ROUND(E2645/D2645*100,0)</f>
        <v>34</v>
      </c>
      <c r="P2645" s="14">
        <f t="shared" si="41"/>
        <v>223.58</v>
      </c>
      <c r="Q2645" s="7" t="s">
        <v>8316</v>
      </c>
      <c r="R2645" t="s">
        <v>8352</v>
      </c>
      <c r="S2645" s="6">
        <f>(((J2645/60)/60)/24)+DATE(1970,1,1)</f>
        <v>42689.582349537035</v>
      </c>
      <c r="T2645" s="6">
        <f>(((I2645/60)/60)/24)+DATE(1970,1,1)</f>
        <v>42725.332638888889</v>
      </c>
      <c r="U2645">
        <f>YEAR(S2645)</f>
        <v>2016</v>
      </c>
    </row>
    <row r="2646" spans="1:21" ht="48" x14ac:dyDescent="0.2">
      <c r="A2646">
        <v>2644</v>
      </c>
      <c r="B2646" s="2" t="s">
        <v>2644</v>
      </c>
      <c r="C2646" s="2" t="s">
        <v>6754</v>
      </c>
      <c r="D2646" s="4">
        <v>100000</v>
      </c>
      <c r="E2646" s="5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ROUND(E2646/D2646*100,0)</f>
        <v>2</v>
      </c>
      <c r="P2646" s="14">
        <f t="shared" si="41"/>
        <v>39.479999999999997</v>
      </c>
      <c r="Q2646" s="7" t="s">
        <v>8316</v>
      </c>
      <c r="R2646" t="s">
        <v>8352</v>
      </c>
      <c r="S2646" s="6">
        <f>(((J2646/60)/60)/24)+DATE(1970,1,1)</f>
        <v>42774.792071759264</v>
      </c>
      <c r="T2646" s="6">
        <f>(((I2646/60)/60)/24)+DATE(1970,1,1)</f>
        <v>42804.792071759264</v>
      </c>
      <c r="U2646">
        <f>YEAR(S2646)</f>
        <v>2017</v>
      </c>
    </row>
    <row r="2647" spans="1:21" ht="48" x14ac:dyDescent="0.2">
      <c r="A2647">
        <v>2645</v>
      </c>
      <c r="B2647" s="2" t="s">
        <v>2645</v>
      </c>
      <c r="C2647" s="2" t="s">
        <v>6755</v>
      </c>
      <c r="D2647" s="4">
        <v>20000</v>
      </c>
      <c r="E2647" s="5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ROUND(E2647/D2647*100,0)</f>
        <v>11</v>
      </c>
      <c r="P2647" s="14">
        <f t="shared" si="41"/>
        <v>91.3</v>
      </c>
      <c r="Q2647" s="7" t="s">
        <v>8316</v>
      </c>
      <c r="R2647" t="s">
        <v>8352</v>
      </c>
      <c r="S2647" s="6">
        <f>(((J2647/60)/60)/24)+DATE(1970,1,1)</f>
        <v>41921.842627314814</v>
      </c>
      <c r="T2647" s="6">
        <f>(((I2647/60)/60)/24)+DATE(1970,1,1)</f>
        <v>41951.884293981479</v>
      </c>
      <c r="U2647">
        <f>YEAR(S2647)</f>
        <v>2014</v>
      </c>
    </row>
    <row r="2648" spans="1:21" ht="48" x14ac:dyDescent="0.2">
      <c r="A2648">
        <v>2646</v>
      </c>
      <c r="B2648" s="2" t="s">
        <v>2646</v>
      </c>
      <c r="C2648" s="2" t="s">
        <v>6756</v>
      </c>
      <c r="D2648" s="4">
        <v>500000</v>
      </c>
      <c r="E2648" s="5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ROUND(E2648/D2648*100,0)</f>
        <v>8</v>
      </c>
      <c r="P2648" s="14">
        <f t="shared" si="41"/>
        <v>78.67</v>
      </c>
      <c r="Q2648" s="7" t="s">
        <v>8316</v>
      </c>
      <c r="R2648" t="s">
        <v>8352</v>
      </c>
      <c r="S2648" s="6">
        <f>(((J2648/60)/60)/24)+DATE(1970,1,1)</f>
        <v>42226.313298611116</v>
      </c>
      <c r="T2648" s="6">
        <f>(((I2648/60)/60)/24)+DATE(1970,1,1)</f>
        <v>42256.313298611116</v>
      </c>
      <c r="U2648">
        <f>YEAR(S2648)</f>
        <v>2015</v>
      </c>
    </row>
    <row r="2649" spans="1:21" ht="48" x14ac:dyDescent="0.2">
      <c r="A2649">
        <v>2647</v>
      </c>
      <c r="B2649" s="2" t="s">
        <v>2647</v>
      </c>
      <c r="C2649" s="2" t="s">
        <v>6757</v>
      </c>
      <c r="D2649" s="4">
        <v>2500</v>
      </c>
      <c r="E2649" s="5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ROUND(E2649/D2649*100,0)</f>
        <v>1</v>
      </c>
      <c r="P2649" s="14">
        <f t="shared" si="41"/>
        <v>12</v>
      </c>
      <c r="Q2649" s="7" t="s">
        <v>8316</v>
      </c>
      <c r="R2649" t="s">
        <v>8352</v>
      </c>
      <c r="S2649" s="6">
        <f>(((J2649/60)/60)/24)+DATE(1970,1,1)</f>
        <v>42200.261793981481</v>
      </c>
      <c r="T2649" s="6">
        <f>(((I2649/60)/60)/24)+DATE(1970,1,1)</f>
        <v>42230.261793981481</v>
      </c>
      <c r="U2649">
        <f>YEAR(S2649)</f>
        <v>2015</v>
      </c>
    </row>
    <row r="2650" spans="1:21" ht="48" x14ac:dyDescent="0.2">
      <c r="A2650">
        <v>2648</v>
      </c>
      <c r="B2650" s="2" t="s">
        <v>2648</v>
      </c>
      <c r="C2650" s="2" t="s">
        <v>6758</v>
      </c>
      <c r="D2650" s="4">
        <v>12000</v>
      </c>
      <c r="E2650" s="5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ROUND(E2650/D2650*100,0)</f>
        <v>1</v>
      </c>
      <c r="P2650" s="14">
        <f t="shared" si="41"/>
        <v>17.670000000000002</v>
      </c>
      <c r="Q2650" s="7" t="s">
        <v>8316</v>
      </c>
      <c r="R2650" t="s">
        <v>8352</v>
      </c>
      <c r="S2650" s="6">
        <f>(((J2650/60)/60)/24)+DATE(1970,1,1)</f>
        <v>42408.714814814812</v>
      </c>
      <c r="T2650" s="6">
        <f>(((I2650/60)/60)/24)+DATE(1970,1,1)</f>
        <v>42438.714814814812</v>
      </c>
      <c r="U2650">
        <f>YEAR(S2650)</f>
        <v>2016</v>
      </c>
    </row>
    <row r="2651" spans="1:21" ht="16" x14ac:dyDescent="0.2">
      <c r="A2651">
        <v>2649</v>
      </c>
      <c r="B2651" s="2" t="s">
        <v>2649</v>
      </c>
      <c r="C2651" s="2" t="s">
        <v>6759</v>
      </c>
      <c r="D2651" s="4">
        <v>125000</v>
      </c>
      <c r="E2651" s="5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ROUND(E2651/D2651*100,0)</f>
        <v>0</v>
      </c>
      <c r="P2651" s="14">
        <f t="shared" si="41"/>
        <v>41.33</v>
      </c>
      <c r="Q2651" s="7" t="s">
        <v>8316</v>
      </c>
      <c r="R2651" t="s">
        <v>8352</v>
      </c>
      <c r="S2651" s="6">
        <f>(((J2651/60)/60)/24)+DATE(1970,1,1)</f>
        <v>42341.99700231482</v>
      </c>
      <c r="T2651" s="6">
        <f>(((I2651/60)/60)/24)+DATE(1970,1,1)</f>
        <v>42401.99700231482</v>
      </c>
      <c r="U2651">
        <f>YEAR(S2651)</f>
        <v>2015</v>
      </c>
    </row>
    <row r="2652" spans="1:21" ht="48" x14ac:dyDescent="0.2">
      <c r="A2652">
        <v>2650</v>
      </c>
      <c r="B2652" s="2" t="s">
        <v>2650</v>
      </c>
      <c r="C2652" s="2" t="s">
        <v>6760</v>
      </c>
      <c r="D2652" s="4">
        <v>60000</v>
      </c>
      <c r="E2652" s="5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ROUND(E2652/D2652*100,0)</f>
        <v>1</v>
      </c>
      <c r="P2652" s="14">
        <f t="shared" si="41"/>
        <v>71.599999999999994</v>
      </c>
      <c r="Q2652" s="7" t="s">
        <v>8316</v>
      </c>
      <c r="R2652" t="s">
        <v>8352</v>
      </c>
      <c r="S2652" s="6">
        <f>(((J2652/60)/60)/24)+DATE(1970,1,1)</f>
        <v>42695.624340277776</v>
      </c>
      <c r="T2652" s="6">
        <f>(((I2652/60)/60)/24)+DATE(1970,1,1)</f>
        <v>42725.624340277776</v>
      </c>
      <c r="U2652">
        <f>YEAR(S2652)</f>
        <v>2016</v>
      </c>
    </row>
    <row r="2653" spans="1:21" ht="48" x14ac:dyDescent="0.2">
      <c r="A2653">
        <v>2651</v>
      </c>
      <c r="B2653" s="2" t="s">
        <v>2651</v>
      </c>
      <c r="C2653" s="2" t="s">
        <v>6761</v>
      </c>
      <c r="D2653" s="4">
        <v>280000</v>
      </c>
      <c r="E2653" s="5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ROUND(E2653/D2653*100,0)</f>
        <v>2</v>
      </c>
      <c r="P2653" s="14">
        <f t="shared" si="41"/>
        <v>307.82</v>
      </c>
      <c r="Q2653" s="7" t="s">
        <v>8316</v>
      </c>
      <c r="R2653" t="s">
        <v>8352</v>
      </c>
      <c r="S2653" s="6">
        <f>(((J2653/60)/60)/24)+DATE(1970,1,1)</f>
        <v>42327.805659722217</v>
      </c>
      <c r="T2653" s="6">
        <f>(((I2653/60)/60)/24)+DATE(1970,1,1)</f>
        <v>42355.805659722217</v>
      </c>
      <c r="U2653">
        <f>YEAR(S2653)</f>
        <v>2015</v>
      </c>
    </row>
    <row r="2654" spans="1:21" ht="48" x14ac:dyDescent="0.2">
      <c r="A2654">
        <v>2652</v>
      </c>
      <c r="B2654" s="2" t="s">
        <v>2652</v>
      </c>
      <c r="C2654" s="2" t="s">
        <v>6762</v>
      </c>
      <c r="D2654" s="4">
        <v>100000</v>
      </c>
      <c r="E2654" s="5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ROUND(E2654/D2654*100,0)</f>
        <v>1</v>
      </c>
      <c r="P2654" s="14">
        <f t="shared" si="41"/>
        <v>80.45</v>
      </c>
      <c r="Q2654" s="7" t="s">
        <v>8316</v>
      </c>
      <c r="R2654" t="s">
        <v>8352</v>
      </c>
      <c r="S2654" s="6">
        <f>(((J2654/60)/60)/24)+DATE(1970,1,1)</f>
        <v>41953.158854166672</v>
      </c>
      <c r="T2654" s="6">
        <f>(((I2654/60)/60)/24)+DATE(1970,1,1)</f>
        <v>41983.158854166672</v>
      </c>
      <c r="U2654">
        <f>YEAR(S2654)</f>
        <v>2014</v>
      </c>
    </row>
    <row r="2655" spans="1:21" ht="48" x14ac:dyDescent="0.2">
      <c r="A2655">
        <v>2653</v>
      </c>
      <c r="B2655" s="2" t="s">
        <v>2653</v>
      </c>
      <c r="C2655" s="2" t="s">
        <v>6763</v>
      </c>
      <c r="D2655" s="4">
        <v>51000</v>
      </c>
      <c r="E2655" s="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ROUND(E2655/D2655*100,0)</f>
        <v>12</v>
      </c>
      <c r="P2655" s="14">
        <f t="shared" si="41"/>
        <v>83.94</v>
      </c>
      <c r="Q2655" s="7" t="s">
        <v>8316</v>
      </c>
      <c r="R2655" t="s">
        <v>8352</v>
      </c>
      <c r="S2655" s="6">
        <f>(((J2655/60)/60)/24)+DATE(1970,1,1)</f>
        <v>41771.651932870373</v>
      </c>
      <c r="T2655" s="6">
        <f>(((I2655/60)/60)/24)+DATE(1970,1,1)</f>
        <v>41803.166666666664</v>
      </c>
      <c r="U2655">
        <f>YEAR(S2655)</f>
        <v>2014</v>
      </c>
    </row>
    <row r="2656" spans="1:21" ht="48" x14ac:dyDescent="0.2">
      <c r="A2656">
        <v>2654</v>
      </c>
      <c r="B2656" s="2" t="s">
        <v>2654</v>
      </c>
      <c r="C2656" s="2" t="s">
        <v>6764</v>
      </c>
      <c r="D2656" s="4">
        <v>100000</v>
      </c>
      <c r="E2656" s="5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ROUND(E2656/D2656*100,0)</f>
        <v>0</v>
      </c>
      <c r="P2656" s="14">
        <f t="shared" si="41"/>
        <v>8.5</v>
      </c>
      <c r="Q2656" s="7" t="s">
        <v>8316</v>
      </c>
      <c r="R2656" t="s">
        <v>8352</v>
      </c>
      <c r="S2656" s="6">
        <f>(((J2656/60)/60)/24)+DATE(1970,1,1)</f>
        <v>42055.600995370376</v>
      </c>
      <c r="T2656" s="6">
        <f>(((I2656/60)/60)/24)+DATE(1970,1,1)</f>
        <v>42115.559328703705</v>
      </c>
      <c r="U2656">
        <f>YEAR(S2656)</f>
        <v>2015</v>
      </c>
    </row>
    <row r="2657" spans="1:21" ht="16" x14ac:dyDescent="0.2">
      <c r="A2657">
        <v>2655</v>
      </c>
      <c r="B2657" s="2" t="s">
        <v>2655</v>
      </c>
      <c r="C2657" s="2" t="s">
        <v>6765</v>
      </c>
      <c r="D2657" s="4">
        <v>15000</v>
      </c>
      <c r="E2657" s="5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ROUND(E2657/D2657*100,0)</f>
        <v>21</v>
      </c>
      <c r="P2657" s="14">
        <f t="shared" si="41"/>
        <v>73.37</v>
      </c>
      <c r="Q2657" s="7" t="s">
        <v>8316</v>
      </c>
      <c r="R2657" t="s">
        <v>8352</v>
      </c>
      <c r="S2657" s="6">
        <f>(((J2657/60)/60)/24)+DATE(1970,1,1)</f>
        <v>42381.866284722222</v>
      </c>
      <c r="T2657" s="6">
        <f>(((I2657/60)/60)/24)+DATE(1970,1,1)</f>
        <v>42409.833333333328</v>
      </c>
      <c r="U2657">
        <f>YEAR(S2657)</f>
        <v>2016</v>
      </c>
    </row>
    <row r="2658" spans="1:21" ht="32" x14ac:dyDescent="0.2">
      <c r="A2658">
        <v>2656</v>
      </c>
      <c r="B2658" s="2" t="s">
        <v>2656</v>
      </c>
      <c r="C2658" s="2" t="s">
        <v>6766</v>
      </c>
      <c r="D2658" s="4">
        <v>150000</v>
      </c>
      <c r="E2658" s="5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ROUND(E2658/D2658*100,0)</f>
        <v>11</v>
      </c>
      <c r="P2658" s="14">
        <f t="shared" si="41"/>
        <v>112.86</v>
      </c>
      <c r="Q2658" s="7" t="s">
        <v>8316</v>
      </c>
      <c r="R2658" t="s">
        <v>8352</v>
      </c>
      <c r="S2658" s="6">
        <f>(((J2658/60)/60)/24)+DATE(1970,1,1)</f>
        <v>42767.688518518517</v>
      </c>
      <c r="T2658" s="6">
        <f>(((I2658/60)/60)/24)+DATE(1970,1,1)</f>
        <v>42806.791666666672</v>
      </c>
      <c r="U2658">
        <f>YEAR(S2658)</f>
        <v>2017</v>
      </c>
    </row>
    <row r="2659" spans="1:21" ht="48" x14ac:dyDescent="0.2">
      <c r="A2659">
        <v>2657</v>
      </c>
      <c r="B2659" s="2" t="s">
        <v>2657</v>
      </c>
      <c r="C2659" s="2" t="s">
        <v>6767</v>
      </c>
      <c r="D2659" s="4">
        <v>30000</v>
      </c>
      <c r="E2659" s="5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ROUND(E2659/D2659*100,0)</f>
        <v>19</v>
      </c>
      <c r="P2659" s="14">
        <f t="shared" si="41"/>
        <v>95.28</v>
      </c>
      <c r="Q2659" s="7" t="s">
        <v>8316</v>
      </c>
      <c r="R2659" t="s">
        <v>8352</v>
      </c>
      <c r="S2659" s="6">
        <f>(((J2659/60)/60)/24)+DATE(1970,1,1)</f>
        <v>42551.928854166668</v>
      </c>
      <c r="T2659" s="6">
        <f>(((I2659/60)/60)/24)+DATE(1970,1,1)</f>
        <v>42585.0625</v>
      </c>
      <c r="U2659">
        <f>YEAR(S2659)</f>
        <v>2016</v>
      </c>
    </row>
    <row r="2660" spans="1:21" ht="48" x14ac:dyDescent="0.2">
      <c r="A2660">
        <v>2658</v>
      </c>
      <c r="B2660" s="2" t="s">
        <v>2658</v>
      </c>
      <c r="C2660" s="2" t="s">
        <v>6768</v>
      </c>
      <c r="D2660" s="4">
        <v>98000</v>
      </c>
      <c r="E2660" s="5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ROUND(E2660/D2660*100,0)</f>
        <v>0</v>
      </c>
      <c r="P2660" s="14">
        <f t="shared" si="41"/>
        <v>22.75</v>
      </c>
      <c r="Q2660" s="7" t="s">
        <v>8316</v>
      </c>
      <c r="R2660" t="s">
        <v>8352</v>
      </c>
      <c r="S2660" s="6">
        <f>(((J2660/60)/60)/24)+DATE(1970,1,1)</f>
        <v>42551.884189814817</v>
      </c>
      <c r="T2660" s="6">
        <f>(((I2660/60)/60)/24)+DATE(1970,1,1)</f>
        <v>42581.884189814817</v>
      </c>
      <c r="U2660">
        <f>YEAR(S2660)</f>
        <v>2016</v>
      </c>
    </row>
    <row r="2661" spans="1:21" ht="16" x14ac:dyDescent="0.2">
      <c r="A2661">
        <v>2659</v>
      </c>
      <c r="B2661" s="2" t="s">
        <v>2659</v>
      </c>
      <c r="C2661" s="2" t="s">
        <v>6769</v>
      </c>
      <c r="D2661" s="4">
        <v>49000</v>
      </c>
      <c r="E2661" s="5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ROUND(E2661/D2661*100,0)</f>
        <v>3</v>
      </c>
      <c r="P2661" s="14">
        <f t="shared" si="41"/>
        <v>133.30000000000001</v>
      </c>
      <c r="Q2661" s="7" t="s">
        <v>8316</v>
      </c>
      <c r="R2661" t="s">
        <v>8352</v>
      </c>
      <c r="S2661" s="6">
        <f>(((J2661/60)/60)/24)+DATE(1970,1,1)</f>
        <v>42082.069560185191</v>
      </c>
      <c r="T2661" s="6">
        <f>(((I2661/60)/60)/24)+DATE(1970,1,1)</f>
        <v>42112.069560185191</v>
      </c>
      <c r="U2661">
        <f>YEAR(S2661)</f>
        <v>2015</v>
      </c>
    </row>
    <row r="2662" spans="1:21" ht="48" x14ac:dyDescent="0.2">
      <c r="A2662">
        <v>2660</v>
      </c>
      <c r="B2662" s="2" t="s">
        <v>2660</v>
      </c>
      <c r="C2662" s="2" t="s">
        <v>6770</v>
      </c>
      <c r="D2662" s="4">
        <v>20000</v>
      </c>
      <c r="E2662" s="5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ROUND(E2662/D2662*100,0)</f>
        <v>0</v>
      </c>
      <c r="P2662" s="14">
        <f t="shared" si="41"/>
        <v>3.8</v>
      </c>
      <c r="Q2662" s="7" t="s">
        <v>8316</v>
      </c>
      <c r="R2662" t="s">
        <v>8352</v>
      </c>
      <c r="S2662" s="6">
        <f>(((J2662/60)/60)/24)+DATE(1970,1,1)</f>
        <v>42272.713171296295</v>
      </c>
      <c r="T2662" s="6">
        <f>(((I2662/60)/60)/24)+DATE(1970,1,1)</f>
        <v>42332.754837962959</v>
      </c>
      <c r="U2662">
        <f>YEAR(S2662)</f>
        <v>2015</v>
      </c>
    </row>
    <row r="2663" spans="1:21" ht="48" x14ac:dyDescent="0.2">
      <c r="A2663">
        <v>2661</v>
      </c>
      <c r="B2663" s="2" t="s">
        <v>2661</v>
      </c>
      <c r="C2663" s="2" t="s">
        <v>6771</v>
      </c>
      <c r="D2663" s="4">
        <v>5000</v>
      </c>
      <c r="E2663" s="5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ROUND(E2663/D2663*100,0)</f>
        <v>103</v>
      </c>
      <c r="P2663" s="14">
        <f t="shared" si="41"/>
        <v>85.75</v>
      </c>
      <c r="Q2663" s="7" t="s">
        <v>8316</v>
      </c>
      <c r="R2663" t="s">
        <v>8353</v>
      </c>
      <c r="S2663" s="6">
        <f>(((J2663/60)/60)/24)+DATE(1970,1,1)</f>
        <v>41542.958449074074</v>
      </c>
      <c r="T2663" s="6">
        <f>(((I2663/60)/60)/24)+DATE(1970,1,1)</f>
        <v>41572.958449074074</v>
      </c>
      <c r="U2663">
        <f>YEAR(S2663)</f>
        <v>2013</v>
      </c>
    </row>
    <row r="2664" spans="1:21" ht="48" x14ac:dyDescent="0.2">
      <c r="A2664">
        <v>2662</v>
      </c>
      <c r="B2664" s="2" t="s">
        <v>2662</v>
      </c>
      <c r="C2664" s="2" t="s">
        <v>6772</v>
      </c>
      <c r="D2664" s="4">
        <v>20000</v>
      </c>
      <c r="E2664" s="5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ROUND(E2664/D2664*100,0)</f>
        <v>107</v>
      </c>
      <c r="P2664" s="14">
        <f t="shared" si="41"/>
        <v>267</v>
      </c>
      <c r="Q2664" s="7" t="s">
        <v>8316</v>
      </c>
      <c r="R2664" t="s">
        <v>8353</v>
      </c>
      <c r="S2664" s="6">
        <f>(((J2664/60)/60)/24)+DATE(1970,1,1)</f>
        <v>42207.746678240743</v>
      </c>
      <c r="T2664" s="6">
        <f>(((I2664/60)/60)/24)+DATE(1970,1,1)</f>
        <v>42237.746678240743</v>
      </c>
      <c r="U2664">
        <f>YEAR(S2664)</f>
        <v>2015</v>
      </c>
    </row>
    <row r="2665" spans="1:21" ht="48" x14ac:dyDescent="0.2">
      <c r="A2665">
        <v>2663</v>
      </c>
      <c r="B2665" s="2" t="s">
        <v>2663</v>
      </c>
      <c r="C2665" s="2" t="s">
        <v>6773</v>
      </c>
      <c r="D2665" s="4">
        <v>20000</v>
      </c>
      <c r="E2665" s="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ROUND(E2665/D2665*100,0)</f>
        <v>105</v>
      </c>
      <c r="P2665" s="14">
        <f t="shared" si="41"/>
        <v>373.56</v>
      </c>
      <c r="Q2665" s="7" t="s">
        <v>8316</v>
      </c>
      <c r="R2665" t="s">
        <v>8353</v>
      </c>
      <c r="S2665" s="6">
        <f>(((J2665/60)/60)/24)+DATE(1970,1,1)</f>
        <v>42222.622766203705</v>
      </c>
      <c r="T2665" s="6">
        <f>(((I2665/60)/60)/24)+DATE(1970,1,1)</f>
        <v>42251.625</v>
      </c>
      <c r="U2665">
        <f>YEAR(S2665)</f>
        <v>2015</v>
      </c>
    </row>
    <row r="2666" spans="1:21" ht="48" x14ac:dyDescent="0.2">
      <c r="A2666">
        <v>2664</v>
      </c>
      <c r="B2666" s="2" t="s">
        <v>2664</v>
      </c>
      <c r="C2666" s="2" t="s">
        <v>6774</v>
      </c>
      <c r="D2666" s="4">
        <v>17500</v>
      </c>
      <c r="E2666" s="5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ROUND(E2666/D2666*100,0)</f>
        <v>103</v>
      </c>
      <c r="P2666" s="14">
        <f t="shared" si="41"/>
        <v>174.04</v>
      </c>
      <c r="Q2666" s="7" t="s">
        <v>8316</v>
      </c>
      <c r="R2666" t="s">
        <v>8353</v>
      </c>
      <c r="S2666" s="6">
        <f>(((J2666/60)/60)/24)+DATE(1970,1,1)</f>
        <v>42313.02542824074</v>
      </c>
      <c r="T2666" s="6">
        <f>(((I2666/60)/60)/24)+DATE(1970,1,1)</f>
        <v>42347.290972222225</v>
      </c>
      <c r="U2666">
        <f>YEAR(S2666)</f>
        <v>2015</v>
      </c>
    </row>
    <row r="2667" spans="1:21" ht="48" x14ac:dyDescent="0.2">
      <c r="A2667">
        <v>2665</v>
      </c>
      <c r="B2667" s="2" t="s">
        <v>2665</v>
      </c>
      <c r="C2667" s="2" t="s">
        <v>6775</v>
      </c>
      <c r="D2667" s="4">
        <v>3500</v>
      </c>
      <c r="E2667" s="5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ROUND(E2667/D2667*100,0)</f>
        <v>123</v>
      </c>
      <c r="P2667" s="14">
        <f t="shared" si="41"/>
        <v>93.7</v>
      </c>
      <c r="Q2667" s="7" t="s">
        <v>8316</v>
      </c>
      <c r="R2667" t="s">
        <v>8353</v>
      </c>
      <c r="S2667" s="6">
        <f>(((J2667/60)/60)/24)+DATE(1970,1,1)</f>
        <v>42083.895532407405</v>
      </c>
      <c r="T2667" s="6">
        <f>(((I2667/60)/60)/24)+DATE(1970,1,1)</f>
        <v>42128.895532407405</v>
      </c>
      <c r="U2667">
        <f>YEAR(S2667)</f>
        <v>2015</v>
      </c>
    </row>
    <row r="2668" spans="1:21" ht="48" x14ac:dyDescent="0.2">
      <c r="A2668">
        <v>2666</v>
      </c>
      <c r="B2668" s="2" t="s">
        <v>2666</v>
      </c>
      <c r="C2668" s="2" t="s">
        <v>6776</v>
      </c>
      <c r="D2668" s="4">
        <v>10000</v>
      </c>
      <c r="E2668" s="5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ROUND(E2668/D2668*100,0)</f>
        <v>159</v>
      </c>
      <c r="P2668" s="14">
        <f t="shared" si="41"/>
        <v>77.33</v>
      </c>
      <c r="Q2668" s="7" t="s">
        <v>8316</v>
      </c>
      <c r="R2668" t="s">
        <v>8353</v>
      </c>
      <c r="S2668" s="6">
        <f>(((J2668/60)/60)/24)+DATE(1970,1,1)</f>
        <v>42235.764340277776</v>
      </c>
      <c r="T2668" s="6">
        <f>(((I2668/60)/60)/24)+DATE(1970,1,1)</f>
        <v>42272.875</v>
      </c>
      <c r="U2668">
        <f>YEAR(S2668)</f>
        <v>2015</v>
      </c>
    </row>
    <row r="2669" spans="1:21" ht="48" x14ac:dyDescent="0.2">
      <c r="A2669">
        <v>2667</v>
      </c>
      <c r="B2669" s="2" t="s">
        <v>2667</v>
      </c>
      <c r="C2669" s="2" t="s">
        <v>6777</v>
      </c>
      <c r="D2669" s="4">
        <v>1500</v>
      </c>
      <c r="E2669" s="5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ROUND(E2669/D2669*100,0)</f>
        <v>111</v>
      </c>
      <c r="P2669" s="14">
        <f t="shared" si="41"/>
        <v>92.22</v>
      </c>
      <c r="Q2669" s="7" t="s">
        <v>8316</v>
      </c>
      <c r="R2669" t="s">
        <v>8353</v>
      </c>
      <c r="S2669" s="6">
        <f>(((J2669/60)/60)/24)+DATE(1970,1,1)</f>
        <v>42380.926111111112</v>
      </c>
      <c r="T2669" s="6">
        <f>(((I2669/60)/60)/24)+DATE(1970,1,1)</f>
        <v>42410.926111111112</v>
      </c>
      <c r="U2669">
        <f>YEAR(S2669)</f>
        <v>2016</v>
      </c>
    </row>
    <row r="2670" spans="1:21" ht="32" x14ac:dyDescent="0.2">
      <c r="A2670">
        <v>2668</v>
      </c>
      <c r="B2670" s="2" t="s">
        <v>2668</v>
      </c>
      <c r="C2670" s="2" t="s">
        <v>6778</v>
      </c>
      <c r="D2670" s="4">
        <v>1000</v>
      </c>
      <c r="E2670" s="5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ROUND(E2670/D2670*100,0)</f>
        <v>171</v>
      </c>
      <c r="P2670" s="14">
        <f t="shared" si="41"/>
        <v>60.96</v>
      </c>
      <c r="Q2670" s="7" t="s">
        <v>8316</v>
      </c>
      <c r="R2670" t="s">
        <v>8353</v>
      </c>
      <c r="S2670" s="6">
        <f>(((J2670/60)/60)/24)+DATE(1970,1,1)</f>
        <v>42275.588715277772</v>
      </c>
      <c r="T2670" s="6">
        <f>(((I2670/60)/60)/24)+DATE(1970,1,1)</f>
        <v>42317.60555555555</v>
      </c>
      <c r="U2670">
        <f>YEAR(S2670)</f>
        <v>2015</v>
      </c>
    </row>
    <row r="2671" spans="1:21" ht="48" x14ac:dyDescent="0.2">
      <c r="A2671">
        <v>2669</v>
      </c>
      <c r="B2671" s="2" t="s">
        <v>2669</v>
      </c>
      <c r="C2671" s="2" t="s">
        <v>6779</v>
      </c>
      <c r="D2671" s="4">
        <v>800</v>
      </c>
      <c r="E2671" s="5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ROUND(E2671/D2671*100,0)</f>
        <v>125</v>
      </c>
      <c r="P2671" s="14">
        <f t="shared" si="41"/>
        <v>91</v>
      </c>
      <c r="Q2671" s="7" t="s">
        <v>8316</v>
      </c>
      <c r="R2671" t="s">
        <v>8353</v>
      </c>
      <c r="S2671" s="6">
        <f>(((J2671/60)/60)/24)+DATE(1970,1,1)</f>
        <v>42319.035833333335</v>
      </c>
      <c r="T2671" s="6">
        <f>(((I2671/60)/60)/24)+DATE(1970,1,1)</f>
        <v>42379.035833333335</v>
      </c>
      <c r="U2671">
        <f>YEAR(S2671)</f>
        <v>2015</v>
      </c>
    </row>
    <row r="2672" spans="1:21" ht="48" x14ac:dyDescent="0.2">
      <c r="A2672">
        <v>2670</v>
      </c>
      <c r="B2672" s="2" t="s">
        <v>2670</v>
      </c>
      <c r="C2672" s="2" t="s">
        <v>6780</v>
      </c>
      <c r="D2672" s="4">
        <v>38888</v>
      </c>
      <c r="E2672" s="5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ROUND(E2672/D2672*100,0)</f>
        <v>6</v>
      </c>
      <c r="P2672" s="14">
        <f t="shared" si="41"/>
        <v>41.58</v>
      </c>
      <c r="Q2672" s="7" t="s">
        <v>8316</v>
      </c>
      <c r="R2672" t="s">
        <v>8353</v>
      </c>
      <c r="S2672" s="6">
        <f>(((J2672/60)/60)/24)+DATE(1970,1,1)</f>
        <v>41821.020601851851</v>
      </c>
      <c r="T2672" s="6">
        <f>(((I2672/60)/60)/24)+DATE(1970,1,1)</f>
        <v>41849.020601851851</v>
      </c>
      <c r="U2672">
        <f>YEAR(S2672)</f>
        <v>2014</v>
      </c>
    </row>
    <row r="2673" spans="1:21" ht="48" x14ac:dyDescent="0.2">
      <c r="A2673">
        <v>2671</v>
      </c>
      <c r="B2673" s="2" t="s">
        <v>2671</v>
      </c>
      <c r="C2673" s="2" t="s">
        <v>6781</v>
      </c>
      <c r="D2673" s="4">
        <v>25000</v>
      </c>
      <c r="E2673" s="5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ROUND(E2673/D2673*100,0)</f>
        <v>11</v>
      </c>
      <c r="P2673" s="14">
        <f t="shared" si="41"/>
        <v>33.76</v>
      </c>
      <c r="Q2673" s="7" t="s">
        <v>8316</v>
      </c>
      <c r="R2673" t="s">
        <v>8353</v>
      </c>
      <c r="S2673" s="6">
        <f>(((J2673/60)/60)/24)+DATE(1970,1,1)</f>
        <v>41962.749027777783</v>
      </c>
      <c r="T2673" s="6">
        <f>(((I2673/60)/60)/24)+DATE(1970,1,1)</f>
        <v>41992.818055555559</v>
      </c>
      <c r="U2673">
        <f>YEAR(S2673)</f>
        <v>2014</v>
      </c>
    </row>
    <row r="2674" spans="1:21" ht="48" x14ac:dyDescent="0.2">
      <c r="A2674">
        <v>2672</v>
      </c>
      <c r="B2674" s="2" t="s">
        <v>2672</v>
      </c>
      <c r="C2674" s="2" t="s">
        <v>6782</v>
      </c>
      <c r="D2674" s="4">
        <v>10000</v>
      </c>
      <c r="E2674" s="5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ROUND(E2674/D2674*100,0)</f>
        <v>33</v>
      </c>
      <c r="P2674" s="14">
        <f t="shared" si="41"/>
        <v>70.62</v>
      </c>
      <c r="Q2674" s="7" t="s">
        <v>8316</v>
      </c>
      <c r="R2674" t="s">
        <v>8353</v>
      </c>
      <c r="S2674" s="6">
        <f>(((J2674/60)/60)/24)+DATE(1970,1,1)</f>
        <v>42344.884143518517</v>
      </c>
      <c r="T2674" s="6">
        <f>(((I2674/60)/60)/24)+DATE(1970,1,1)</f>
        <v>42366.25</v>
      </c>
      <c r="U2674">
        <f>YEAR(S2674)</f>
        <v>2015</v>
      </c>
    </row>
    <row r="2675" spans="1:21" ht="48" x14ac:dyDescent="0.2">
      <c r="A2675">
        <v>2673</v>
      </c>
      <c r="B2675" s="2" t="s">
        <v>2673</v>
      </c>
      <c r="C2675" s="2" t="s">
        <v>6783</v>
      </c>
      <c r="D2675" s="4">
        <v>40000</v>
      </c>
      <c r="E2675" s="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ROUND(E2675/D2675*100,0)</f>
        <v>28</v>
      </c>
      <c r="P2675" s="14">
        <f t="shared" si="41"/>
        <v>167.15</v>
      </c>
      <c r="Q2675" s="7" t="s">
        <v>8316</v>
      </c>
      <c r="R2675" t="s">
        <v>8353</v>
      </c>
      <c r="S2675" s="6">
        <f>(((J2675/60)/60)/24)+DATE(1970,1,1)</f>
        <v>41912.541655092595</v>
      </c>
      <c r="T2675" s="6">
        <f>(((I2675/60)/60)/24)+DATE(1970,1,1)</f>
        <v>41941.947916666664</v>
      </c>
      <c r="U2675">
        <f>YEAR(S2675)</f>
        <v>2014</v>
      </c>
    </row>
    <row r="2676" spans="1:21" ht="64" x14ac:dyDescent="0.2">
      <c r="A2676">
        <v>2674</v>
      </c>
      <c r="B2676" s="2" t="s">
        <v>2674</v>
      </c>
      <c r="C2676" s="2" t="s">
        <v>6784</v>
      </c>
      <c r="D2676" s="4">
        <v>35000</v>
      </c>
      <c r="E2676" s="5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ROUND(E2676/D2676*100,0)</f>
        <v>63</v>
      </c>
      <c r="P2676" s="14">
        <f t="shared" si="41"/>
        <v>128.62</v>
      </c>
      <c r="Q2676" s="7" t="s">
        <v>8316</v>
      </c>
      <c r="R2676" t="s">
        <v>8353</v>
      </c>
      <c r="S2676" s="6">
        <f>(((J2676/60)/60)/24)+DATE(1970,1,1)</f>
        <v>42529.632754629631</v>
      </c>
      <c r="T2676" s="6">
        <f>(((I2676/60)/60)/24)+DATE(1970,1,1)</f>
        <v>42556.207638888889</v>
      </c>
      <c r="U2676">
        <f>YEAR(S2676)</f>
        <v>2016</v>
      </c>
    </row>
    <row r="2677" spans="1:21" ht="48" x14ac:dyDescent="0.2">
      <c r="A2677">
        <v>2675</v>
      </c>
      <c r="B2677" s="2" t="s">
        <v>2675</v>
      </c>
      <c r="C2677" s="2" t="s">
        <v>6785</v>
      </c>
      <c r="D2677" s="4">
        <v>25000</v>
      </c>
      <c r="E2677" s="5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ROUND(E2677/D2677*100,0)</f>
        <v>8</v>
      </c>
      <c r="P2677" s="14">
        <f t="shared" si="41"/>
        <v>65.41</v>
      </c>
      <c r="Q2677" s="7" t="s">
        <v>8316</v>
      </c>
      <c r="R2677" t="s">
        <v>8353</v>
      </c>
      <c r="S2677" s="6">
        <f>(((J2677/60)/60)/24)+DATE(1970,1,1)</f>
        <v>41923.857511574075</v>
      </c>
      <c r="T2677" s="6">
        <f>(((I2677/60)/60)/24)+DATE(1970,1,1)</f>
        <v>41953.899178240739</v>
      </c>
      <c r="U2677">
        <f>YEAR(S2677)</f>
        <v>2014</v>
      </c>
    </row>
    <row r="2678" spans="1:21" ht="48" x14ac:dyDescent="0.2">
      <c r="A2678">
        <v>2676</v>
      </c>
      <c r="B2678" s="2" t="s">
        <v>2676</v>
      </c>
      <c r="C2678" s="2" t="s">
        <v>6786</v>
      </c>
      <c r="D2678" s="4">
        <v>2100</v>
      </c>
      <c r="E2678" s="5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ROUND(E2678/D2678*100,0)</f>
        <v>50</v>
      </c>
      <c r="P2678" s="14">
        <f t="shared" si="41"/>
        <v>117.56</v>
      </c>
      <c r="Q2678" s="7" t="s">
        <v>8316</v>
      </c>
      <c r="R2678" t="s">
        <v>8353</v>
      </c>
      <c r="S2678" s="6">
        <f>(((J2678/60)/60)/24)+DATE(1970,1,1)</f>
        <v>42482.624699074076</v>
      </c>
      <c r="T2678" s="6">
        <f>(((I2678/60)/60)/24)+DATE(1970,1,1)</f>
        <v>42512.624699074076</v>
      </c>
      <c r="U2678">
        <f>YEAR(S2678)</f>
        <v>2016</v>
      </c>
    </row>
    <row r="2679" spans="1:21" ht="48" x14ac:dyDescent="0.2">
      <c r="A2679">
        <v>2677</v>
      </c>
      <c r="B2679" s="2" t="s">
        <v>2677</v>
      </c>
      <c r="C2679" s="2" t="s">
        <v>6787</v>
      </c>
      <c r="D2679" s="4">
        <v>19500</v>
      </c>
      <c r="E2679" s="5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ROUND(E2679/D2679*100,0)</f>
        <v>18</v>
      </c>
      <c r="P2679" s="14">
        <f t="shared" si="41"/>
        <v>126.48</v>
      </c>
      <c r="Q2679" s="7" t="s">
        <v>8316</v>
      </c>
      <c r="R2679" t="s">
        <v>8353</v>
      </c>
      <c r="S2679" s="6">
        <f>(((J2679/60)/60)/24)+DATE(1970,1,1)</f>
        <v>41793.029432870368</v>
      </c>
      <c r="T2679" s="6">
        <f>(((I2679/60)/60)/24)+DATE(1970,1,1)</f>
        <v>41823.029432870368</v>
      </c>
      <c r="U2679">
        <f>YEAR(S2679)</f>
        <v>2014</v>
      </c>
    </row>
    <row r="2680" spans="1:21" ht="48" x14ac:dyDescent="0.2">
      <c r="A2680">
        <v>2678</v>
      </c>
      <c r="B2680" s="2" t="s">
        <v>2678</v>
      </c>
      <c r="C2680" s="2" t="s">
        <v>6788</v>
      </c>
      <c r="D2680" s="4">
        <v>8000000</v>
      </c>
      <c r="E2680" s="5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ROUND(E2680/D2680*100,0)</f>
        <v>0</v>
      </c>
      <c r="P2680" s="14">
        <f t="shared" si="41"/>
        <v>550</v>
      </c>
      <c r="Q2680" s="7" t="s">
        <v>8316</v>
      </c>
      <c r="R2680" t="s">
        <v>8353</v>
      </c>
      <c r="S2680" s="6">
        <f>(((J2680/60)/60)/24)+DATE(1970,1,1)</f>
        <v>42241.798206018517</v>
      </c>
      <c r="T2680" s="6">
        <f>(((I2680/60)/60)/24)+DATE(1970,1,1)</f>
        <v>42271.798206018517</v>
      </c>
      <c r="U2680">
        <f>YEAR(S2680)</f>
        <v>2015</v>
      </c>
    </row>
    <row r="2681" spans="1:21" ht="48" x14ac:dyDescent="0.2">
      <c r="A2681">
        <v>2679</v>
      </c>
      <c r="B2681" s="2" t="s">
        <v>2679</v>
      </c>
      <c r="C2681" s="2" t="s">
        <v>6789</v>
      </c>
      <c r="D2681" s="4">
        <v>40000</v>
      </c>
      <c r="E2681" s="5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ROUND(E2681/D2681*100,0)</f>
        <v>0</v>
      </c>
      <c r="P2681" s="14">
        <f t="shared" si="41"/>
        <v>44</v>
      </c>
      <c r="Q2681" s="7" t="s">
        <v>8316</v>
      </c>
      <c r="R2681" t="s">
        <v>8353</v>
      </c>
      <c r="S2681" s="6">
        <f>(((J2681/60)/60)/24)+DATE(1970,1,1)</f>
        <v>42033.001087962963</v>
      </c>
      <c r="T2681" s="6">
        <f>(((I2681/60)/60)/24)+DATE(1970,1,1)</f>
        <v>42063.001087962963</v>
      </c>
      <c r="U2681">
        <f>YEAR(S2681)</f>
        <v>2015</v>
      </c>
    </row>
    <row r="2682" spans="1:21" ht="16" x14ac:dyDescent="0.2">
      <c r="A2682">
        <v>2680</v>
      </c>
      <c r="B2682" s="2" t="s">
        <v>2680</v>
      </c>
      <c r="C2682" s="2" t="s">
        <v>6790</v>
      </c>
      <c r="D2682" s="4">
        <v>32000</v>
      </c>
      <c r="E2682" s="5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ROUND(E2682/D2682*100,0)</f>
        <v>1</v>
      </c>
      <c r="P2682" s="14">
        <f t="shared" si="41"/>
        <v>69</v>
      </c>
      <c r="Q2682" s="7" t="s">
        <v>8316</v>
      </c>
      <c r="R2682" t="s">
        <v>8353</v>
      </c>
      <c r="S2682" s="6">
        <f>(((J2682/60)/60)/24)+DATE(1970,1,1)</f>
        <v>42436.211701388893</v>
      </c>
      <c r="T2682" s="6">
        <f>(((I2682/60)/60)/24)+DATE(1970,1,1)</f>
        <v>42466.170034722221</v>
      </c>
      <c r="U2682">
        <f>YEAR(S2682)</f>
        <v>2016</v>
      </c>
    </row>
    <row r="2683" spans="1:21" ht="48" x14ac:dyDescent="0.2">
      <c r="A2683">
        <v>2681</v>
      </c>
      <c r="B2683" s="2" t="s">
        <v>2681</v>
      </c>
      <c r="C2683" s="2" t="s">
        <v>6791</v>
      </c>
      <c r="D2683" s="4">
        <v>8000</v>
      </c>
      <c r="E2683" s="5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ROUND(E2683/D2683*100,0)</f>
        <v>1</v>
      </c>
      <c r="P2683" s="14">
        <f t="shared" si="41"/>
        <v>27.5</v>
      </c>
      <c r="Q2683" s="7" t="s">
        <v>8333</v>
      </c>
      <c r="R2683" t="s">
        <v>8334</v>
      </c>
      <c r="S2683" s="6">
        <f>(((J2683/60)/60)/24)+DATE(1970,1,1)</f>
        <v>41805.895254629628</v>
      </c>
      <c r="T2683" s="6">
        <f>(((I2683/60)/60)/24)+DATE(1970,1,1)</f>
        <v>41830.895254629628</v>
      </c>
      <c r="U2683">
        <f>YEAR(S2683)</f>
        <v>2014</v>
      </c>
    </row>
    <row r="2684" spans="1:21" ht="48" x14ac:dyDescent="0.2">
      <c r="A2684">
        <v>2682</v>
      </c>
      <c r="B2684" s="2" t="s">
        <v>2682</v>
      </c>
      <c r="C2684" s="2" t="s">
        <v>6792</v>
      </c>
      <c r="D2684" s="4">
        <v>6000</v>
      </c>
      <c r="E2684" s="5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ROUND(E2684/D2684*100,0)</f>
        <v>28</v>
      </c>
      <c r="P2684" s="14">
        <f t="shared" si="41"/>
        <v>84.9</v>
      </c>
      <c r="Q2684" s="7" t="s">
        <v>8333</v>
      </c>
      <c r="R2684" t="s">
        <v>8334</v>
      </c>
      <c r="S2684" s="6">
        <f>(((J2684/60)/60)/24)+DATE(1970,1,1)</f>
        <v>41932.871990740743</v>
      </c>
      <c r="T2684" s="6">
        <f>(((I2684/60)/60)/24)+DATE(1970,1,1)</f>
        <v>41965.249305555553</v>
      </c>
      <c r="U2684">
        <f>YEAR(S2684)</f>
        <v>2014</v>
      </c>
    </row>
    <row r="2685" spans="1:21" ht="48" x14ac:dyDescent="0.2">
      <c r="A2685">
        <v>2683</v>
      </c>
      <c r="B2685" s="2" t="s">
        <v>2683</v>
      </c>
      <c r="C2685" s="2" t="s">
        <v>6793</v>
      </c>
      <c r="D2685" s="4">
        <v>15000</v>
      </c>
      <c r="E2685" s="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ROUND(E2685/D2685*100,0)</f>
        <v>0</v>
      </c>
      <c r="P2685" s="14">
        <f t="shared" si="41"/>
        <v>12</v>
      </c>
      <c r="Q2685" s="7" t="s">
        <v>8333</v>
      </c>
      <c r="R2685" t="s">
        <v>8334</v>
      </c>
      <c r="S2685" s="6">
        <f>(((J2685/60)/60)/24)+DATE(1970,1,1)</f>
        <v>42034.75509259259</v>
      </c>
      <c r="T2685" s="6">
        <f>(((I2685/60)/60)/24)+DATE(1970,1,1)</f>
        <v>42064.75509259259</v>
      </c>
      <c r="U2685">
        <f>YEAR(S2685)</f>
        <v>2015</v>
      </c>
    </row>
    <row r="2686" spans="1:21" ht="48" x14ac:dyDescent="0.2">
      <c r="A2686">
        <v>2684</v>
      </c>
      <c r="B2686" s="2" t="s">
        <v>2684</v>
      </c>
      <c r="C2686" s="2" t="s">
        <v>6794</v>
      </c>
      <c r="D2686" s="4">
        <v>70000</v>
      </c>
      <c r="E2686" s="5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ROUND(E2686/D2686*100,0)</f>
        <v>1</v>
      </c>
      <c r="P2686" s="14">
        <f t="shared" si="41"/>
        <v>200</v>
      </c>
      <c r="Q2686" s="7" t="s">
        <v>8333</v>
      </c>
      <c r="R2686" t="s">
        <v>8334</v>
      </c>
      <c r="S2686" s="6">
        <f>(((J2686/60)/60)/24)+DATE(1970,1,1)</f>
        <v>41820.914641203701</v>
      </c>
      <c r="T2686" s="6">
        <f>(((I2686/60)/60)/24)+DATE(1970,1,1)</f>
        <v>41860.914641203701</v>
      </c>
      <c r="U2686">
        <f>YEAR(S2686)</f>
        <v>2014</v>
      </c>
    </row>
    <row r="2687" spans="1:21" ht="48" x14ac:dyDescent="0.2">
      <c r="A2687">
        <v>2685</v>
      </c>
      <c r="B2687" s="2" t="s">
        <v>2685</v>
      </c>
      <c r="C2687" s="2" t="s">
        <v>6795</v>
      </c>
      <c r="D2687" s="4">
        <v>50000</v>
      </c>
      <c r="E2687" s="5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ROUND(E2687/D2687*100,0)</f>
        <v>0</v>
      </c>
      <c r="P2687" s="14">
        <f t="shared" si="41"/>
        <v>10</v>
      </c>
      <c r="Q2687" s="7" t="s">
        <v>8333</v>
      </c>
      <c r="R2687" t="s">
        <v>8334</v>
      </c>
      <c r="S2687" s="6">
        <f>(((J2687/60)/60)/24)+DATE(1970,1,1)</f>
        <v>42061.69594907407</v>
      </c>
      <c r="T2687" s="6">
        <f>(((I2687/60)/60)/24)+DATE(1970,1,1)</f>
        <v>42121.654282407413</v>
      </c>
      <c r="U2687">
        <f>YEAR(S2687)</f>
        <v>2015</v>
      </c>
    </row>
    <row r="2688" spans="1:21" ht="48" x14ac:dyDescent="0.2">
      <c r="A2688">
        <v>2686</v>
      </c>
      <c r="B2688" s="2" t="s">
        <v>2686</v>
      </c>
      <c r="C2688" s="2" t="s">
        <v>6796</v>
      </c>
      <c r="D2688" s="4">
        <v>30000</v>
      </c>
      <c r="E2688" s="5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ROUND(E2688/D2688*100,0)</f>
        <v>0</v>
      </c>
      <c r="P2688" s="14">
        <f t="shared" si="41"/>
        <v>0</v>
      </c>
      <c r="Q2688" s="7" t="s">
        <v>8333</v>
      </c>
      <c r="R2688" t="s">
        <v>8334</v>
      </c>
      <c r="S2688" s="6">
        <f>(((J2688/60)/60)/24)+DATE(1970,1,1)</f>
        <v>41892.974803240737</v>
      </c>
      <c r="T2688" s="6">
        <f>(((I2688/60)/60)/24)+DATE(1970,1,1)</f>
        <v>41912.974803240737</v>
      </c>
      <c r="U2688">
        <f>YEAR(S2688)</f>
        <v>2014</v>
      </c>
    </row>
    <row r="2689" spans="1:21" ht="48" x14ac:dyDescent="0.2">
      <c r="A2689">
        <v>2687</v>
      </c>
      <c r="B2689" s="2" t="s">
        <v>2687</v>
      </c>
      <c r="C2689" s="2" t="s">
        <v>6797</v>
      </c>
      <c r="D2689" s="4">
        <v>15000</v>
      </c>
      <c r="E2689" s="5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ROUND(E2689/D2689*100,0)</f>
        <v>0</v>
      </c>
      <c r="P2689" s="14">
        <f t="shared" si="41"/>
        <v>0</v>
      </c>
      <c r="Q2689" s="7" t="s">
        <v>8333</v>
      </c>
      <c r="R2689" t="s">
        <v>8334</v>
      </c>
      <c r="S2689" s="6">
        <f>(((J2689/60)/60)/24)+DATE(1970,1,1)</f>
        <v>42154.64025462963</v>
      </c>
      <c r="T2689" s="6">
        <f>(((I2689/60)/60)/24)+DATE(1970,1,1)</f>
        <v>42184.64025462963</v>
      </c>
      <c r="U2689">
        <f>YEAR(S2689)</f>
        <v>2015</v>
      </c>
    </row>
    <row r="2690" spans="1:21" ht="32" x14ac:dyDescent="0.2">
      <c r="A2690">
        <v>2688</v>
      </c>
      <c r="B2690" s="2" t="s">
        <v>2688</v>
      </c>
      <c r="C2690" s="2" t="s">
        <v>6798</v>
      </c>
      <c r="D2690" s="4">
        <v>50000</v>
      </c>
      <c r="E2690" s="5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ROUND(E2690/D2690*100,0)</f>
        <v>0</v>
      </c>
      <c r="P2690" s="14">
        <f t="shared" si="41"/>
        <v>5.29</v>
      </c>
      <c r="Q2690" s="7" t="s">
        <v>8333</v>
      </c>
      <c r="R2690" t="s">
        <v>8334</v>
      </c>
      <c r="S2690" s="6">
        <f>(((J2690/60)/60)/24)+DATE(1970,1,1)</f>
        <v>42028.118865740747</v>
      </c>
      <c r="T2690" s="6">
        <f>(((I2690/60)/60)/24)+DATE(1970,1,1)</f>
        <v>42059.125</v>
      </c>
      <c r="U2690">
        <f>YEAR(S2690)</f>
        <v>2015</v>
      </c>
    </row>
    <row r="2691" spans="1:21" ht="48" x14ac:dyDescent="0.2">
      <c r="A2691">
        <v>2689</v>
      </c>
      <c r="B2691" s="2" t="s">
        <v>2689</v>
      </c>
      <c r="C2691" s="2" t="s">
        <v>6799</v>
      </c>
      <c r="D2691" s="4">
        <v>35000</v>
      </c>
      <c r="E2691" s="5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ROUND(E2691/D2691*100,0)</f>
        <v>0</v>
      </c>
      <c r="P2691" s="14">
        <f t="shared" ref="P2691:P2754" si="42">IFERROR(ROUND(E2691/L2691,2),0)</f>
        <v>1</v>
      </c>
      <c r="Q2691" s="7" t="s">
        <v>8333</v>
      </c>
      <c r="R2691" t="s">
        <v>8334</v>
      </c>
      <c r="S2691" s="6">
        <f>(((J2691/60)/60)/24)+DATE(1970,1,1)</f>
        <v>42551.961689814809</v>
      </c>
      <c r="T2691" s="6">
        <f>(((I2691/60)/60)/24)+DATE(1970,1,1)</f>
        <v>42581.961689814809</v>
      </c>
      <c r="U2691">
        <f>YEAR(S2691)</f>
        <v>2016</v>
      </c>
    </row>
    <row r="2692" spans="1:21" ht="48" x14ac:dyDescent="0.2">
      <c r="A2692">
        <v>2690</v>
      </c>
      <c r="B2692" s="2" t="s">
        <v>2690</v>
      </c>
      <c r="C2692" s="2" t="s">
        <v>6800</v>
      </c>
      <c r="D2692" s="4">
        <v>80000</v>
      </c>
      <c r="E2692" s="5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ROUND(E2692/D2692*100,0)</f>
        <v>11</v>
      </c>
      <c r="P2692" s="14">
        <f t="shared" si="42"/>
        <v>72.760000000000005</v>
      </c>
      <c r="Q2692" s="7" t="s">
        <v>8333</v>
      </c>
      <c r="R2692" t="s">
        <v>8334</v>
      </c>
      <c r="S2692" s="6">
        <f>(((J2692/60)/60)/24)+DATE(1970,1,1)</f>
        <v>42113.105046296296</v>
      </c>
      <c r="T2692" s="6">
        <f>(((I2692/60)/60)/24)+DATE(1970,1,1)</f>
        <v>42158.105046296296</v>
      </c>
      <c r="U2692">
        <f>YEAR(S2692)</f>
        <v>2015</v>
      </c>
    </row>
    <row r="2693" spans="1:21" ht="32" x14ac:dyDescent="0.2">
      <c r="A2693">
        <v>2691</v>
      </c>
      <c r="B2693" s="2" t="s">
        <v>2691</v>
      </c>
      <c r="C2693" s="2" t="s">
        <v>6801</v>
      </c>
      <c r="D2693" s="4">
        <v>65000</v>
      </c>
      <c r="E2693" s="5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ROUND(E2693/D2693*100,0)</f>
        <v>0</v>
      </c>
      <c r="P2693" s="14">
        <f t="shared" si="42"/>
        <v>17.5</v>
      </c>
      <c r="Q2693" s="7" t="s">
        <v>8333</v>
      </c>
      <c r="R2693" t="s">
        <v>8334</v>
      </c>
      <c r="S2693" s="6">
        <f>(((J2693/60)/60)/24)+DATE(1970,1,1)</f>
        <v>42089.724039351851</v>
      </c>
      <c r="T2693" s="6">
        <f>(((I2693/60)/60)/24)+DATE(1970,1,1)</f>
        <v>42134.724039351851</v>
      </c>
      <c r="U2693">
        <f>YEAR(S2693)</f>
        <v>2015</v>
      </c>
    </row>
    <row r="2694" spans="1:21" ht="48" x14ac:dyDescent="0.2">
      <c r="A2694">
        <v>2692</v>
      </c>
      <c r="B2694" s="2" t="s">
        <v>2692</v>
      </c>
      <c r="C2694" s="2" t="s">
        <v>6802</v>
      </c>
      <c r="D2694" s="4">
        <v>3500</v>
      </c>
      <c r="E2694" s="5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ROUND(E2694/D2694*100,0)</f>
        <v>1</v>
      </c>
      <c r="P2694" s="14">
        <f t="shared" si="42"/>
        <v>25</v>
      </c>
      <c r="Q2694" s="7" t="s">
        <v>8333</v>
      </c>
      <c r="R2694" t="s">
        <v>8334</v>
      </c>
      <c r="S2694" s="6">
        <f>(((J2694/60)/60)/24)+DATE(1970,1,1)</f>
        <v>42058.334027777775</v>
      </c>
      <c r="T2694" s="6">
        <f>(((I2694/60)/60)/24)+DATE(1970,1,1)</f>
        <v>42088.292361111111</v>
      </c>
      <c r="U2694">
        <f>YEAR(S2694)</f>
        <v>2015</v>
      </c>
    </row>
    <row r="2695" spans="1:21" ht="48" x14ac:dyDescent="0.2">
      <c r="A2695">
        <v>2693</v>
      </c>
      <c r="B2695" s="2" t="s">
        <v>2693</v>
      </c>
      <c r="C2695" s="2" t="s">
        <v>6803</v>
      </c>
      <c r="D2695" s="4">
        <v>5000</v>
      </c>
      <c r="E2695" s="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ROUND(E2695/D2695*100,0)</f>
        <v>1</v>
      </c>
      <c r="P2695" s="14">
        <f t="shared" si="42"/>
        <v>13.33</v>
      </c>
      <c r="Q2695" s="7" t="s">
        <v>8333</v>
      </c>
      <c r="R2695" t="s">
        <v>8334</v>
      </c>
      <c r="S2695" s="6">
        <f>(((J2695/60)/60)/24)+DATE(1970,1,1)</f>
        <v>41834.138495370367</v>
      </c>
      <c r="T2695" s="6">
        <f>(((I2695/60)/60)/24)+DATE(1970,1,1)</f>
        <v>41864.138495370367</v>
      </c>
      <c r="U2695">
        <f>YEAR(S2695)</f>
        <v>2014</v>
      </c>
    </row>
    <row r="2696" spans="1:21" ht="48" x14ac:dyDescent="0.2">
      <c r="A2696">
        <v>2694</v>
      </c>
      <c r="B2696" s="2" t="s">
        <v>2694</v>
      </c>
      <c r="C2696" s="2" t="s">
        <v>6804</v>
      </c>
      <c r="D2696" s="4">
        <v>30000</v>
      </c>
      <c r="E2696" s="5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ROUND(E2696/D2696*100,0)</f>
        <v>0</v>
      </c>
      <c r="P2696" s="14">
        <f t="shared" si="42"/>
        <v>1</v>
      </c>
      <c r="Q2696" s="7" t="s">
        <v>8333</v>
      </c>
      <c r="R2696" t="s">
        <v>8334</v>
      </c>
      <c r="S2696" s="6">
        <f>(((J2696/60)/60)/24)+DATE(1970,1,1)</f>
        <v>41878.140497685185</v>
      </c>
      <c r="T2696" s="6">
        <f>(((I2696/60)/60)/24)+DATE(1970,1,1)</f>
        <v>41908.140497685185</v>
      </c>
      <c r="U2696">
        <f>YEAR(S2696)</f>
        <v>2014</v>
      </c>
    </row>
    <row r="2697" spans="1:21" ht="32" x14ac:dyDescent="0.2">
      <c r="A2697">
        <v>2695</v>
      </c>
      <c r="B2697" s="2" t="s">
        <v>2695</v>
      </c>
      <c r="C2697" s="2" t="s">
        <v>6805</v>
      </c>
      <c r="D2697" s="4">
        <v>15000</v>
      </c>
      <c r="E2697" s="5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ROUND(E2697/D2697*100,0)</f>
        <v>0</v>
      </c>
      <c r="P2697" s="14">
        <f t="shared" si="42"/>
        <v>23.67</v>
      </c>
      <c r="Q2697" s="7" t="s">
        <v>8333</v>
      </c>
      <c r="R2697" t="s">
        <v>8334</v>
      </c>
      <c r="S2697" s="6">
        <f>(((J2697/60)/60)/24)+DATE(1970,1,1)</f>
        <v>42048.181921296295</v>
      </c>
      <c r="T2697" s="6">
        <f>(((I2697/60)/60)/24)+DATE(1970,1,1)</f>
        <v>42108.14025462963</v>
      </c>
      <c r="U2697">
        <f>YEAR(S2697)</f>
        <v>2015</v>
      </c>
    </row>
    <row r="2698" spans="1:21" ht="48" x14ac:dyDescent="0.2">
      <c r="A2698">
        <v>2696</v>
      </c>
      <c r="B2698" s="2" t="s">
        <v>2696</v>
      </c>
      <c r="C2698" s="2" t="s">
        <v>6806</v>
      </c>
      <c r="D2698" s="4">
        <v>60000</v>
      </c>
      <c r="E2698" s="5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ROUND(E2698/D2698*100,0)</f>
        <v>6</v>
      </c>
      <c r="P2698" s="14">
        <f t="shared" si="42"/>
        <v>89.21</v>
      </c>
      <c r="Q2698" s="7" t="s">
        <v>8333</v>
      </c>
      <c r="R2698" t="s">
        <v>8334</v>
      </c>
      <c r="S2698" s="6">
        <f>(((J2698/60)/60)/24)+DATE(1970,1,1)</f>
        <v>41964.844444444447</v>
      </c>
      <c r="T2698" s="6">
        <f>(((I2698/60)/60)/24)+DATE(1970,1,1)</f>
        <v>41998.844444444447</v>
      </c>
      <c r="U2698">
        <f>YEAR(S2698)</f>
        <v>2014</v>
      </c>
    </row>
    <row r="2699" spans="1:21" ht="48" x14ac:dyDescent="0.2">
      <c r="A2699">
        <v>2697</v>
      </c>
      <c r="B2699" s="2" t="s">
        <v>2697</v>
      </c>
      <c r="C2699" s="2" t="s">
        <v>6807</v>
      </c>
      <c r="D2699" s="4">
        <v>23000</v>
      </c>
      <c r="E2699" s="5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ROUND(E2699/D2699*100,0)</f>
        <v>26</v>
      </c>
      <c r="P2699" s="14">
        <f t="shared" si="42"/>
        <v>116.56</v>
      </c>
      <c r="Q2699" s="7" t="s">
        <v>8333</v>
      </c>
      <c r="R2699" t="s">
        <v>8334</v>
      </c>
      <c r="S2699" s="6">
        <f>(((J2699/60)/60)/24)+DATE(1970,1,1)</f>
        <v>42187.940081018518</v>
      </c>
      <c r="T2699" s="6">
        <f>(((I2699/60)/60)/24)+DATE(1970,1,1)</f>
        <v>42218.916666666672</v>
      </c>
      <c r="U2699">
        <f>YEAR(S2699)</f>
        <v>2015</v>
      </c>
    </row>
    <row r="2700" spans="1:21" ht="48" x14ac:dyDescent="0.2">
      <c r="A2700">
        <v>2698</v>
      </c>
      <c r="B2700" s="2" t="s">
        <v>2698</v>
      </c>
      <c r="C2700" s="2" t="s">
        <v>6808</v>
      </c>
      <c r="D2700" s="4">
        <v>8000</v>
      </c>
      <c r="E2700" s="5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ROUND(E2700/D2700*100,0)</f>
        <v>0</v>
      </c>
      <c r="P2700" s="14">
        <f t="shared" si="42"/>
        <v>13.01</v>
      </c>
      <c r="Q2700" s="7" t="s">
        <v>8333</v>
      </c>
      <c r="R2700" t="s">
        <v>8334</v>
      </c>
      <c r="S2700" s="6">
        <f>(((J2700/60)/60)/24)+DATE(1970,1,1)</f>
        <v>41787.898240740738</v>
      </c>
      <c r="T2700" s="6">
        <f>(((I2700/60)/60)/24)+DATE(1970,1,1)</f>
        <v>41817.898240740738</v>
      </c>
      <c r="U2700">
        <f>YEAR(S2700)</f>
        <v>2014</v>
      </c>
    </row>
    <row r="2701" spans="1:21" ht="48" x14ac:dyDescent="0.2">
      <c r="A2701">
        <v>2699</v>
      </c>
      <c r="B2701" s="2" t="s">
        <v>2699</v>
      </c>
      <c r="C2701" s="2" t="s">
        <v>6809</v>
      </c>
      <c r="D2701" s="4">
        <v>2</v>
      </c>
      <c r="E2701" s="5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ROUND(E2701/D2701*100,0)</f>
        <v>0</v>
      </c>
      <c r="P2701" s="14">
        <f t="shared" si="42"/>
        <v>0</v>
      </c>
      <c r="Q2701" s="7" t="s">
        <v>8333</v>
      </c>
      <c r="R2701" t="s">
        <v>8334</v>
      </c>
      <c r="S2701" s="6">
        <f>(((J2701/60)/60)/24)+DATE(1970,1,1)</f>
        <v>41829.896562499998</v>
      </c>
      <c r="T2701" s="6">
        <f>(((I2701/60)/60)/24)+DATE(1970,1,1)</f>
        <v>41859.896562499998</v>
      </c>
      <c r="U2701">
        <f>YEAR(S2701)</f>
        <v>2014</v>
      </c>
    </row>
    <row r="2702" spans="1:21" ht="48" x14ac:dyDescent="0.2">
      <c r="A2702">
        <v>2700</v>
      </c>
      <c r="B2702" s="2" t="s">
        <v>2700</v>
      </c>
      <c r="C2702" s="2" t="s">
        <v>6810</v>
      </c>
      <c r="D2702" s="4">
        <v>9999</v>
      </c>
      <c r="E2702" s="5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ROUND(E2702/D2702*100,0)</f>
        <v>1</v>
      </c>
      <c r="P2702" s="14">
        <f t="shared" si="42"/>
        <v>17.5</v>
      </c>
      <c r="Q2702" s="7" t="s">
        <v>8333</v>
      </c>
      <c r="R2702" t="s">
        <v>8334</v>
      </c>
      <c r="S2702" s="6">
        <f>(((J2702/60)/60)/24)+DATE(1970,1,1)</f>
        <v>41870.87467592593</v>
      </c>
      <c r="T2702" s="6">
        <f>(((I2702/60)/60)/24)+DATE(1970,1,1)</f>
        <v>41900.87467592593</v>
      </c>
      <c r="U2702">
        <f>YEAR(S2702)</f>
        <v>2014</v>
      </c>
    </row>
    <row r="2703" spans="1:21" ht="48" x14ac:dyDescent="0.2">
      <c r="A2703">
        <v>2701</v>
      </c>
      <c r="B2703" s="2" t="s">
        <v>2701</v>
      </c>
      <c r="C2703" s="2" t="s">
        <v>6811</v>
      </c>
      <c r="D2703" s="4">
        <v>3400</v>
      </c>
      <c r="E2703" s="5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ROUND(E2703/D2703*100,0)</f>
        <v>46</v>
      </c>
      <c r="P2703" s="14">
        <f t="shared" si="42"/>
        <v>34.130000000000003</v>
      </c>
      <c r="Q2703" s="7" t="s">
        <v>8314</v>
      </c>
      <c r="R2703" t="s">
        <v>8354</v>
      </c>
      <c r="S2703" s="6">
        <f>(((J2703/60)/60)/24)+DATE(1970,1,1)</f>
        <v>42801.774699074071</v>
      </c>
      <c r="T2703" s="6">
        <f>(((I2703/60)/60)/24)+DATE(1970,1,1)</f>
        <v>42832.733032407406</v>
      </c>
      <c r="U2703">
        <f>YEAR(S2703)</f>
        <v>2017</v>
      </c>
    </row>
    <row r="2704" spans="1:21" ht="48" x14ac:dyDescent="0.2">
      <c r="A2704">
        <v>2702</v>
      </c>
      <c r="B2704" s="2" t="s">
        <v>2702</v>
      </c>
      <c r="C2704" s="2" t="s">
        <v>6812</v>
      </c>
      <c r="D2704" s="4">
        <v>10000</v>
      </c>
      <c r="E2704" s="5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ROUND(E2704/D2704*100,0)</f>
        <v>34</v>
      </c>
      <c r="P2704" s="14">
        <f t="shared" si="42"/>
        <v>132.35</v>
      </c>
      <c r="Q2704" s="7" t="s">
        <v>8314</v>
      </c>
      <c r="R2704" t="s">
        <v>8354</v>
      </c>
      <c r="S2704" s="6">
        <f>(((J2704/60)/60)/24)+DATE(1970,1,1)</f>
        <v>42800.801817129628</v>
      </c>
      <c r="T2704" s="6">
        <f>(((I2704/60)/60)/24)+DATE(1970,1,1)</f>
        <v>42830.760150462964</v>
      </c>
      <c r="U2704">
        <f>YEAR(S2704)</f>
        <v>2017</v>
      </c>
    </row>
    <row r="2705" spans="1:21" ht="32" x14ac:dyDescent="0.2">
      <c r="A2705">
        <v>2703</v>
      </c>
      <c r="B2705" s="2" t="s">
        <v>2703</v>
      </c>
      <c r="C2705" s="2" t="s">
        <v>6813</v>
      </c>
      <c r="D2705" s="4">
        <v>40000</v>
      </c>
      <c r="E2705" s="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ROUND(E2705/D2705*100,0)</f>
        <v>104</v>
      </c>
      <c r="P2705" s="14">
        <f t="shared" si="42"/>
        <v>922.22</v>
      </c>
      <c r="Q2705" s="7" t="s">
        <v>8314</v>
      </c>
      <c r="R2705" t="s">
        <v>8354</v>
      </c>
      <c r="S2705" s="6">
        <f>(((J2705/60)/60)/24)+DATE(1970,1,1)</f>
        <v>42756.690162037034</v>
      </c>
      <c r="T2705" s="6">
        <f>(((I2705/60)/60)/24)+DATE(1970,1,1)</f>
        <v>42816.648495370369</v>
      </c>
      <c r="U2705">
        <f>YEAR(S2705)</f>
        <v>2017</v>
      </c>
    </row>
    <row r="2706" spans="1:21" ht="48" x14ac:dyDescent="0.2">
      <c r="A2706">
        <v>2704</v>
      </c>
      <c r="B2706" s="2" t="s">
        <v>2704</v>
      </c>
      <c r="C2706" s="2" t="s">
        <v>6814</v>
      </c>
      <c r="D2706" s="4">
        <v>19000</v>
      </c>
      <c r="E2706" s="5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ROUND(E2706/D2706*100,0)</f>
        <v>6</v>
      </c>
      <c r="P2706" s="14">
        <f t="shared" si="42"/>
        <v>163.57</v>
      </c>
      <c r="Q2706" s="7" t="s">
        <v>8314</v>
      </c>
      <c r="R2706" t="s">
        <v>8354</v>
      </c>
      <c r="S2706" s="6">
        <f>(((J2706/60)/60)/24)+DATE(1970,1,1)</f>
        <v>42787.862430555557</v>
      </c>
      <c r="T2706" s="6">
        <f>(((I2706/60)/60)/24)+DATE(1970,1,1)</f>
        <v>42830.820763888885</v>
      </c>
      <c r="U2706">
        <f>YEAR(S2706)</f>
        <v>2017</v>
      </c>
    </row>
    <row r="2707" spans="1:21" ht="32" x14ac:dyDescent="0.2">
      <c r="A2707">
        <v>2705</v>
      </c>
      <c r="B2707" s="2" t="s">
        <v>2705</v>
      </c>
      <c r="C2707" s="2" t="s">
        <v>6815</v>
      </c>
      <c r="D2707" s="4">
        <v>16500</v>
      </c>
      <c r="E2707" s="5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ROUND(E2707/D2707*100,0)</f>
        <v>11</v>
      </c>
      <c r="P2707" s="14">
        <f t="shared" si="42"/>
        <v>217.38</v>
      </c>
      <c r="Q2707" s="7" t="s">
        <v>8314</v>
      </c>
      <c r="R2707" t="s">
        <v>8354</v>
      </c>
      <c r="S2707" s="6">
        <f>(((J2707/60)/60)/24)+DATE(1970,1,1)</f>
        <v>42773.916180555556</v>
      </c>
      <c r="T2707" s="6">
        <f>(((I2707/60)/60)/24)+DATE(1970,1,1)</f>
        <v>42818.874513888892</v>
      </c>
      <c r="U2707">
        <f>YEAR(S2707)</f>
        <v>2017</v>
      </c>
    </row>
    <row r="2708" spans="1:21" ht="48" x14ac:dyDescent="0.2">
      <c r="A2708">
        <v>2706</v>
      </c>
      <c r="B2708" s="2" t="s">
        <v>2706</v>
      </c>
      <c r="C2708" s="2" t="s">
        <v>6816</v>
      </c>
      <c r="D2708" s="4">
        <v>35000</v>
      </c>
      <c r="E2708" s="5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>ROUND(E2708/D2708*100,0)</f>
        <v>112</v>
      </c>
      <c r="P2708" s="14">
        <f t="shared" si="42"/>
        <v>149.44</v>
      </c>
      <c r="Q2708" s="7" t="s">
        <v>8314</v>
      </c>
      <c r="R2708" t="s">
        <v>8354</v>
      </c>
      <c r="S2708" s="6">
        <f>(((J2708/60)/60)/24)+DATE(1970,1,1)</f>
        <v>41899.294942129629</v>
      </c>
      <c r="T2708" s="6">
        <f>(((I2708/60)/60)/24)+DATE(1970,1,1)</f>
        <v>41928.290972222225</v>
      </c>
      <c r="U2708">
        <f>YEAR(S2708)</f>
        <v>2014</v>
      </c>
    </row>
    <row r="2709" spans="1:21" ht="48" x14ac:dyDescent="0.2">
      <c r="A2709">
        <v>2707</v>
      </c>
      <c r="B2709" s="2" t="s">
        <v>2707</v>
      </c>
      <c r="C2709" s="2" t="s">
        <v>6817</v>
      </c>
      <c r="D2709" s="4">
        <v>8000</v>
      </c>
      <c r="E2709" s="5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>ROUND(E2709/D2709*100,0)</f>
        <v>351</v>
      </c>
      <c r="P2709" s="14">
        <f t="shared" si="42"/>
        <v>71.239999999999995</v>
      </c>
      <c r="Q2709" s="7" t="s">
        <v>8314</v>
      </c>
      <c r="R2709" t="s">
        <v>8354</v>
      </c>
      <c r="S2709" s="6">
        <f>(((J2709/60)/60)/24)+DATE(1970,1,1)</f>
        <v>41391.782905092594</v>
      </c>
      <c r="T2709" s="6">
        <f>(((I2709/60)/60)/24)+DATE(1970,1,1)</f>
        <v>41421.290972222225</v>
      </c>
      <c r="U2709">
        <f>YEAR(S2709)</f>
        <v>2013</v>
      </c>
    </row>
    <row r="2710" spans="1:21" ht="48" x14ac:dyDescent="0.2">
      <c r="A2710">
        <v>2708</v>
      </c>
      <c r="B2710" s="2" t="s">
        <v>2708</v>
      </c>
      <c r="C2710" s="2" t="s">
        <v>6818</v>
      </c>
      <c r="D2710" s="4">
        <v>20000</v>
      </c>
      <c r="E2710" s="5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>ROUND(E2710/D2710*100,0)</f>
        <v>233</v>
      </c>
      <c r="P2710" s="14">
        <f t="shared" si="42"/>
        <v>44.46</v>
      </c>
      <c r="Q2710" s="7" t="s">
        <v>8314</v>
      </c>
      <c r="R2710" t="s">
        <v>8354</v>
      </c>
      <c r="S2710" s="6">
        <f>(((J2710/60)/60)/24)+DATE(1970,1,1)</f>
        <v>42512.698217592595</v>
      </c>
      <c r="T2710" s="6">
        <f>(((I2710/60)/60)/24)+DATE(1970,1,1)</f>
        <v>42572.698217592595</v>
      </c>
      <c r="U2710">
        <f>YEAR(S2710)</f>
        <v>2016</v>
      </c>
    </row>
    <row r="2711" spans="1:21" ht="48" x14ac:dyDescent="0.2">
      <c r="A2711">
        <v>2709</v>
      </c>
      <c r="B2711" s="2" t="s">
        <v>2709</v>
      </c>
      <c r="C2711" s="2" t="s">
        <v>6819</v>
      </c>
      <c r="D2711" s="4">
        <v>50000</v>
      </c>
      <c r="E2711" s="5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>ROUND(E2711/D2711*100,0)</f>
        <v>102</v>
      </c>
      <c r="P2711" s="14">
        <f t="shared" si="42"/>
        <v>164.94</v>
      </c>
      <c r="Q2711" s="7" t="s">
        <v>8314</v>
      </c>
      <c r="R2711" t="s">
        <v>8354</v>
      </c>
      <c r="S2711" s="6">
        <f>(((J2711/60)/60)/24)+DATE(1970,1,1)</f>
        <v>42612.149780092594</v>
      </c>
      <c r="T2711" s="6">
        <f>(((I2711/60)/60)/24)+DATE(1970,1,1)</f>
        <v>42647.165972222225</v>
      </c>
      <c r="U2711">
        <f>YEAR(S2711)</f>
        <v>2016</v>
      </c>
    </row>
    <row r="2712" spans="1:21" ht="32" x14ac:dyDescent="0.2">
      <c r="A2712">
        <v>2710</v>
      </c>
      <c r="B2712" s="2" t="s">
        <v>2710</v>
      </c>
      <c r="C2712" s="2" t="s">
        <v>6820</v>
      </c>
      <c r="D2712" s="4">
        <v>60000</v>
      </c>
      <c r="E2712" s="5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ROUND(E2712/D2712*100,0)</f>
        <v>154</v>
      </c>
      <c r="P2712" s="14">
        <f t="shared" si="42"/>
        <v>84.87</v>
      </c>
      <c r="Q2712" s="7" t="s">
        <v>8314</v>
      </c>
      <c r="R2712" t="s">
        <v>8354</v>
      </c>
      <c r="S2712" s="6">
        <f>(((J2712/60)/60)/24)+DATE(1970,1,1)</f>
        <v>41828.229490740741</v>
      </c>
      <c r="T2712" s="6">
        <f>(((I2712/60)/60)/24)+DATE(1970,1,1)</f>
        <v>41860.083333333336</v>
      </c>
      <c r="U2712">
        <f>YEAR(S2712)</f>
        <v>2014</v>
      </c>
    </row>
    <row r="2713" spans="1:21" ht="48" x14ac:dyDescent="0.2">
      <c r="A2713">
        <v>2711</v>
      </c>
      <c r="B2713" s="2" t="s">
        <v>2711</v>
      </c>
      <c r="C2713" s="2" t="s">
        <v>6821</v>
      </c>
      <c r="D2713" s="4">
        <v>3910</v>
      </c>
      <c r="E2713" s="5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>ROUND(E2713/D2713*100,0)</f>
        <v>101</v>
      </c>
      <c r="P2713" s="14">
        <f t="shared" si="42"/>
        <v>53.95</v>
      </c>
      <c r="Q2713" s="7" t="s">
        <v>8314</v>
      </c>
      <c r="R2713" t="s">
        <v>8354</v>
      </c>
      <c r="S2713" s="6">
        <f>(((J2713/60)/60)/24)+DATE(1970,1,1)</f>
        <v>41780.745254629634</v>
      </c>
      <c r="T2713" s="6">
        <f>(((I2713/60)/60)/24)+DATE(1970,1,1)</f>
        <v>41810.917361111111</v>
      </c>
      <c r="U2713">
        <f>YEAR(S2713)</f>
        <v>2014</v>
      </c>
    </row>
    <row r="2714" spans="1:21" ht="48" x14ac:dyDescent="0.2">
      <c r="A2714">
        <v>2712</v>
      </c>
      <c r="B2714" s="2" t="s">
        <v>2712</v>
      </c>
      <c r="C2714" s="2" t="s">
        <v>6822</v>
      </c>
      <c r="D2714" s="4">
        <v>5500</v>
      </c>
      <c r="E2714" s="5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>ROUND(E2714/D2714*100,0)</f>
        <v>131</v>
      </c>
      <c r="P2714" s="14">
        <f t="shared" si="42"/>
        <v>50.53</v>
      </c>
      <c r="Q2714" s="7" t="s">
        <v>8314</v>
      </c>
      <c r="R2714" t="s">
        <v>8354</v>
      </c>
      <c r="S2714" s="6">
        <f>(((J2714/60)/60)/24)+DATE(1970,1,1)</f>
        <v>41432.062037037038</v>
      </c>
      <c r="T2714" s="6">
        <f>(((I2714/60)/60)/24)+DATE(1970,1,1)</f>
        <v>41468.75</v>
      </c>
      <c r="U2714">
        <f>YEAR(S2714)</f>
        <v>2013</v>
      </c>
    </row>
    <row r="2715" spans="1:21" ht="48" x14ac:dyDescent="0.2">
      <c r="A2715">
        <v>2713</v>
      </c>
      <c r="B2715" s="2" t="s">
        <v>2713</v>
      </c>
      <c r="C2715" s="2" t="s">
        <v>6823</v>
      </c>
      <c r="D2715" s="4">
        <v>150000</v>
      </c>
      <c r="E2715" s="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>ROUND(E2715/D2715*100,0)</f>
        <v>102</v>
      </c>
      <c r="P2715" s="14">
        <f t="shared" si="42"/>
        <v>108</v>
      </c>
      <c r="Q2715" s="7" t="s">
        <v>8314</v>
      </c>
      <c r="R2715" t="s">
        <v>8354</v>
      </c>
      <c r="S2715" s="6">
        <f>(((J2715/60)/60)/24)+DATE(1970,1,1)</f>
        <v>42322.653749999998</v>
      </c>
      <c r="T2715" s="6">
        <f>(((I2715/60)/60)/24)+DATE(1970,1,1)</f>
        <v>42362.653749999998</v>
      </c>
      <c r="U2715">
        <f>YEAR(S2715)</f>
        <v>2015</v>
      </c>
    </row>
    <row r="2716" spans="1:21" ht="32" x14ac:dyDescent="0.2">
      <c r="A2716">
        <v>2714</v>
      </c>
      <c r="B2716" s="2" t="s">
        <v>2714</v>
      </c>
      <c r="C2716" s="2" t="s">
        <v>6824</v>
      </c>
      <c r="D2716" s="4">
        <v>25000</v>
      </c>
      <c r="E2716" s="5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>ROUND(E2716/D2716*100,0)</f>
        <v>116</v>
      </c>
      <c r="P2716" s="14">
        <f t="shared" si="42"/>
        <v>95.37</v>
      </c>
      <c r="Q2716" s="7" t="s">
        <v>8314</v>
      </c>
      <c r="R2716" t="s">
        <v>8354</v>
      </c>
      <c r="S2716" s="6">
        <f>(((J2716/60)/60)/24)+DATE(1970,1,1)</f>
        <v>42629.655046296291</v>
      </c>
      <c r="T2716" s="6">
        <f>(((I2716/60)/60)/24)+DATE(1970,1,1)</f>
        <v>42657.958333333328</v>
      </c>
      <c r="U2716">
        <f>YEAR(S2716)</f>
        <v>2016</v>
      </c>
    </row>
    <row r="2717" spans="1:21" ht="48" x14ac:dyDescent="0.2">
      <c r="A2717">
        <v>2715</v>
      </c>
      <c r="B2717" s="2" t="s">
        <v>2715</v>
      </c>
      <c r="C2717" s="2" t="s">
        <v>6825</v>
      </c>
      <c r="D2717" s="4">
        <v>12000</v>
      </c>
      <c r="E2717" s="5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>ROUND(E2717/D2717*100,0)</f>
        <v>265</v>
      </c>
      <c r="P2717" s="14">
        <f t="shared" si="42"/>
        <v>57.63</v>
      </c>
      <c r="Q2717" s="7" t="s">
        <v>8314</v>
      </c>
      <c r="R2717" t="s">
        <v>8354</v>
      </c>
      <c r="S2717" s="6">
        <f>(((J2717/60)/60)/24)+DATE(1970,1,1)</f>
        <v>42387.398472222223</v>
      </c>
      <c r="T2717" s="6">
        <f>(((I2717/60)/60)/24)+DATE(1970,1,1)</f>
        <v>42421.398472222223</v>
      </c>
      <c r="U2717">
        <f>YEAR(S2717)</f>
        <v>2016</v>
      </c>
    </row>
    <row r="2718" spans="1:21" ht="64" x14ac:dyDescent="0.2">
      <c r="A2718">
        <v>2716</v>
      </c>
      <c r="B2718" s="2" t="s">
        <v>2716</v>
      </c>
      <c r="C2718" s="2" t="s">
        <v>6826</v>
      </c>
      <c r="D2718" s="4">
        <v>10000</v>
      </c>
      <c r="E2718" s="5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>ROUND(E2718/D2718*100,0)</f>
        <v>120</v>
      </c>
      <c r="P2718" s="14">
        <f t="shared" si="42"/>
        <v>64.16</v>
      </c>
      <c r="Q2718" s="7" t="s">
        <v>8314</v>
      </c>
      <c r="R2718" t="s">
        <v>8354</v>
      </c>
      <c r="S2718" s="6">
        <f>(((J2718/60)/60)/24)+DATE(1970,1,1)</f>
        <v>42255.333252314813</v>
      </c>
      <c r="T2718" s="6">
        <f>(((I2718/60)/60)/24)+DATE(1970,1,1)</f>
        <v>42285.333252314813</v>
      </c>
      <c r="U2718">
        <f>YEAR(S2718)</f>
        <v>2015</v>
      </c>
    </row>
    <row r="2719" spans="1:21" ht="48" x14ac:dyDescent="0.2">
      <c r="A2719">
        <v>2717</v>
      </c>
      <c r="B2719" s="2" t="s">
        <v>2717</v>
      </c>
      <c r="C2719" s="2" t="s">
        <v>6827</v>
      </c>
      <c r="D2719" s="4">
        <v>25000</v>
      </c>
      <c r="E2719" s="5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>ROUND(E2719/D2719*100,0)</f>
        <v>120</v>
      </c>
      <c r="P2719" s="14">
        <f t="shared" si="42"/>
        <v>92.39</v>
      </c>
      <c r="Q2719" s="7" t="s">
        <v>8314</v>
      </c>
      <c r="R2719" t="s">
        <v>8354</v>
      </c>
      <c r="S2719" s="6">
        <f>(((J2719/60)/60)/24)+DATE(1970,1,1)</f>
        <v>41934.914918981485</v>
      </c>
      <c r="T2719" s="6">
        <f>(((I2719/60)/60)/24)+DATE(1970,1,1)</f>
        <v>41979.956585648149</v>
      </c>
      <c r="U2719">
        <f>YEAR(S2719)</f>
        <v>2014</v>
      </c>
    </row>
    <row r="2720" spans="1:21" ht="48" x14ac:dyDescent="0.2">
      <c r="A2720">
        <v>2718</v>
      </c>
      <c r="B2720" s="2" t="s">
        <v>2718</v>
      </c>
      <c r="C2720" s="2" t="s">
        <v>6828</v>
      </c>
      <c r="D2720" s="4">
        <v>18000</v>
      </c>
      <c r="E2720" s="5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>ROUND(E2720/D2720*100,0)</f>
        <v>104</v>
      </c>
      <c r="P2720" s="14">
        <f t="shared" si="42"/>
        <v>125.98</v>
      </c>
      <c r="Q2720" s="7" t="s">
        <v>8314</v>
      </c>
      <c r="R2720" t="s">
        <v>8354</v>
      </c>
      <c r="S2720" s="6">
        <f>(((J2720/60)/60)/24)+DATE(1970,1,1)</f>
        <v>42465.596585648149</v>
      </c>
      <c r="T2720" s="6">
        <f>(((I2720/60)/60)/24)+DATE(1970,1,1)</f>
        <v>42493.958333333328</v>
      </c>
      <c r="U2720">
        <f>YEAR(S2720)</f>
        <v>2016</v>
      </c>
    </row>
    <row r="2721" spans="1:21" ht="48" x14ac:dyDescent="0.2">
      <c r="A2721">
        <v>2719</v>
      </c>
      <c r="B2721" s="2" t="s">
        <v>2719</v>
      </c>
      <c r="C2721" s="2" t="s">
        <v>6829</v>
      </c>
      <c r="D2721" s="4">
        <v>6000</v>
      </c>
      <c r="E2721" s="5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>ROUND(E2721/D2721*100,0)</f>
        <v>109</v>
      </c>
      <c r="P2721" s="14">
        <f t="shared" si="42"/>
        <v>94.64</v>
      </c>
      <c r="Q2721" s="7" t="s">
        <v>8314</v>
      </c>
      <c r="R2721" t="s">
        <v>8354</v>
      </c>
      <c r="S2721" s="6">
        <f>(((J2721/60)/60)/24)+DATE(1970,1,1)</f>
        <v>42418.031180555554</v>
      </c>
      <c r="T2721" s="6">
        <f>(((I2721/60)/60)/24)+DATE(1970,1,1)</f>
        <v>42477.989513888882</v>
      </c>
      <c r="U2721">
        <f>YEAR(S2721)</f>
        <v>2016</v>
      </c>
    </row>
    <row r="2722" spans="1:21" ht="48" x14ac:dyDescent="0.2">
      <c r="A2722">
        <v>2720</v>
      </c>
      <c r="B2722" s="2" t="s">
        <v>2720</v>
      </c>
      <c r="C2722" s="2" t="s">
        <v>6830</v>
      </c>
      <c r="D2722" s="4">
        <v>25000</v>
      </c>
      <c r="E2722" s="5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>ROUND(E2722/D2722*100,0)</f>
        <v>118</v>
      </c>
      <c r="P2722" s="14">
        <f t="shared" si="42"/>
        <v>170.7</v>
      </c>
      <c r="Q2722" s="7" t="s">
        <v>8314</v>
      </c>
      <c r="R2722" t="s">
        <v>8354</v>
      </c>
      <c r="S2722" s="6">
        <f>(((J2722/60)/60)/24)+DATE(1970,1,1)</f>
        <v>42655.465891203698</v>
      </c>
      <c r="T2722" s="6">
        <f>(((I2722/60)/60)/24)+DATE(1970,1,1)</f>
        <v>42685.507557870369</v>
      </c>
      <c r="U2722">
        <f>YEAR(S2722)</f>
        <v>2016</v>
      </c>
    </row>
    <row r="2723" spans="1:21" ht="48" x14ac:dyDescent="0.2">
      <c r="A2723">
        <v>2721</v>
      </c>
      <c r="B2723" s="2" t="s">
        <v>2721</v>
      </c>
      <c r="C2723" s="2" t="s">
        <v>6831</v>
      </c>
      <c r="D2723" s="4">
        <v>750</v>
      </c>
      <c r="E2723" s="5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ROUND(E2723/D2723*100,0)</f>
        <v>1462</v>
      </c>
      <c r="P2723" s="14">
        <f t="shared" si="42"/>
        <v>40.76</v>
      </c>
      <c r="Q2723" s="7" t="s">
        <v>8316</v>
      </c>
      <c r="R2723" t="s">
        <v>8346</v>
      </c>
      <c r="S2723" s="6">
        <f>(((J2723/60)/60)/24)+DATE(1970,1,1)</f>
        <v>41493.543958333335</v>
      </c>
      <c r="T2723" s="6">
        <f>(((I2723/60)/60)/24)+DATE(1970,1,1)</f>
        <v>41523.791666666664</v>
      </c>
      <c r="U2723">
        <f>YEAR(S2723)</f>
        <v>2013</v>
      </c>
    </row>
    <row r="2724" spans="1:21" ht="48" x14ac:dyDescent="0.2">
      <c r="A2724">
        <v>2722</v>
      </c>
      <c r="B2724" s="2" t="s">
        <v>2722</v>
      </c>
      <c r="C2724" s="2" t="s">
        <v>6832</v>
      </c>
      <c r="D2724" s="4">
        <v>5000</v>
      </c>
      <c r="E2724" s="5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ROUND(E2724/D2724*100,0)</f>
        <v>253</v>
      </c>
      <c r="P2724" s="14">
        <f t="shared" si="42"/>
        <v>68.25</v>
      </c>
      <c r="Q2724" s="7" t="s">
        <v>8316</v>
      </c>
      <c r="R2724" t="s">
        <v>8346</v>
      </c>
      <c r="S2724" s="6">
        <f>(((J2724/60)/60)/24)+DATE(1970,1,1)</f>
        <v>42704.857094907406</v>
      </c>
      <c r="T2724" s="6">
        <f>(((I2724/60)/60)/24)+DATE(1970,1,1)</f>
        <v>42764.857094907406</v>
      </c>
      <c r="U2724">
        <f>YEAR(S2724)</f>
        <v>2016</v>
      </c>
    </row>
    <row r="2725" spans="1:21" ht="48" x14ac:dyDescent="0.2">
      <c r="A2725">
        <v>2723</v>
      </c>
      <c r="B2725" s="2" t="s">
        <v>2723</v>
      </c>
      <c r="C2725" s="2" t="s">
        <v>6833</v>
      </c>
      <c r="D2725" s="4">
        <v>12000</v>
      </c>
      <c r="E2725" s="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ROUND(E2725/D2725*100,0)</f>
        <v>140</v>
      </c>
      <c r="P2725" s="14">
        <f t="shared" si="42"/>
        <v>95.49</v>
      </c>
      <c r="Q2725" s="7" t="s">
        <v>8316</v>
      </c>
      <c r="R2725" t="s">
        <v>8346</v>
      </c>
      <c r="S2725" s="6">
        <f>(((J2725/60)/60)/24)+DATE(1970,1,1)</f>
        <v>41944.83898148148</v>
      </c>
      <c r="T2725" s="6">
        <f>(((I2725/60)/60)/24)+DATE(1970,1,1)</f>
        <v>42004.880648148144</v>
      </c>
      <c r="U2725">
        <f>YEAR(S2725)</f>
        <v>2014</v>
      </c>
    </row>
    <row r="2726" spans="1:21" ht="48" x14ac:dyDescent="0.2">
      <c r="A2726">
        <v>2724</v>
      </c>
      <c r="B2726" s="2" t="s">
        <v>2724</v>
      </c>
      <c r="C2726" s="2" t="s">
        <v>6834</v>
      </c>
      <c r="D2726" s="4">
        <v>2468</v>
      </c>
      <c r="E2726" s="5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ROUND(E2726/D2726*100,0)</f>
        <v>297</v>
      </c>
      <c r="P2726" s="14">
        <f t="shared" si="42"/>
        <v>7.19</v>
      </c>
      <c r="Q2726" s="7" t="s">
        <v>8316</v>
      </c>
      <c r="R2726" t="s">
        <v>8346</v>
      </c>
      <c r="S2726" s="6">
        <f>(((J2726/60)/60)/24)+DATE(1970,1,1)</f>
        <v>42199.32707175926</v>
      </c>
      <c r="T2726" s="6">
        <f>(((I2726/60)/60)/24)+DATE(1970,1,1)</f>
        <v>42231.32707175926</v>
      </c>
      <c r="U2726">
        <f>YEAR(S2726)</f>
        <v>2015</v>
      </c>
    </row>
    <row r="2727" spans="1:21" ht="32" x14ac:dyDescent="0.2">
      <c r="A2727">
        <v>2725</v>
      </c>
      <c r="B2727" s="2" t="s">
        <v>2725</v>
      </c>
      <c r="C2727" s="2" t="s">
        <v>6835</v>
      </c>
      <c r="D2727" s="4">
        <v>40000</v>
      </c>
      <c r="E2727" s="5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ROUND(E2727/D2727*100,0)</f>
        <v>145</v>
      </c>
      <c r="P2727" s="14">
        <f t="shared" si="42"/>
        <v>511.65</v>
      </c>
      <c r="Q2727" s="7" t="s">
        <v>8316</v>
      </c>
      <c r="R2727" t="s">
        <v>8346</v>
      </c>
      <c r="S2727" s="6">
        <f>(((J2727/60)/60)/24)+DATE(1970,1,1)</f>
        <v>42745.744618055556</v>
      </c>
      <c r="T2727" s="6">
        <f>(((I2727/60)/60)/24)+DATE(1970,1,1)</f>
        <v>42795.744618055556</v>
      </c>
      <c r="U2727">
        <f>YEAR(S2727)</f>
        <v>2017</v>
      </c>
    </row>
    <row r="2728" spans="1:21" ht="16" x14ac:dyDescent="0.2">
      <c r="A2728">
        <v>2726</v>
      </c>
      <c r="B2728" s="2" t="s">
        <v>2726</v>
      </c>
      <c r="C2728" s="2" t="s">
        <v>6836</v>
      </c>
      <c r="D2728" s="4">
        <v>100000</v>
      </c>
      <c r="E2728" s="5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ROUND(E2728/D2728*100,0)</f>
        <v>106</v>
      </c>
      <c r="P2728" s="14">
        <f t="shared" si="42"/>
        <v>261.75</v>
      </c>
      <c r="Q2728" s="7" t="s">
        <v>8316</v>
      </c>
      <c r="R2728" t="s">
        <v>8346</v>
      </c>
      <c r="S2728" s="6">
        <f>(((J2728/60)/60)/24)+DATE(1970,1,1)</f>
        <v>42452.579988425925</v>
      </c>
      <c r="T2728" s="6">
        <f>(((I2728/60)/60)/24)+DATE(1970,1,1)</f>
        <v>42482.579988425925</v>
      </c>
      <c r="U2728">
        <f>YEAR(S2728)</f>
        <v>2016</v>
      </c>
    </row>
    <row r="2729" spans="1:21" ht="48" x14ac:dyDescent="0.2">
      <c r="A2729">
        <v>2727</v>
      </c>
      <c r="B2729" s="2" t="s">
        <v>2727</v>
      </c>
      <c r="C2729" s="2" t="s">
        <v>6837</v>
      </c>
      <c r="D2729" s="4">
        <v>10000</v>
      </c>
      <c r="E2729" s="5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ROUND(E2729/D2729*100,0)</f>
        <v>493</v>
      </c>
      <c r="P2729" s="14">
        <f t="shared" si="42"/>
        <v>69.760000000000005</v>
      </c>
      <c r="Q2729" s="7" t="s">
        <v>8316</v>
      </c>
      <c r="R2729" t="s">
        <v>8346</v>
      </c>
      <c r="S2729" s="6">
        <f>(((J2729/60)/60)/24)+DATE(1970,1,1)</f>
        <v>42198.676655092597</v>
      </c>
      <c r="T2729" s="6">
        <f>(((I2729/60)/60)/24)+DATE(1970,1,1)</f>
        <v>42223.676655092597</v>
      </c>
      <c r="U2729">
        <f>YEAR(S2729)</f>
        <v>2015</v>
      </c>
    </row>
    <row r="2730" spans="1:21" ht="32" x14ac:dyDescent="0.2">
      <c r="A2730">
        <v>2728</v>
      </c>
      <c r="B2730" s="2" t="s">
        <v>2728</v>
      </c>
      <c r="C2730" s="2" t="s">
        <v>6838</v>
      </c>
      <c r="D2730" s="4">
        <v>15000</v>
      </c>
      <c r="E2730" s="5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ROUND(E2730/D2730*100,0)</f>
        <v>202</v>
      </c>
      <c r="P2730" s="14">
        <f t="shared" si="42"/>
        <v>77.23</v>
      </c>
      <c r="Q2730" s="7" t="s">
        <v>8316</v>
      </c>
      <c r="R2730" t="s">
        <v>8346</v>
      </c>
      <c r="S2730" s="6">
        <f>(((J2730/60)/60)/24)+DATE(1970,1,1)</f>
        <v>42333.59993055556</v>
      </c>
      <c r="T2730" s="6">
        <f>(((I2730/60)/60)/24)+DATE(1970,1,1)</f>
        <v>42368.59993055556</v>
      </c>
      <c r="U2730">
        <f>YEAR(S2730)</f>
        <v>2015</v>
      </c>
    </row>
    <row r="2731" spans="1:21" ht="32" x14ac:dyDescent="0.2">
      <c r="A2731">
        <v>2729</v>
      </c>
      <c r="B2731" s="2" t="s">
        <v>2729</v>
      </c>
      <c r="C2731" s="2" t="s">
        <v>6839</v>
      </c>
      <c r="D2731" s="4">
        <v>7500</v>
      </c>
      <c r="E2731" s="5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ROUND(E2731/D2731*100,0)</f>
        <v>104</v>
      </c>
      <c r="P2731" s="14">
        <f t="shared" si="42"/>
        <v>340.57</v>
      </c>
      <c r="Q2731" s="7" t="s">
        <v>8316</v>
      </c>
      <c r="R2731" t="s">
        <v>8346</v>
      </c>
      <c r="S2731" s="6">
        <f>(((J2731/60)/60)/24)+DATE(1970,1,1)</f>
        <v>42095.240706018521</v>
      </c>
      <c r="T2731" s="6">
        <f>(((I2731/60)/60)/24)+DATE(1970,1,1)</f>
        <v>42125.240706018521</v>
      </c>
      <c r="U2731">
        <f>YEAR(S2731)</f>
        <v>2015</v>
      </c>
    </row>
    <row r="2732" spans="1:21" ht="32" x14ac:dyDescent="0.2">
      <c r="A2732">
        <v>2730</v>
      </c>
      <c r="B2732" s="2" t="s">
        <v>2730</v>
      </c>
      <c r="C2732" s="2" t="s">
        <v>6840</v>
      </c>
      <c r="D2732" s="4">
        <v>27000</v>
      </c>
      <c r="E2732" s="5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ROUND(E2732/D2732*100,0)</f>
        <v>170</v>
      </c>
      <c r="P2732" s="14">
        <f t="shared" si="42"/>
        <v>67.42</v>
      </c>
      <c r="Q2732" s="7" t="s">
        <v>8316</v>
      </c>
      <c r="R2732" t="s">
        <v>8346</v>
      </c>
      <c r="S2732" s="6">
        <f>(((J2732/60)/60)/24)+DATE(1970,1,1)</f>
        <v>41351.541377314818</v>
      </c>
      <c r="T2732" s="6">
        <f>(((I2732/60)/60)/24)+DATE(1970,1,1)</f>
        <v>41386.541377314818</v>
      </c>
      <c r="U2732">
        <f>YEAR(S2732)</f>
        <v>2013</v>
      </c>
    </row>
    <row r="2733" spans="1:21" ht="48" x14ac:dyDescent="0.2">
      <c r="A2733">
        <v>2731</v>
      </c>
      <c r="B2733" s="2" t="s">
        <v>2731</v>
      </c>
      <c r="C2733" s="2" t="s">
        <v>6841</v>
      </c>
      <c r="D2733" s="4">
        <v>30000</v>
      </c>
      <c r="E2733" s="5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ROUND(E2733/D2733*100,0)</f>
        <v>104</v>
      </c>
      <c r="P2733" s="14">
        <f t="shared" si="42"/>
        <v>845.7</v>
      </c>
      <c r="Q2733" s="7" t="s">
        <v>8316</v>
      </c>
      <c r="R2733" t="s">
        <v>8346</v>
      </c>
      <c r="S2733" s="6">
        <f>(((J2733/60)/60)/24)+DATE(1970,1,1)</f>
        <v>41872.525717592594</v>
      </c>
      <c r="T2733" s="6">
        <f>(((I2733/60)/60)/24)+DATE(1970,1,1)</f>
        <v>41930.166666666664</v>
      </c>
      <c r="U2733">
        <f>YEAR(S2733)</f>
        <v>2014</v>
      </c>
    </row>
    <row r="2734" spans="1:21" ht="48" x14ac:dyDescent="0.2">
      <c r="A2734">
        <v>2732</v>
      </c>
      <c r="B2734" s="2" t="s">
        <v>2732</v>
      </c>
      <c r="C2734" s="2" t="s">
        <v>6842</v>
      </c>
      <c r="D2734" s="4">
        <v>12000</v>
      </c>
      <c r="E2734" s="5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ROUND(E2734/D2734*100,0)</f>
        <v>118</v>
      </c>
      <c r="P2734" s="14">
        <f t="shared" si="42"/>
        <v>97.19</v>
      </c>
      <c r="Q2734" s="7" t="s">
        <v>8316</v>
      </c>
      <c r="R2734" t="s">
        <v>8346</v>
      </c>
      <c r="S2734" s="6">
        <f>(((J2734/60)/60)/24)+DATE(1970,1,1)</f>
        <v>41389.808194444442</v>
      </c>
      <c r="T2734" s="6">
        <f>(((I2734/60)/60)/24)+DATE(1970,1,1)</f>
        <v>41422</v>
      </c>
      <c r="U2734">
        <f>YEAR(S2734)</f>
        <v>2013</v>
      </c>
    </row>
    <row r="2735" spans="1:21" ht="48" x14ac:dyDescent="0.2">
      <c r="A2735">
        <v>2733</v>
      </c>
      <c r="B2735" s="2" t="s">
        <v>2733</v>
      </c>
      <c r="C2735" s="2" t="s">
        <v>6843</v>
      </c>
      <c r="D2735" s="4">
        <v>50000</v>
      </c>
      <c r="E2735" s="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ROUND(E2735/D2735*100,0)</f>
        <v>108</v>
      </c>
      <c r="P2735" s="14">
        <f t="shared" si="42"/>
        <v>451.84</v>
      </c>
      <c r="Q2735" s="7" t="s">
        <v>8316</v>
      </c>
      <c r="R2735" t="s">
        <v>8346</v>
      </c>
      <c r="S2735" s="6">
        <f>(((J2735/60)/60)/24)+DATE(1970,1,1)</f>
        <v>42044.272847222222</v>
      </c>
      <c r="T2735" s="6">
        <f>(((I2735/60)/60)/24)+DATE(1970,1,1)</f>
        <v>42104.231180555551</v>
      </c>
      <c r="U2735">
        <f>YEAR(S2735)</f>
        <v>2015</v>
      </c>
    </row>
    <row r="2736" spans="1:21" ht="48" x14ac:dyDescent="0.2">
      <c r="A2736">
        <v>2734</v>
      </c>
      <c r="B2736" s="2" t="s">
        <v>2734</v>
      </c>
      <c r="C2736" s="2" t="s">
        <v>6844</v>
      </c>
      <c r="D2736" s="4">
        <v>1</v>
      </c>
      <c r="E2736" s="5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ROUND(E2736/D2736*100,0)</f>
        <v>2260300</v>
      </c>
      <c r="P2736" s="14">
        <f t="shared" si="42"/>
        <v>138.66999999999999</v>
      </c>
      <c r="Q2736" s="7" t="s">
        <v>8316</v>
      </c>
      <c r="R2736" t="s">
        <v>8346</v>
      </c>
      <c r="S2736" s="6">
        <f>(((J2736/60)/60)/24)+DATE(1970,1,1)</f>
        <v>42626.668888888889</v>
      </c>
      <c r="T2736" s="6">
        <f>(((I2736/60)/60)/24)+DATE(1970,1,1)</f>
        <v>42656.915972222225</v>
      </c>
      <c r="U2736">
        <f>YEAR(S2736)</f>
        <v>2016</v>
      </c>
    </row>
    <row r="2737" spans="1:21" ht="48" x14ac:dyDescent="0.2">
      <c r="A2737">
        <v>2735</v>
      </c>
      <c r="B2737" s="2" t="s">
        <v>2735</v>
      </c>
      <c r="C2737" s="2" t="s">
        <v>6845</v>
      </c>
      <c r="D2737" s="4">
        <v>750</v>
      </c>
      <c r="E2737" s="5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ROUND(E2737/D2737*100,0)</f>
        <v>978</v>
      </c>
      <c r="P2737" s="14">
        <f t="shared" si="42"/>
        <v>21.64</v>
      </c>
      <c r="Q2737" s="7" t="s">
        <v>8316</v>
      </c>
      <c r="R2737" t="s">
        <v>8346</v>
      </c>
      <c r="S2737" s="6">
        <f>(((J2737/60)/60)/24)+DATE(1970,1,1)</f>
        <v>41316.120949074073</v>
      </c>
      <c r="T2737" s="6">
        <f>(((I2737/60)/60)/24)+DATE(1970,1,1)</f>
        <v>41346.833333333336</v>
      </c>
      <c r="U2737">
        <f>YEAR(S2737)</f>
        <v>2013</v>
      </c>
    </row>
    <row r="2738" spans="1:21" ht="64" x14ac:dyDescent="0.2">
      <c r="A2738">
        <v>2736</v>
      </c>
      <c r="B2738" s="2" t="s">
        <v>2736</v>
      </c>
      <c r="C2738" s="2" t="s">
        <v>6846</v>
      </c>
      <c r="D2738" s="4">
        <v>8000</v>
      </c>
      <c r="E2738" s="5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ROUND(E2738/D2738*100,0)</f>
        <v>123</v>
      </c>
      <c r="P2738" s="14">
        <f t="shared" si="42"/>
        <v>169.52</v>
      </c>
      <c r="Q2738" s="7" t="s">
        <v>8316</v>
      </c>
      <c r="R2738" t="s">
        <v>8346</v>
      </c>
      <c r="S2738" s="6">
        <f>(((J2738/60)/60)/24)+DATE(1970,1,1)</f>
        <v>41722.666354166664</v>
      </c>
      <c r="T2738" s="6">
        <f>(((I2738/60)/60)/24)+DATE(1970,1,1)</f>
        <v>41752.666354166664</v>
      </c>
      <c r="U2738">
        <f>YEAR(S2738)</f>
        <v>2014</v>
      </c>
    </row>
    <row r="2739" spans="1:21" ht="48" x14ac:dyDescent="0.2">
      <c r="A2739">
        <v>2737</v>
      </c>
      <c r="B2739" s="2" t="s">
        <v>2737</v>
      </c>
      <c r="C2739" s="2" t="s">
        <v>6847</v>
      </c>
      <c r="D2739" s="4">
        <v>30000</v>
      </c>
      <c r="E2739" s="5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ROUND(E2739/D2739*100,0)</f>
        <v>246</v>
      </c>
      <c r="P2739" s="14">
        <f t="shared" si="42"/>
        <v>161.88</v>
      </c>
      <c r="Q2739" s="7" t="s">
        <v>8316</v>
      </c>
      <c r="R2739" t="s">
        <v>8346</v>
      </c>
      <c r="S2739" s="6">
        <f>(((J2739/60)/60)/24)+DATE(1970,1,1)</f>
        <v>41611.917673611111</v>
      </c>
      <c r="T2739" s="6">
        <f>(((I2739/60)/60)/24)+DATE(1970,1,1)</f>
        <v>41654.791666666664</v>
      </c>
      <c r="U2739">
        <f>YEAR(S2739)</f>
        <v>2013</v>
      </c>
    </row>
    <row r="2740" spans="1:21" ht="48" x14ac:dyDescent="0.2">
      <c r="A2740">
        <v>2738</v>
      </c>
      <c r="B2740" s="2" t="s">
        <v>2738</v>
      </c>
      <c r="C2740" s="2" t="s">
        <v>6848</v>
      </c>
      <c r="D2740" s="4">
        <v>5000</v>
      </c>
      <c r="E2740" s="5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ROUND(E2740/D2740*100,0)</f>
        <v>148</v>
      </c>
      <c r="P2740" s="14">
        <f t="shared" si="42"/>
        <v>493.13</v>
      </c>
      <c r="Q2740" s="7" t="s">
        <v>8316</v>
      </c>
      <c r="R2740" t="s">
        <v>8346</v>
      </c>
      <c r="S2740" s="6">
        <f>(((J2740/60)/60)/24)+DATE(1970,1,1)</f>
        <v>42620.143564814818</v>
      </c>
      <c r="T2740" s="6">
        <f>(((I2740/60)/60)/24)+DATE(1970,1,1)</f>
        <v>42680.143564814818</v>
      </c>
      <c r="U2740">
        <f>YEAR(S2740)</f>
        <v>2016</v>
      </c>
    </row>
    <row r="2741" spans="1:21" ht="48" x14ac:dyDescent="0.2">
      <c r="A2741">
        <v>2739</v>
      </c>
      <c r="B2741" s="2" t="s">
        <v>2739</v>
      </c>
      <c r="C2741" s="2" t="s">
        <v>6849</v>
      </c>
      <c r="D2741" s="4">
        <v>1100</v>
      </c>
      <c r="E2741" s="5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ROUND(E2741/D2741*100,0)</f>
        <v>384</v>
      </c>
      <c r="P2741" s="14">
        <f t="shared" si="42"/>
        <v>22.12</v>
      </c>
      <c r="Q2741" s="7" t="s">
        <v>8316</v>
      </c>
      <c r="R2741" t="s">
        <v>8346</v>
      </c>
      <c r="S2741" s="6">
        <f>(((J2741/60)/60)/24)+DATE(1970,1,1)</f>
        <v>41719.887928240743</v>
      </c>
      <c r="T2741" s="6">
        <f>(((I2741/60)/60)/24)+DATE(1970,1,1)</f>
        <v>41764.887928240743</v>
      </c>
      <c r="U2741">
        <f>YEAR(S2741)</f>
        <v>2014</v>
      </c>
    </row>
    <row r="2742" spans="1:21" ht="32" x14ac:dyDescent="0.2">
      <c r="A2742">
        <v>2740</v>
      </c>
      <c r="B2742" s="2" t="s">
        <v>2740</v>
      </c>
      <c r="C2742" s="2" t="s">
        <v>6850</v>
      </c>
      <c r="D2742" s="4">
        <v>300</v>
      </c>
      <c r="E2742" s="5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ROUND(E2742/D2742*100,0)</f>
        <v>103</v>
      </c>
      <c r="P2742" s="14">
        <f t="shared" si="42"/>
        <v>18.239999999999998</v>
      </c>
      <c r="Q2742" s="7" t="s">
        <v>8316</v>
      </c>
      <c r="R2742" t="s">
        <v>8346</v>
      </c>
      <c r="S2742" s="6">
        <f>(((J2742/60)/60)/24)+DATE(1970,1,1)</f>
        <v>42045.031851851847</v>
      </c>
      <c r="T2742" s="6">
        <f>(((I2742/60)/60)/24)+DATE(1970,1,1)</f>
        <v>42074.99018518519</v>
      </c>
      <c r="U2742">
        <f>YEAR(S2742)</f>
        <v>2015</v>
      </c>
    </row>
    <row r="2743" spans="1:21" ht="32" x14ac:dyDescent="0.2">
      <c r="A2743">
        <v>2741</v>
      </c>
      <c r="B2743" s="2" t="s">
        <v>2741</v>
      </c>
      <c r="C2743" s="2" t="s">
        <v>6851</v>
      </c>
      <c r="D2743" s="4">
        <v>8000</v>
      </c>
      <c r="E2743" s="5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ROUND(E2743/D2743*100,0)</f>
        <v>0</v>
      </c>
      <c r="P2743" s="14">
        <f t="shared" si="42"/>
        <v>8.75</v>
      </c>
      <c r="Q2743" s="7" t="s">
        <v>8319</v>
      </c>
      <c r="R2743" t="s">
        <v>8355</v>
      </c>
      <c r="S2743" s="6">
        <f>(((J2743/60)/60)/24)+DATE(1970,1,1)</f>
        <v>41911.657430555555</v>
      </c>
      <c r="T2743" s="6">
        <f>(((I2743/60)/60)/24)+DATE(1970,1,1)</f>
        <v>41932.088194444441</v>
      </c>
      <c r="U2743">
        <f>YEAR(S2743)</f>
        <v>2014</v>
      </c>
    </row>
    <row r="2744" spans="1:21" ht="48" x14ac:dyDescent="0.2">
      <c r="A2744">
        <v>2742</v>
      </c>
      <c r="B2744" s="2" t="s">
        <v>2742</v>
      </c>
      <c r="C2744" s="2" t="s">
        <v>6852</v>
      </c>
      <c r="D2744" s="4">
        <v>2500</v>
      </c>
      <c r="E2744" s="5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ROUND(E2744/D2744*100,0)</f>
        <v>29</v>
      </c>
      <c r="P2744" s="14">
        <f t="shared" si="42"/>
        <v>40.61</v>
      </c>
      <c r="Q2744" s="7" t="s">
        <v>8319</v>
      </c>
      <c r="R2744" t="s">
        <v>8355</v>
      </c>
      <c r="S2744" s="6">
        <f>(((J2744/60)/60)/24)+DATE(1970,1,1)</f>
        <v>41030.719756944447</v>
      </c>
      <c r="T2744" s="6">
        <f>(((I2744/60)/60)/24)+DATE(1970,1,1)</f>
        <v>41044.719756944447</v>
      </c>
      <c r="U2744">
        <f>YEAR(S2744)</f>
        <v>2012</v>
      </c>
    </row>
    <row r="2745" spans="1:21" ht="64" x14ac:dyDescent="0.2">
      <c r="A2745">
        <v>2743</v>
      </c>
      <c r="B2745" s="2" t="s">
        <v>2743</v>
      </c>
      <c r="C2745" s="2" t="s">
        <v>6853</v>
      </c>
      <c r="D2745" s="4">
        <v>5999</v>
      </c>
      <c r="E2745" s="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ROUND(E2745/D2745*100,0)</f>
        <v>0</v>
      </c>
      <c r="P2745" s="14">
        <f t="shared" si="42"/>
        <v>0</v>
      </c>
      <c r="Q2745" s="7" t="s">
        <v>8319</v>
      </c>
      <c r="R2745" t="s">
        <v>8355</v>
      </c>
      <c r="S2745" s="6">
        <f>(((J2745/60)/60)/24)+DATE(1970,1,1)</f>
        <v>42632.328784722224</v>
      </c>
      <c r="T2745" s="6">
        <f>(((I2745/60)/60)/24)+DATE(1970,1,1)</f>
        <v>42662.328784722224</v>
      </c>
      <c r="U2745">
        <f>YEAR(S2745)</f>
        <v>2016</v>
      </c>
    </row>
    <row r="2746" spans="1:21" ht="48" x14ac:dyDescent="0.2">
      <c r="A2746">
        <v>2744</v>
      </c>
      <c r="B2746" s="2" t="s">
        <v>2744</v>
      </c>
      <c r="C2746" s="2" t="s">
        <v>6854</v>
      </c>
      <c r="D2746" s="4">
        <v>16000</v>
      </c>
      <c r="E2746" s="5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ROUND(E2746/D2746*100,0)</f>
        <v>5</v>
      </c>
      <c r="P2746" s="14">
        <f t="shared" si="42"/>
        <v>37.950000000000003</v>
      </c>
      <c r="Q2746" s="7" t="s">
        <v>8319</v>
      </c>
      <c r="R2746" t="s">
        <v>8355</v>
      </c>
      <c r="S2746" s="6">
        <f>(((J2746/60)/60)/24)+DATE(1970,1,1)</f>
        <v>40938.062476851854</v>
      </c>
      <c r="T2746" s="6">
        <f>(((I2746/60)/60)/24)+DATE(1970,1,1)</f>
        <v>40968.062476851854</v>
      </c>
      <c r="U2746">
        <f>YEAR(S2746)</f>
        <v>2012</v>
      </c>
    </row>
    <row r="2747" spans="1:21" ht="48" x14ac:dyDescent="0.2">
      <c r="A2747">
        <v>2745</v>
      </c>
      <c r="B2747" s="2" t="s">
        <v>2745</v>
      </c>
      <c r="C2747" s="2" t="s">
        <v>6855</v>
      </c>
      <c r="D2747" s="4">
        <v>8000</v>
      </c>
      <c r="E2747" s="5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ROUND(E2747/D2747*100,0)</f>
        <v>22</v>
      </c>
      <c r="P2747" s="14">
        <f t="shared" si="42"/>
        <v>35.729999999999997</v>
      </c>
      <c r="Q2747" s="7" t="s">
        <v>8319</v>
      </c>
      <c r="R2747" t="s">
        <v>8355</v>
      </c>
      <c r="S2747" s="6">
        <f>(((J2747/60)/60)/24)+DATE(1970,1,1)</f>
        <v>41044.988055555557</v>
      </c>
      <c r="T2747" s="6">
        <f>(((I2747/60)/60)/24)+DATE(1970,1,1)</f>
        <v>41104.988055555557</v>
      </c>
      <c r="U2747">
        <f>YEAR(S2747)</f>
        <v>2012</v>
      </c>
    </row>
    <row r="2748" spans="1:21" ht="48" x14ac:dyDescent="0.2">
      <c r="A2748">
        <v>2746</v>
      </c>
      <c r="B2748" s="2" t="s">
        <v>2746</v>
      </c>
      <c r="C2748" s="2" t="s">
        <v>6856</v>
      </c>
      <c r="D2748" s="4">
        <v>3000</v>
      </c>
      <c r="E2748" s="5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ROUND(E2748/D2748*100,0)</f>
        <v>27</v>
      </c>
      <c r="P2748" s="14">
        <f t="shared" si="42"/>
        <v>42.16</v>
      </c>
      <c r="Q2748" s="7" t="s">
        <v>8319</v>
      </c>
      <c r="R2748" t="s">
        <v>8355</v>
      </c>
      <c r="S2748" s="6">
        <f>(((J2748/60)/60)/24)+DATE(1970,1,1)</f>
        <v>41850.781377314815</v>
      </c>
      <c r="T2748" s="6">
        <f>(((I2748/60)/60)/24)+DATE(1970,1,1)</f>
        <v>41880.781377314815</v>
      </c>
      <c r="U2748">
        <f>YEAR(S2748)</f>
        <v>2014</v>
      </c>
    </row>
    <row r="2749" spans="1:21" ht="48" x14ac:dyDescent="0.2">
      <c r="A2749">
        <v>2747</v>
      </c>
      <c r="B2749" s="2" t="s">
        <v>2747</v>
      </c>
      <c r="C2749" s="2" t="s">
        <v>6857</v>
      </c>
      <c r="D2749" s="4">
        <v>500</v>
      </c>
      <c r="E2749" s="5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ROUND(E2749/D2749*100,0)</f>
        <v>28</v>
      </c>
      <c r="P2749" s="14">
        <f t="shared" si="42"/>
        <v>35</v>
      </c>
      <c r="Q2749" s="7" t="s">
        <v>8319</v>
      </c>
      <c r="R2749" t="s">
        <v>8355</v>
      </c>
      <c r="S2749" s="6">
        <f>(((J2749/60)/60)/24)+DATE(1970,1,1)</f>
        <v>41044.64811342593</v>
      </c>
      <c r="T2749" s="6">
        <f>(((I2749/60)/60)/24)+DATE(1970,1,1)</f>
        <v>41076.131944444445</v>
      </c>
      <c r="U2749">
        <f>YEAR(S2749)</f>
        <v>2012</v>
      </c>
    </row>
    <row r="2750" spans="1:21" ht="32" x14ac:dyDescent="0.2">
      <c r="A2750">
        <v>2748</v>
      </c>
      <c r="B2750" s="2" t="s">
        <v>2748</v>
      </c>
      <c r="C2750" s="2" t="s">
        <v>6858</v>
      </c>
      <c r="D2750" s="4">
        <v>5000</v>
      </c>
      <c r="E2750" s="5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ROUND(E2750/D2750*100,0)</f>
        <v>1</v>
      </c>
      <c r="P2750" s="14">
        <f t="shared" si="42"/>
        <v>13.25</v>
      </c>
      <c r="Q2750" s="7" t="s">
        <v>8319</v>
      </c>
      <c r="R2750" t="s">
        <v>8355</v>
      </c>
      <c r="S2750" s="6">
        <f>(((J2750/60)/60)/24)+DATE(1970,1,1)</f>
        <v>42585.7106712963</v>
      </c>
      <c r="T2750" s="6">
        <f>(((I2750/60)/60)/24)+DATE(1970,1,1)</f>
        <v>42615.7106712963</v>
      </c>
      <c r="U2750">
        <f>YEAR(S2750)</f>
        <v>2016</v>
      </c>
    </row>
    <row r="2751" spans="1:21" ht="32" x14ac:dyDescent="0.2">
      <c r="A2751">
        <v>2749</v>
      </c>
      <c r="B2751" s="2" t="s">
        <v>2749</v>
      </c>
      <c r="C2751" s="2" t="s">
        <v>6859</v>
      </c>
      <c r="D2751" s="4">
        <v>10000</v>
      </c>
      <c r="E2751" s="5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ROUND(E2751/D2751*100,0)</f>
        <v>1</v>
      </c>
      <c r="P2751" s="14">
        <f t="shared" si="42"/>
        <v>55</v>
      </c>
      <c r="Q2751" s="7" t="s">
        <v>8319</v>
      </c>
      <c r="R2751" t="s">
        <v>8355</v>
      </c>
      <c r="S2751" s="6">
        <f>(((J2751/60)/60)/24)+DATE(1970,1,1)</f>
        <v>42068.799039351856</v>
      </c>
      <c r="T2751" s="6">
        <f>(((I2751/60)/60)/24)+DATE(1970,1,1)</f>
        <v>42098.757372685184</v>
      </c>
      <c r="U2751">
        <f>YEAR(S2751)</f>
        <v>2015</v>
      </c>
    </row>
    <row r="2752" spans="1:21" ht="48" x14ac:dyDescent="0.2">
      <c r="A2752">
        <v>2750</v>
      </c>
      <c r="B2752" s="2" t="s">
        <v>2750</v>
      </c>
      <c r="C2752" s="2" t="s">
        <v>6860</v>
      </c>
      <c r="D2752" s="4">
        <v>1999</v>
      </c>
      <c r="E2752" s="5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ROUND(E2752/D2752*100,0)</f>
        <v>0</v>
      </c>
      <c r="P2752" s="14">
        <f t="shared" si="42"/>
        <v>0</v>
      </c>
      <c r="Q2752" s="7" t="s">
        <v>8319</v>
      </c>
      <c r="R2752" t="s">
        <v>8355</v>
      </c>
      <c r="S2752" s="6">
        <f>(((J2752/60)/60)/24)+DATE(1970,1,1)</f>
        <v>41078.899826388886</v>
      </c>
      <c r="T2752" s="6">
        <f>(((I2752/60)/60)/24)+DATE(1970,1,1)</f>
        <v>41090.833333333336</v>
      </c>
      <c r="U2752">
        <f>YEAR(S2752)</f>
        <v>2012</v>
      </c>
    </row>
    <row r="2753" spans="1:21" ht="48" x14ac:dyDescent="0.2">
      <c r="A2753">
        <v>2751</v>
      </c>
      <c r="B2753" s="2" t="s">
        <v>2751</v>
      </c>
      <c r="C2753" s="2" t="s">
        <v>6861</v>
      </c>
      <c r="D2753" s="4">
        <v>3274</v>
      </c>
      <c r="E2753" s="5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ROUND(E2753/D2753*100,0)</f>
        <v>0</v>
      </c>
      <c r="P2753" s="14">
        <f t="shared" si="42"/>
        <v>0</v>
      </c>
      <c r="Q2753" s="7" t="s">
        <v>8319</v>
      </c>
      <c r="R2753" t="s">
        <v>8355</v>
      </c>
      <c r="S2753" s="6">
        <f>(((J2753/60)/60)/24)+DATE(1970,1,1)</f>
        <v>41747.887060185189</v>
      </c>
      <c r="T2753" s="6">
        <f>(((I2753/60)/60)/24)+DATE(1970,1,1)</f>
        <v>41807.887060185189</v>
      </c>
      <c r="U2753">
        <f>YEAR(S2753)</f>
        <v>2014</v>
      </c>
    </row>
    <row r="2754" spans="1:21" ht="48" x14ac:dyDescent="0.2">
      <c r="A2754">
        <v>2752</v>
      </c>
      <c r="B2754" s="2" t="s">
        <v>2752</v>
      </c>
      <c r="C2754" s="2" t="s">
        <v>6862</v>
      </c>
      <c r="D2754" s="4">
        <v>4800</v>
      </c>
      <c r="E2754" s="5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ROUND(E2754/D2754*100,0)</f>
        <v>11</v>
      </c>
      <c r="P2754" s="14">
        <f t="shared" si="42"/>
        <v>39.29</v>
      </c>
      <c r="Q2754" s="7" t="s">
        <v>8319</v>
      </c>
      <c r="R2754" t="s">
        <v>8355</v>
      </c>
      <c r="S2754" s="6">
        <f>(((J2754/60)/60)/24)+DATE(1970,1,1)</f>
        <v>40855.765092592592</v>
      </c>
      <c r="T2754" s="6">
        <f>(((I2754/60)/60)/24)+DATE(1970,1,1)</f>
        <v>40895.765092592592</v>
      </c>
      <c r="U2754">
        <f>YEAR(S2754)</f>
        <v>2011</v>
      </c>
    </row>
    <row r="2755" spans="1:21" ht="48" x14ac:dyDescent="0.2">
      <c r="A2755">
        <v>2753</v>
      </c>
      <c r="B2755" s="2" t="s">
        <v>2753</v>
      </c>
      <c r="C2755" s="2" t="s">
        <v>6863</v>
      </c>
      <c r="D2755" s="4">
        <v>2000</v>
      </c>
      <c r="E2755" s="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ROUND(E2755/D2755*100,0)</f>
        <v>19</v>
      </c>
      <c r="P2755" s="14">
        <f t="shared" ref="P2755:P2818" si="43">IFERROR(ROUND(E2755/L2755,2),0)</f>
        <v>47.5</v>
      </c>
      <c r="Q2755" s="7" t="s">
        <v>8319</v>
      </c>
      <c r="R2755" t="s">
        <v>8355</v>
      </c>
      <c r="S2755" s="6">
        <f>(((J2755/60)/60)/24)+DATE(1970,1,1)</f>
        <v>41117.900729166664</v>
      </c>
      <c r="T2755" s="6">
        <f>(((I2755/60)/60)/24)+DATE(1970,1,1)</f>
        <v>41147.900729166664</v>
      </c>
      <c r="U2755">
        <f>YEAR(S2755)</f>
        <v>2012</v>
      </c>
    </row>
    <row r="2756" spans="1:21" ht="48" x14ac:dyDescent="0.2">
      <c r="A2756">
        <v>2754</v>
      </c>
      <c r="B2756" s="2" t="s">
        <v>2754</v>
      </c>
      <c r="C2756" s="2" t="s">
        <v>6864</v>
      </c>
      <c r="D2756" s="4">
        <v>10000</v>
      </c>
      <c r="E2756" s="5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ROUND(E2756/D2756*100,0)</f>
        <v>0</v>
      </c>
      <c r="P2756" s="14">
        <f t="shared" si="43"/>
        <v>0</v>
      </c>
      <c r="Q2756" s="7" t="s">
        <v>8319</v>
      </c>
      <c r="R2756" t="s">
        <v>8355</v>
      </c>
      <c r="S2756" s="6">
        <f>(((J2756/60)/60)/24)+DATE(1970,1,1)</f>
        <v>41863.636006944449</v>
      </c>
      <c r="T2756" s="6">
        <f>(((I2756/60)/60)/24)+DATE(1970,1,1)</f>
        <v>41893.636006944449</v>
      </c>
      <c r="U2756">
        <f>YEAR(S2756)</f>
        <v>2014</v>
      </c>
    </row>
    <row r="2757" spans="1:21" ht="32" x14ac:dyDescent="0.2">
      <c r="A2757">
        <v>2755</v>
      </c>
      <c r="B2757" s="2" t="s">
        <v>2755</v>
      </c>
      <c r="C2757" s="2" t="s">
        <v>6865</v>
      </c>
      <c r="D2757" s="4">
        <v>500</v>
      </c>
      <c r="E2757" s="5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ROUND(E2757/D2757*100,0)</f>
        <v>52</v>
      </c>
      <c r="P2757" s="14">
        <f t="shared" si="43"/>
        <v>17.329999999999998</v>
      </c>
      <c r="Q2757" s="7" t="s">
        <v>8319</v>
      </c>
      <c r="R2757" t="s">
        <v>8355</v>
      </c>
      <c r="S2757" s="6">
        <f>(((J2757/60)/60)/24)+DATE(1970,1,1)</f>
        <v>42072.790821759263</v>
      </c>
      <c r="T2757" s="6">
        <f>(((I2757/60)/60)/24)+DATE(1970,1,1)</f>
        <v>42102.790821759263</v>
      </c>
      <c r="U2757">
        <f>YEAR(S2757)</f>
        <v>2015</v>
      </c>
    </row>
    <row r="2758" spans="1:21" ht="48" x14ac:dyDescent="0.2">
      <c r="A2758">
        <v>2756</v>
      </c>
      <c r="B2758" s="2" t="s">
        <v>2756</v>
      </c>
      <c r="C2758" s="2" t="s">
        <v>6866</v>
      </c>
      <c r="D2758" s="4">
        <v>10000</v>
      </c>
      <c r="E2758" s="5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ROUND(E2758/D2758*100,0)</f>
        <v>10</v>
      </c>
      <c r="P2758" s="14">
        <f t="shared" si="43"/>
        <v>31.76</v>
      </c>
      <c r="Q2758" s="7" t="s">
        <v>8319</v>
      </c>
      <c r="R2758" t="s">
        <v>8355</v>
      </c>
      <c r="S2758" s="6">
        <f>(((J2758/60)/60)/24)+DATE(1970,1,1)</f>
        <v>41620.90047453704</v>
      </c>
      <c r="T2758" s="6">
        <f>(((I2758/60)/60)/24)+DATE(1970,1,1)</f>
        <v>41650.90047453704</v>
      </c>
      <c r="U2758">
        <f>YEAR(S2758)</f>
        <v>2013</v>
      </c>
    </row>
    <row r="2759" spans="1:21" ht="32" x14ac:dyDescent="0.2">
      <c r="A2759">
        <v>2757</v>
      </c>
      <c r="B2759" s="2" t="s">
        <v>2757</v>
      </c>
      <c r="C2759" s="2" t="s">
        <v>6867</v>
      </c>
      <c r="D2759" s="4">
        <v>1500</v>
      </c>
      <c r="E2759" s="5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ROUND(E2759/D2759*100,0)</f>
        <v>1</v>
      </c>
      <c r="P2759" s="14">
        <f t="shared" si="43"/>
        <v>5</v>
      </c>
      <c r="Q2759" s="7" t="s">
        <v>8319</v>
      </c>
      <c r="R2759" t="s">
        <v>8355</v>
      </c>
      <c r="S2759" s="6">
        <f>(((J2759/60)/60)/24)+DATE(1970,1,1)</f>
        <v>42573.65662037037</v>
      </c>
      <c r="T2759" s="6">
        <f>(((I2759/60)/60)/24)+DATE(1970,1,1)</f>
        <v>42588.65662037037</v>
      </c>
      <c r="U2759">
        <f>YEAR(S2759)</f>
        <v>2016</v>
      </c>
    </row>
    <row r="2760" spans="1:21" ht="48" x14ac:dyDescent="0.2">
      <c r="A2760">
        <v>2758</v>
      </c>
      <c r="B2760" s="2" t="s">
        <v>2758</v>
      </c>
      <c r="C2760" s="2" t="s">
        <v>6868</v>
      </c>
      <c r="D2760" s="4">
        <v>2000</v>
      </c>
      <c r="E2760" s="5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ROUND(E2760/D2760*100,0)</f>
        <v>12</v>
      </c>
      <c r="P2760" s="14">
        <f t="shared" si="43"/>
        <v>39</v>
      </c>
      <c r="Q2760" s="7" t="s">
        <v>8319</v>
      </c>
      <c r="R2760" t="s">
        <v>8355</v>
      </c>
      <c r="S2760" s="6">
        <f>(((J2760/60)/60)/24)+DATE(1970,1,1)</f>
        <v>42639.441932870366</v>
      </c>
      <c r="T2760" s="6">
        <f>(((I2760/60)/60)/24)+DATE(1970,1,1)</f>
        <v>42653.441932870366</v>
      </c>
      <c r="U2760">
        <f>YEAR(S2760)</f>
        <v>2016</v>
      </c>
    </row>
    <row r="2761" spans="1:21" ht="48" x14ac:dyDescent="0.2">
      <c r="A2761">
        <v>2759</v>
      </c>
      <c r="B2761" s="2" t="s">
        <v>2759</v>
      </c>
      <c r="C2761" s="2" t="s">
        <v>6869</v>
      </c>
      <c r="D2761" s="4">
        <v>1000</v>
      </c>
      <c r="E2761" s="5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ROUND(E2761/D2761*100,0)</f>
        <v>11</v>
      </c>
      <c r="P2761" s="14">
        <f t="shared" si="43"/>
        <v>52.5</v>
      </c>
      <c r="Q2761" s="7" t="s">
        <v>8319</v>
      </c>
      <c r="R2761" t="s">
        <v>8355</v>
      </c>
      <c r="S2761" s="6">
        <f>(((J2761/60)/60)/24)+DATE(1970,1,1)</f>
        <v>42524.36650462963</v>
      </c>
      <c r="T2761" s="6">
        <f>(((I2761/60)/60)/24)+DATE(1970,1,1)</f>
        <v>42567.36650462963</v>
      </c>
      <c r="U2761">
        <f>YEAR(S2761)</f>
        <v>2016</v>
      </c>
    </row>
    <row r="2762" spans="1:21" ht="48" x14ac:dyDescent="0.2">
      <c r="A2762">
        <v>2760</v>
      </c>
      <c r="B2762" s="2" t="s">
        <v>2760</v>
      </c>
      <c r="C2762" s="2" t="s">
        <v>6870</v>
      </c>
      <c r="D2762" s="4">
        <v>5000</v>
      </c>
      <c r="E2762" s="5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ROUND(E2762/D2762*100,0)</f>
        <v>0</v>
      </c>
      <c r="P2762" s="14">
        <f t="shared" si="43"/>
        <v>0</v>
      </c>
      <c r="Q2762" s="7" t="s">
        <v>8319</v>
      </c>
      <c r="R2762" t="s">
        <v>8355</v>
      </c>
      <c r="S2762" s="6">
        <f>(((J2762/60)/60)/24)+DATE(1970,1,1)</f>
        <v>41415.461319444446</v>
      </c>
      <c r="T2762" s="6">
        <f>(((I2762/60)/60)/24)+DATE(1970,1,1)</f>
        <v>41445.461319444446</v>
      </c>
      <c r="U2762">
        <f>YEAR(S2762)</f>
        <v>2013</v>
      </c>
    </row>
    <row r="2763" spans="1:21" ht="32" x14ac:dyDescent="0.2">
      <c r="A2763">
        <v>2761</v>
      </c>
      <c r="B2763" s="2" t="s">
        <v>2761</v>
      </c>
      <c r="C2763" s="2" t="s">
        <v>6871</v>
      </c>
      <c r="D2763" s="4">
        <v>5000</v>
      </c>
      <c r="E2763" s="5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ROUND(E2763/D2763*100,0)</f>
        <v>1</v>
      </c>
      <c r="P2763" s="14">
        <f t="shared" si="43"/>
        <v>9</v>
      </c>
      <c r="Q2763" s="7" t="s">
        <v>8319</v>
      </c>
      <c r="R2763" t="s">
        <v>8355</v>
      </c>
      <c r="S2763" s="6">
        <f>(((J2763/60)/60)/24)+DATE(1970,1,1)</f>
        <v>41247.063576388886</v>
      </c>
      <c r="T2763" s="6">
        <f>(((I2763/60)/60)/24)+DATE(1970,1,1)</f>
        <v>41277.063576388886</v>
      </c>
      <c r="U2763">
        <f>YEAR(S2763)</f>
        <v>2012</v>
      </c>
    </row>
    <row r="2764" spans="1:21" ht="48" x14ac:dyDescent="0.2">
      <c r="A2764">
        <v>2762</v>
      </c>
      <c r="B2764" s="2" t="s">
        <v>2762</v>
      </c>
      <c r="C2764" s="2" t="s">
        <v>6872</v>
      </c>
      <c r="D2764" s="4">
        <v>3250</v>
      </c>
      <c r="E2764" s="5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ROUND(E2764/D2764*100,0)</f>
        <v>1</v>
      </c>
      <c r="P2764" s="14">
        <f t="shared" si="43"/>
        <v>25</v>
      </c>
      <c r="Q2764" s="7" t="s">
        <v>8319</v>
      </c>
      <c r="R2764" t="s">
        <v>8355</v>
      </c>
      <c r="S2764" s="6">
        <f>(((J2764/60)/60)/24)+DATE(1970,1,1)</f>
        <v>40927.036979166667</v>
      </c>
      <c r="T2764" s="6">
        <f>(((I2764/60)/60)/24)+DATE(1970,1,1)</f>
        <v>40986.995312500003</v>
      </c>
      <c r="U2764">
        <f>YEAR(S2764)</f>
        <v>2012</v>
      </c>
    </row>
    <row r="2765" spans="1:21" ht="32" x14ac:dyDescent="0.2">
      <c r="A2765">
        <v>2763</v>
      </c>
      <c r="B2765" s="2" t="s">
        <v>2763</v>
      </c>
      <c r="C2765" s="2" t="s">
        <v>6873</v>
      </c>
      <c r="D2765" s="4">
        <v>39400</v>
      </c>
      <c r="E2765" s="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ROUND(E2765/D2765*100,0)</f>
        <v>0</v>
      </c>
      <c r="P2765" s="14">
        <f t="shared" si="43"/>
        <v>30</v>
      </c>
      <c r="Q2765" s="7" t="s">
        <v>8319</v>
      </c>
      <c r="R2765" t="s">
        <v>8355</v>
      </c>
      <c r="S2765" s="6">
        <f>(((J2765/60)/60)/24)+DATE(1970,1,1)</f>
        <v>41373.579675925925</v>
      </c>
      <c r="T2765" s="6">
        <f>(((I2765/60)/60)/24)+DATE(1970,1,1)</f>
        <v>41418.579675925925</v>
      </c>
      <c r="U2765">
        <f>YEAR(S2765)</f>
        <v>2013</v>
      </c>
    </row>
    <row r="2766" spans="1:21" ht="48" x14ac:dyDescent="0.2">
      <c r="A2766">
        <v>2764</v>
      </c>
      <c r="B2766" s="2" t="s">
        <v>2764</v>
      </c>
      <c r="C2766" s="2" t="s">
        <v>6874</v>
      </c>
      <c r="D2766" s="4">
        <v>4000</v>
      </c>
      <c r="E2766" s="5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ROUND(E2766/D2766*100,0)</f>
        <v>1</v>
      </c>
      <c r="P2766" s="14">
        <f t="shared" si="43"/>
        <v>11.25</v>
      </c>
      <c r="Q2766" s="7" t="s">
        <v>8319</v>
      </c>
      <c r="R2766" t="s">
        <v>8355</v>
      </c>
      <c r="S2766" s="6">
        <f>(((J2766/60)/60)/24)+DATE(1970,1,1)</f>
        <v>41030.292025462964</v>
      </c>
      <c r="T2766" s="6">
        <f>(((I2766/60)/60)/24)+DATE(1970,1,1)</f>
        <v>41059.791666666664</v>
      </c>
      <c r="U2766">
        <f>YEAR(S2766)</f>
        <v>2012</v>
      </c>
    </row>
    <row r="2767" spans="1:21" ht="48" x14ac:dyDescent="0.2">
      <c r="A2767">
        <v>2765</v>
      </c>
      <c r="B2767" s="2" t="s">
        <v>2765</v>
      </c>
      <c r="C2767" s="2" t="s">
        <v>6875</v>
      </c>
      <c r="D2767" s="4">
        <v>4000</v>
      </c>
      <c r="E2767" s="5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ROUND(E2767/D2767*100,0)</f>
        <v>0</v>
      </c>
      <c r="P2767" s="14">
        <f t="shared" si="43"/>
        <v>0</v>
      </c>
      <c r="Q2767" s="7" t="s">
        <v>8319</v>
      </c>
      <c r="R2767" t="s">
        <v>8355</v>
      </c>
      <c r="S2767" s="6">
        <f>(((J2767/60)/60)/24)+DATE(1970,1,1)</f>
        <v>41194.579027777778</v>
      </c>
      <c r="T2767" s="6">
        <f>(((I2767/60)/60)/24)+DATE(1970,1,1)</f>
        <v>41210.579027777778</v>
      </c>
      <c r="U2767">
        <f>YEAR(S2767)</f>
        <v>2012</v>
      </c>
    </row>
    <row r="2768" spans="1:21" ht="48" x14ac:dyDescent="0.2">
      <c r="A2768">
        <v>2766</v>
      </c>
      <c r="B2768" s="2" t="s">
        <v>2766</v>
      </c>
      <c r="C2768" s="2" t="s">
        <v>6876</v>
      </c>
      <c r="D2768" s="4">
        <v>5000</v>
      </c>
      <c r="E2768" s="5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ROUND(E2768/D2768*100,0)</f>
        <v>2</v>
      </c>
      <c r="P2768" s="14">
        <f t="shared" si="43"/>
        <v>25</v>
      </c>
      <c r="Q2768" s="7" t="s">
        <v>8319</v>
      </c>
      <c r="R2768" t="s">
        <v>8355</v>
      </c>
      <c r="S2768" s="6">
        <f>(((J2768/60)/60)/24)+DATE(1970,1,1)</f>
        <v>40736.668032407404</v>
      </c>
      <c r="T2768" s="6">
        <f>(((I2768/60)/60)/24)+DATE(1970,1,1)</f>
        <v>40766.668032407404</v>
      </c>
      <c r="U2768">
        <f>YEAR(S2768)</f>
        <v>2011</v>
      </c>
    </row>
    <row r="2769" spans="1:21" ht="48" x14ac:dyDescent="0.2">
      <c r="A2769">
        <v>2767</v>
      </c>
      <c r="B2769" s="2" t="s">
        <v>2767</v>
      </c>
      <c r="C2769" s="2" t="s">
        <v>6877</v>
      </c>
      <c r="D2769" s="4">
        <v>4000</v>
      </c>
      <c r="E2769" s="5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ROUND(E2769/D2769*100,0)</f>
        <v>1</v>
      </c>
      <c r="P2769" s="14">
        <f t="shared" si="43"/>
        <v>11.33</v>
      </c>
      <c r="Q2769" s="7" t="s">
        <v>8319</v>
      </c>
      <c r="R2769" t="s">
        <v>8355</v>
      </c>
      <c r="S2769" s="6">
        <f>(((J2769/60)/60)/24)+DATE(1970,1,1)</f>
        <v>42172.958912037036</v>
      </c>
      <c r="T2769" s="6">
        <f>(((I2769/60)/60)/24)+DATE(1970,1,1)</f>
        <v>42232.958912037036</v>
      </c>
      <c r="U2769">
        <f>YEAR(S2769)</f>
        <v>2015</v>
      </c>
    </row>
    <row r="2770" spans="1:21" ht="48" x14ac:dyDescent="0.2">
      <c r="A2770">
        <v>2768</v>
      </c>
      <c r="B2770" s="2" t="s">
        <v>2768</v>
      </c>
      <c r="C2770" s="2" t="s">
        <v>6878</v>
      </c>
      <c r="D2770" s="4">
        <v>7000</v>
      </c>
      <c r="E2770" s="5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ROUND(E2770/D2770*100,0)</f>
        <v>14</v>
      </c>
      <c r="P2770" s="14">
        <f t="shared" si="43"/>
        <v>29.47</v>
      </c>
      <c r="Q2770" s="7" t="s">
        <v>8319</v>
      </c>
      <c r="R2770" t="s">
        <v>8355</v>
      </c>
      <c r="S2770" s="6">
        <f>(((J2770/60)/60)/24)+DATE(1970,1,1)</f>
        <v>40967.614849537036</v>
      </c>
      <c r="T2770" s="6">
        <f>(((I2770/60)/60)/24)+DATE(1970,1,1)</f>
        <v>40997.573182870372</v>
      </c>
      <c r="U2770">
        <f>YEAR(S2770)</f>
        <v>2012</v>
      </c>
    </row>
    <row r="2771" spans="1:21" ht="48" x14ac:dyDescent="0.2">
      <c r="A2771">
        <v>2769</v>
      </c>
      <c r="B2771" s="2" t="s">
        <v>2769</v>
      </c>
      <c r="C2771" s="2" t="s">
        <v>6879</v>
      </c>
      <c r="D2771" s="4">
        <v>800</v>
      </c>
      <c r="E2771" s="5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ROUND(E2771/D2771*100,0)</f>
        <v>0</v>
      </c>
      <c r="P2771" s="14">
        <f t="shared" si="43"/>
        <v>1</v>
      </c>
      <c r="Q2771" s="7" t="s">
        <v>8319</v>
      </c>
      <c r="R2771" t="s">
        <v>8355</v>
      </c>
      <c r="S2771" s="6">
        <f>(((J2771/60)/60)/24)+DATE(1970,1,1)</f>
        <v>41745.826273148145</v>
      </c>
      <c r="T2771" s="6">
        <f>(((I2771/60)/60)/24)+DATE(1970,1,1)</f>
        <v>41795.826273148145</v>
      </c>
      <c r="U2771">
        <f>YEAR(S2771)</f>
        <v>2014</v>
      </c>
    </row>
    <row r="2772" spans="1:21" ht="48" x14ac:dyDescent="0.2">
      <c r="A2772">
        <v>2770</v>
      </c>
      <c r="B2772" s="2" t="s">
        <v>2770</v>
      </c>
      <c r="C2772" s="2" t="s">
        <v>6880</v>
      </c>
      <c r="D2772" s="4">
        <v>20000</v>
      </c>
      <c r="E2772" s="5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ROUND(E2772/D2772*100,0)</f>
        <v>10</v>
      </c>
      <c r="P2772" s="14">
        <f t="shared" si="43"/>
        <v>63.1</v>
      </c>
      <c r="Q2772" s="7" t="s">
        <v>8319</v>
      </c>
      <c r="R2772" t="s">
        <v>8355</v>
      </c>
      <c r="S2772" s="6">
        <f>(((J2772/60)/60)/24)+DATE(1970,1,1)</f>
        <v>41686.705208333333</v>
      </c>
      <c r="T2772" s="6">
        <f>(((I2772/60)/60)/24)+DATE(1970,1,1)</f>
        <v>41716.663541666669</v>
      </c>
      <c r="U2772">
        <f>YEAR(S2772)</f>
        <v>2014</v>
      </c>
    </row>
    <row r="2773" spans="1:21" ht="48" x14ac:dyDescent="0.2">
      <c r="A2773">
        <v>2771</v>
      </c>
      <c r="B2773" s="2" t="s">
        <v>2771</v>
      </c>
      <c r="C2773" s="2" t="s">
        <v>6881</v>
      </c>
      <c r="D2773" s="4">
        <v>19980</v>
      </c>
      <c r="E2773" s="5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ROUND(E2773/D2773*100,0)</f>
        <v>0</v>
      </c>
      <c r="P2773" s="14">
        <f t="shared" si="43"/>
        <v>0</v>
      </c>
      <c r="Q2773" s="7" t="s">
        <v>8319</v>
      </c>
      <c r="R2773" t="s">
        <v>8355</v>
      </c>
      <c r="S2773" s="6">
        <f>(((J2773/60)/60)/24)+DATE(1970,1,1)</f>
        <v>41257.531712962962</v>
      </c>
      <c r="T2773" s="6">
        <f>(((I2773/60)/60)/24)+DATE(1970,1,1)</f>
        <v>41306.708333333336</v>
      </c>
      <c r="U2773">
        <f>YEAR(S2773)</f>
        <v>2012</v>
      </c>
    </row>
    <row r="2774" spans="1:21" ht="48" x14ac:dyDescent="0.2">
      <c r="A2774">
        <v>2772</v>
      </c>
      <c r="B2774" s="2" t="s">
        <v>2772</v>
      </c>
      <c r="C2774" s="2" t="s">
        <v>6882</v>
      </c>
      <c r="D2774" s="4">
        <v>8000</v>
      </c>
      <c r="E2774" s="5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ROUND(E2774/D2774*100,0)</f>
        <v>0</v>
      </c>
      <c r="P2774" s="14">
        <f t="shared" si="43"/>
        <v>0</v>
      </c>
      <c r="Q2774" s="7" t="s">
        <v>8319</v>
      </c>
      <c r="R2774" t="s">
        <v>8355</v>
      </c>
      <c r="S2774" s="6">
        <f>(((J2774/60)/60)/24)+DATE(1970,1,1)</f>
        <v>41537.869143518517</v>
      </c>
      <c r="T2774" s="6">
        <f>(((I2774/60)/60)/24)+DATE(1970,1,1)</f>
        <v>41552.869143518517</v>
      </c>
      <c r="U2774">
        <f>YEAR(S2774)</f>
        <v>2013</v>
      </c>
    </row>
    <row r="2775" spans="1:21" ht="48" x14ac:dyDescent="0.2">
      <c r="A2775">
        <v>2773</v>
      </c>
      <c r="B2775" s="2" t="s">
        <v>2773</v>
      </c>
      <c r="C2775" s="2" t="s">
        <v>6883</v>
      </c>
      <c r="D2775" s="4">
        <v>530</v>
      </c>
      <c r="E2775" s="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ROUND(E2775/D2775*100,0)</f>
        <v>0</v>
      </c>
      <c r="P2775" s="14">
        <f t="shared" si="43"/>
        <v>1</v>
      </c>
      <c r="Q2775" s="7" t="s">
        <v>8319</v>
      </c>
      <c r="R2775" t="s">
        <v>8355</v>
      </c>
      <c r="S2775" s="6">
        <f>(((J2775/60)/60)/24)+DATE(1970,1,1)</f>
        <v>42474.86482638889</v>
      </c>
      <c r="T2775" s="6">
        <f>(((I2775/60)/60)/24)+DATE(1970,1,1)</f>
        <v>42484.86482638889</v>
      </c>
      <c r="U2775">
        <f>YEAR(S2775)</f>
        <v>2016</v>
      </c>
    </row>
    <row r="2776" spans="1:21" ht="48" x14ac:dyDescent="0.2">
      <c r="A2776">
        <v>2774</v>
      </c>
      <c r="B2776" s="2" t="s">
        <v>2774</v>
      </c>
      <c r="C2776" s="2" t="s">
        <v>6884</v>
      </c>
      <c r="D2776" s="4">
        <v>4000</v>
      </c>
      <c r="E2776" s="5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ROUND(E2776/D2776*100,0)</f>
        <v>14</v>
      </c>
      <c r="P2776" s="14">
        <f t="shared" si="43"/>
        <v>43.85</v>
      </c>
      <c r="Q2776" s="7" t="s">
        <v>8319</v>
      </c>
      <c r="R2776" t="s">
        <v>8355</v>
      </c>
      <c r="S2776" s="6">
        <f>(((J2776/60)/60)/24)+DATE(1970,1,1)</f>
        <v>41311.126481481479</v>
      </c>
      <c r="T2776" s="6">
        <f>(((I2776/60)/60)/24)+DATE(1970,1,1)</f>
        <v>41341.126481481479</v>
      </c>
      <c r="U2776">
        <f>YEAR(S2776)</f>
        <v>2013</v>
      </c>
    </row>
    <row r="2777" spans="1:21" ht="48" x14ac:dyDescent="0.2">
      <c r="A2777">
        <v>2775</v>
      </c>
      <c r="B2777" s="2" t="s">
        <v>2775</v>
      </c>
      <c r="C2777" s="2" t="s">
        <v>6885</v>
      </c>
      <c r="D2777" s="4">
        <v>5000</v>
      </c>
      <c r="E2777" s="5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ROUND(E2777/D2777*100,0)</f>
        <v>3</v>
      </c>
      <c r="P2777" s="14">
        <f t="shared" si="43"/>
        <v>75</v>
      </c>
      <c r="Q2777" s="7" t="s">
        <v>8319</v>
      </c>
      <c r="R2777" t="s">
        <v>8355</v>
      </c>
      <c r="S2777" s="6">
        <f>(((J2777/60)/60)/24)+DATE(1970,1,1)</f>
        <v>40863.013356481482</v>
      </c>
      <c r="T2777" s="6">
        <f>(((I2777/60)/60)/24)+DATE(1970,1,1)</f>
        <v>40893.013356481482</v>
      </c>
      <c r="U2777">
        <f>YEAR(S2777)</f>
        <v>2011</v>
      </c>
    </row>
    <row r="2778" spans="1:21" ht="48" x14ac:dyDescent="0.2">
      <c r="A2778">
        <v>2776</v>
      </c>
      <c r="B2778" s="2" t="s">
        <v>2776</v>
      </c>
      <c r="C2778" s="2" t="s">
        <v>6886</v>
      </c>
      <c r="D2778" s="4">
        <v>21000</v>
      </c>
      <c r="E2778" s="5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ROUND(E2778/D2778*100,0)</f>
        <v>8</v>
      </c>
      <c r="P2778" s="14">
        <f t="shared" si="43"/>
        <v>45.97</v>
      </c>
      <c r="Q2778" s="7" t="s">
        <v>8319</v>
      </c>
      <c r="R2778" t="s">
        <v>8355</v>
      </c>
      <c r="S2778" s="6">
        <f>(((J2778/60)/60)/24)+DATE(1970,1,1)</f>
        <v>42136.297175925924</v>
      </c>
      <c r="T2778" s="6">
        <f>(((I2778/60)/60)/24)+DATE(1970,1,1)</f>
        <v>42167.297175925924</v>
      </c>
      <c r="U2778">
        <f>YEAR(S2778)</f>
        <v>2015</v>
      </c>
    </row>
    <row r="2779" spans="1:21" ht="48" x14ac:dyDescent="0.2">
      <c r="A2779">
        <v>2777</v>
      </c>
      <c r="B2779" s="2" t="s">
        <v>2777</v>
      </c>
      <c r="C2779" s="2" t="s">
        <v>6887</v>
      </c>
      <c r="D2779" s="4">
        <v>3000</v>
      </c>
      <c r="E2779" s="5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ROUND(E2779/D2779*100,0)</f>
        <v>0</v>
      </c>
      <c r="P2779" s="14">
        <f t="shared" si="43"/>
        <v>10</v>
      </c>
      <c r="Q2779" s="7" t="s">
        <v>8319</v>
      </c>
      <c r="R2779" t="s">
        <v>8355</v>
      </c>
      <c r="S2779" s="6">
        <f>(((J2779/60)/60)/24)+DATE(1970,1,1)</f>
        <v>42172.669027777782</v>
      </c>
      <c r="T2779" s="6">
        <f>(((I2779/60)/60)/24)+DATE(1970,1,1)</f>
        <v>42202.669027777782</v>
      </c>
      <c r="U2779">
        <f>YEAR(S2779)</f>
        <v>2015</v>
      </c>
    </row>
    <row r="2780" spans="1:21" ht="64" x14ac:dyDescent="0.2">
      <c r="A2780">
        <v>2778</v>
      </c>
      <c r="B2780" s="2" t="s">
        <v>2778</v>
      </c>
      <c r="C2780" s="2" t="s">
        <v>6888</v>
      </c>
      <c r="D2780" s="4">
        <v>5500</v>
      </c>
      <c r="E2780" s="5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ROUND(E2780/D2780*100,0)</f>
        <v>26</v>
      </c>
      <c r="P2780" s="14">
        <f t="shared" si="43"/>
        <v>93.67</v>
      </c>
      <c r="Q2780" s="7" t="s">
        <v>8319</v>
      </c>
      <c r="R2780" t="s">
        <v>8355</v>
      </c>
      <c r="S2780" s="6">
        <f>(((J2780/60)/60)/24)+DATE(1970,1,1)</f>
        <v>41846.978078703702</v>
      </c>
      <c r="T2780" s="6">
        <f>(((I2780/60)/60)/24)+DATE(1970,1,1)</f>
        <v>41876.978078703702</v>
      </c>
      <c r="U2780">
        <f>YEAR(S2780)</f>
        <v>2014</v>
      </c>
    </row>
    <row r="2781" spans="1:21" ht="48" x14ac:dyDescent="0.2">
      <c r="A2781">
        <v>2779</v>
      </c>
      <c r="B2781" s="2" t="s">
        <v>2779</v>
      </c>
      <c r="C2781" s="2" t="s">
        <v>6889</v>
      </c>
      <c r="D2781" s="4">
        <v>2500</v>
      </c>
      <c r="E2781" s="5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ROUND(E2781/D2781*100,0)</f>
        <v>2</v>
      </c>
      <c r="P2781" s="14">
        <f t="shared" si="43"/>
        <v>53</v>
      </c>
      <c r="Q2781" s="7" t="s">
        <v>8319</v>
      </c>
      <c r="R2781" t="s">
        <v>8355</v>
      </c>
      <c r="S2781" s="6">
        <f>(((J2781/60)/60)/24)+DATE(1970,1,1)</f>
        <v>42300.585891203707</v>
      </c>
      <c r="T2781" s="6">
        <f>(((I2781/60)/60)/24)+DATE(1970,1,1)</f>
        <v>42330.627557870372</v>
      </c>
      <c r="U2781">
        <f>YEAR(S2781)</f>
        <v>2015</v>
      </c>
    </row>
    <row r="2782" spans="1:21" ht="32" x14ac:dyDescent="0.2">
      <c r="A2782">
        <v>2780</v>
      </c>
      <c r="B2782" s="2" t="s">
        <v>2780</v>
      </c>
      <c r="C2782" s="2" t="s">
        <v>6890</v>
      </c>
      <c r="D2782" s="4">
        <v>100000</v>
      </c>
      <c r="E2782" s="5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ROUND(E2782/D2782*100,0)</f>
        <v>0</v>
      </c>
      <c r="P2782" s="14">
        <f t="shared" si="43"/>
        <v>0</v>
      </c>
      <c r="Q2782" s="7" t="s">
        <v>8319</v>
      </c>
      <c r="R2782" t="s">
        <v>8355</v>
      </c>
      <c r="S2782" s="6">
        <f>(((J2782/60)/60)/24)+DATE(1970,1,1)</f>
        <v>42774.447777777779</v>
      </c>
      <c r="T2782" s="6">
        <f>(((I2782/60)/60)/24)+DATE(1970,1,1)</f>
        <v>42804.447777777779</v>
      </c>
      <c r="U2782">
        <f>YEAR(S2782)</f>
        <v>2017</v>
      </c>
    </row>
    <row r="2783" spans="1:21" ht="32" x14ac:dyDescent="0.2">
      <c r="A2783">
        <v>2781</v>
      </c>
      <c r="B2783" s="2" t="s">
        <v>2781</v>
      </c>
      <c r="C2783" s="2" t="s">
        <v>6891</v>
      </c>
      <c r="D2783" s="4">
        <v>1250</v>
      </c>
      <c r="E2783" s="5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>ROUND(E2783/D2783*100,0)</f>
        <v>105</v>
      </c>
      <c r="P2783" s="14">
        <f t="shared" si="43"/>
        <v>47</v>
      </c>
      <c r="Q2783" s="7" t="s">
        <v>8314</v>
      </c>
      <c r="R2783" t="s">
        <v>8315</v>
      </c>
      <c r="S2783" s="6">
        <f>(((J2783/60)/60)/24)+DATE(1970,1,1)</f>
        <v>42018.94159722222</v>
      </c>
      <c r="T2783" s="6">
        <f>(((I2783/60)/60)/24)+DATE(1970,1,1)</f>
        <v>42047.291666666672</v>
      </c>
      <c r="U2783">
        <f>YEAR(S2783)</f>
        <v>2015</v>
      </c>
    </row>
    <row r="2784" spans="1:21" ht="32" x14ac:dyDescent="0.2">
      <c r="A2784">
        <v>2782</v>
      </c>
      <c r="B2784" s="2" t="s">
        <v>2782</v>
      </c>
      <c r="C2784" s="2" t="s">
        <v>6892</v>
      </c>
      <c r="D2784" s="4">
        <v>1000</v>
      </c>
      <c r="E2784" s="5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>ROUND(E2784/D2784*100,0)</f>
        <v>120</v>
      </c>
      <c r="P2784" s="14">
        <f t="shared" si="43"/>
        <v>66.67</v>
      </c>
      <c r="Q2784" s="7" t="s">
        <v>8314</v>
      </c>
      <c r="R2784" t="s">
        <v>8315</v>
      </c>
      <c r="S2784" s="6">
        <f>(((J2784/60)/60)/24)+DATE(1970,1,1)</f>
        <v>42026.924976851849</v>
      </c>
      <c r="T2784" s="6">
        <f>(((I2784/60)/60)/24)+DATE(1970,1,1)</f>
        <v>42052.207638888889</v>
      </c>
      <c r="U2784">
        <f>YEAR(S2784)</f>
        <v>2015</v>
      </c>
    </row>
    <row r="2785" spans="1:21" ht="48" x14ac:dyDescent="0.2">
      <c r="A2785">
        <v>2783</v>
      </c>
      <c r="B2785" s="2" t="s">
        <v>2783</v>
      </c>
      <c r="C2785" s="2" t="s">
        <v>6893</v>
      </c>
      <c r="D2785" s="4">
        <v>1000</v>
      </c>
      <c r="E2785" s="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>ROUND(E2785/D2785*100,0)</f>
        <v>115</v>
      </c>
      <c r="P2785" s="14">
        <f t="shared" si="43"/>
        <v>18.77</v>
      </c>
      <c r="Q2785" s="7" t="s">
        <v>8314</v>
      </c>
      <c r="R2785" t="s">
        <v>8315</v>
      </c>
      <c r="S2785" s="6">
        <f>(((J2785/60)/60)/24)+DATE(1970,1,1)</f>
        <v>42103.535254629634</v>
      </c>
      <c r="T2785" s="6">
        <f>(((I2785/60)/60)/24)+DATE(1970,1,1)</f>
        <v>42117.535254629634</v>
      </c>
      <c r="U2785">
        <f>YEAR(S2785)</f>
        <v>2015</v>
      </c>
    </row>
    <row r="2786" spans="1:21" ht="48" x14ac:dyDescent="0.2">
      <c r="A2786">
        <v>2784</v>
      </c>
      <c r="B2786" s="2" t="s">
        <v>2784</v>
      </c>
      <c r="C2786" s="2" t="s">
        <v>6894</v>
      </c>
      <c r="D2786" s="4">
        <v>6000</v>
      </c>
      <c r="E2786" s="5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>ROUND(E2786/D2786*100,0)</f>
        <v>119</v>
      </c>
      <c r="P2786" s="14">
        <f t="shared" si="43"/>
        <v>66.11</v>
      </c>
      <c r="Q2786" s="7" t="s">
        <v>8314</v>
      </c>
      <c r="R2786" t="s">
        <v>8315</v>
      </c>
      <c r="S2786" s="6">
        <f>(((J2786/60)/60)/24)+DATE(1970,1,1)</f>
        <v>41920.787534722222</v>
      </c>
      <c r="T2786" s="6">
        <f>(((I2786/60)/60)/24)+DATE(1970,1,1)</f>
        <v>41941.787534722222</v>
      </c>
      <c r="U2786">
        <f>YEAR(S2786)</f>
        <v>2014</v>
      </c>
    </row>
    <row r="2787" spans="1:21" ht="48" x14ac:dyDescent="0.2">
      <c r="A2787">
        <v>2785</v>
      </c>
      <c r="B2787" s="2" t="s">
        <v>2785</v>
      </c>
      <c r="C2787" s="2" t="s">
        <v>6895</v>
      </c>
      <c r="D2787" s="4">
        <v>5000</v>
      </c>
      <c r="E2787" s="5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>ROUND(E2787/D2787*100,0)</f>
        <v>105</v>
      </c>
      <c r="P2787" s="14">
        <f t="shared" si="43"/>
        <v>36.86</v>
      </c>
      <c r="Q2787" s="7" t="s">
        <v>8314</v>
      </c>
      <c r="R2787" t="s">
        <v>8315</v>
      </c>
      <c r="S2787" s="6">
        <f>(((J2787/60)/60)/24)+DATE(1970,1,1)</f>
        <v>42558.189432870371</v>
      </c>
      <c r="T2787" s="6">
        <f>(((I2787/60)/60)/24)+DATE(1970,1,1)</f>
        <v>42587.875</v>
      </c>
      <c r="U2787">
        <f>YEAR(S2787)</f>
        <v>2016</v>
      </c>
    </row>
    <row r="2788" spans="1:21" ht="32" x14ac:dyDescent="0.2">
      <c r="A2788">
        <v>2786</v>
      </c>
      <c r="B2788" s="2" t="s">
        <v>2786</v>
      </c>
      <c r="C2788" s="2" t="s">
        <v>6896</v>
      </c>
      <c r="D2788" s="4">
        <v>2500</v>
      </c>
      <c r="E2788" s="5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>ROUND(E2788/D2788*100,0)</f>
        <v>118</v>
      </c>
      <c r="P2788" s="14">
        <f t="shared" si="43"/>
        <v>39.81</v>
      </c>
      <c r="Q2788" s="7" t="s">
        <v>8314</v>
      </c>
      <c r="R2788" t="s">
        <v>8315</v>
      </c>
      <c r="S2788" s="6">
        <f>(((J2788/60)/60)/24)+DATE(1970,1,1)</f>
        <v>41815.569212962961</v>
      </c>
      <c r="T2788" s="6">
        <f>(((I2788/60)/60)/24)+DATE(1970,1,1)</f>
        <v>41829.569212962961</v>
      </c>
      <c r="U2788">
        <f>YEAR(S2788)</f>
        <v>2014</v>
      </c>
    </row>
    <row r="2789" spans="1:21" ht="48" x14ac:dyDescent="0.2">
      <c r="A2789">
        <v>2787</v>
      </c>
      <c r="B2789" s="2" t="s">
        <v>2787</v>
      </c>
      <c r="C2789" s="2" t="s">
        <v>6897</v>
      </c>
      <c r="D2789" s="4">
        <v>1000</v>
      </c>
      <c r="E2789" s="5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>ROUND(E2789/D2789*100,0)</f>
        <v>120</v>
      </c>
      <c r="P2789" s="14">
        <f t="shared" si="43"/>
        <v>31.5</v>
      </c>
      <c r="Q2789" s="7" t="s">
        <v>8314</v>
      </c>
      <c r="R2789" t="s">
        <v>8315</v>
      </c>
      <c r="S2789" s="6">
        <f>(((J2789/60)/60)/24)+DATE(1970,1,1)</f>
        <v>41808.198518518519</v>
      </c>
      <c r="T2789" s="6">
        <f>(((I2789/60)/60)/24)+DATE(1970,1,1)</f>
        <v>41838.198518518519</v>
      </c>
      <c r="U2789">
        <f>YEAR(S2789)</f>
        <v>2014</v>
      </c>
    </row>
    <row r="2790" spans="1:21" ht="32" x14ac:dyDescent="0.2">
      <c r="A2790">
        <v>2788</v>
      </c>
      <c r="B2790" s="2" t="s">
        <v>2788</v>
      </c>
      <c r="C2790" s="2" t="s">
        <v>6898</v>
      </c>
      <c r="D2790" s="4">
        <v>2000</v>
      </c>
      <c r="E2790" s="5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>ROUND(E2790/D2790*100,0)</f>
        <v>103</v>
      </c>
      <c r="P2790" s="14">
        <f t="shared" si="43"/>
        <v>102.5</v>
      </c>
      <c r="Q2790" s="7" t="s">
        <v>8314</v>
      </c>
      <c r="R2790" t="s">
        <v>8315</v>
      </c>
      <c r="S2790" s="6">
        <f>(((J2790/60)/60)/24)+DATE(1970,1,1)</f>
        <v>42550.701886574068</v>
      </c>
      <c r="T2790" s="6">
        <f>(((I2790/60)/60)/24)+DATE(1970,1,1)</f>
        <v>42580.701886574068</v>
      </c>
      <c r="U2790">
        <f>YEAR(S2790)</f>
        <v>2016</v>
      </c>
    </row>
    <row r="2791" spans="1:21" ht="32" x14ac:dyDescent="0.2">
      <c r="A2791">
        <v>2789</v>
      </c>
      <c r="B2791" s="2" t="s">
        <v>2789</v>
      </c>
      <c r="C2791" s="2" t="s">
        <v>6899</v>
      </c>
      <c r="D2791" s="4">
        <v>3000</v>
      </c>
      <c r="E2791" s="5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>ROUND(E2791/D2791*100,0)</f>
        <v>101</v>
      </c>
      <c r="P2791" s="14">
        <f t="shared" si="43"/>
        <v>126.46</v>
      </c>
      <c r="Q2791" s="7" t="s">
        <v>8314</v>
      </c>
      <c r="R2791" t="s">
        <v>8315</v>
      </c>
      <c r="S2791" s="6">
        <f>(((J2791/60)/60)/24)+DATE(1970,1,1)</f>
        <v>42056.013124999998</v>
      </c>
      <c r="T2791" s="6">
        <f>(((I2791/60)/60)/24)+DATE(1970,1,1)</f>
        <v>42075.166666666672</v>
      </c>
      <c r="U2791">
        <f>YEAR(S2791)</f>
        <v>2015</v>
      </c>
    </row>
    <row r="2792" spans="1:21" ht="48" x14ac:dyDescent="0.2">
      <c r="A2792">
        <v>2790</v>
      </c>
      <c r="B2792" s="2" t="s">
        <v>2790</v>
      </c>
      <c r="C2792" s="2" t="s">
        <v>6900</v>
      </c>
      <c r="D2792" s="4">
        <v>3000</v>
      </c>
      <c r="E2792" s="5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>ROUND(E2792/D2792*100,0)</f>
        <v>105</v>
      </c>
      <c r="P2792" s="14">
        <f t="shared" si="43"/>
        <v>47.88</v>
      </c>
      <c r="Q2792" s="7" t="s">
        <v>8314</v>
      </c>
      <c r="R2792" t="s">
        <v>8315</v>
      </c>
      <c r="S2792" s="6">
        <f>(((J2792/60)/60)/24)+DATE(1970,1,1)</f>
        <v>42016.938692129625</v>
      </c>
      <c r="T2792" s="6">
        <f>(((I2792/60)/60)/24)+DATE(1970,1,1)</f>
        <v>42046.938692129625</v>
      </c>
      <c r="U2792">
        <f>YEAR(S2792)</f>
        <v>2015</v>
      </c>
    </row>
    <row r="2793" spans="1:21" ht="48" x14ac:dyDescent="0.2">
      <c r="A2793">
        <v>2791</v>
      </c>
      <c r="B2793" s="2" t="s">
        <v>2791</v>
      </c>
      <c r="C2793" s="2" t="s">
        <v>6901</v>
      </c>
      <c r="D2793" s="4">
        <v>2000</v>
      </c>
      <c r="E2793" s="5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>ROUND(E2793/D2793*100,0)</f>
        <v>103</v>
      </c>
      <c r="P2793" s="14">
        <f t="shared" si="43"/>
        <v>73.209999999999994</v>
      </c>
      <c r="Q2793" s="7" t="s">
        <v>8314</v>
      </c>
      <c r="R2793" t="s">
        <v>8315</v>
      </c>
      <c r="S2793" s="6">
        <f>(((J2793/60)/60)/24)+DATE(1970,1,1)</f>
        <v>42591.899988425925</v>
      </c>
      <c r="T2793" s="6">
        <f>(((I2793/60)/60)/24)+DATE(1970,1,1)</f>
        <v>42622.166666666672</v>
      </c>
      <c r="U2793">
        <f>YEAR(S2793)</f>
        <v>2016</v>
      </c>
    </row>
    <row r="2794" spans="1:21" ht="48" x14ac:dyDescent="0.2">
      <c r="A2794">
        <v>2792</v>
      </c>
      <c r="B2794" s="2" t="s">
        <v>2792</v>
      </c>
      <c r="C2794" s="2" t="s">
        <v>6902</v>
      </c>
      <c r="D2794" s="4">
        <v>2000</v>
      </c>
      <c r="E2794" s="5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>ROUND(E2794/D2794*100,0)</f>
        <v>108</v>
      </c>
      <c r="P2794" s="14">
        <f t="shared" si="43"/>
        <v>89.67</v>
      </c>
      <c r="Q2794" s="7" t="s">
        <v>8314</v>
      </c>
      <c r="R2794" t="s">
        <v>8315</v>
      </c>
      <c r="S2794" s="6">
        <f>(((J2794/60)/60)/24)+DATE(1970,1,1)</f>
        <v>42183.231006944443</v>
      </c>
      <c r="T2794" s="6">
        <f>(((I2794/60)/60)/24)+DATE(1970,1,1)</f>
        <v>42228.231006944443</v>
      </c>
      <c r="U2794">
        <f>YEAR(S2794)</f>
        <v>2015</v>
      </c>
    </row>
    <row r="2795" spans="1:21" ht="64" x14ac:dyDescent="0.2">
      <c r="A2795">
        <v>2793</v>
      </c>
      <c r="B2795" s="2" t="s">
        <v>2793</v>
      </c>
      <c r="C2795" s="2" t="s">
        <v>6903</v>
      </c>
      <c r="D2795" s="4">
        <v>10000</v>
      </c>
      <c r="E2795" s="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>ROUND(E2795/D2795*100,0)</f>
        <v>111</v>
      </c>
      <c r="P2795" s="14">
        <f t="shared" si="43"/>
        <v>151.46</v>
      </c>
      <c r="Q2795" s="7" t="s">
        <v>8314</v>
      </c>
      <c r="R2795" t="s">
        <v>8315</v>
      </c>
      <c r="S2795" s="6">
        <f>(((J2795/60)/60)/24)+DATE(1970,1,1)</f>
        <v>42176.419039351851</v>
      </c>
      <c r="T2795" s="6">
        <f>(((I2795/60)/60)/24)+DATE(1970,1,1)</f>
        <v>42206.419039351851</v>
      </c>
      <c r="U2795">
        <f>YEAR(S2795)</f>
        <v>2015</v>
      </c>
    </row>
    <row r="2796" spans="1:21" ht="48" x14ac:dyDescent="0.2">
      <c r="A2796">
        <v>2794</v>
      </c>
      <c r="B2796" s="2" t="s">
        <v>2794</v>
      </c>
      <c r="C2796" s="2" t="s">
        <v>6904</v>
      </c>
      <c r="D2796" s="4">
        <v>50</v>
      </c>
      <c r="E2796" s="5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>ROUND(E2796/D2796*100,0)</f>
        <v>150</v>
      </c>
      <c r="P2796" s="14">
        <f t="shared" si="43"/>
        <v>25</v>
      </c>
      <c r="Q2796" s="7" t="s">
        <v>8314</v>
      </c>
      <c r="R2796" t="s">
        <v>8315</v>
      </c>
      <c r="S2796" s="6">
        <f>(((J2796/60)/60)/24)+DATE(1970,1,1)</f>
        <v>42416.691655092596</v>
      </c>
      <c r="T2796" s="6">
        <f>(((I2796/60)/60)/24)+DATE(1970,1,1)</f>
        <v>42432.791666666672</v>
      </c>
      <c r="U2796">
        <f>YEAR(S2796)</f>
        <v>2016</v>
      </c>
    </row>
    <row r="2797" spans="1:21" ht="48" x14ac:dyDescent="0.2">
      <c r="A2797">
        <v>2795</v>
      </c>
      <c r="B2797" s="2" t="s">
        <v>2795</v>
      </c>
      <c r="C2797" s="2" t="s">
        <v>6905</v>
      </c>
      <c r="D2797" s="4">
        <v>700</v>
      </c>
      <c r="E2797" s="5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>ROUND(E2797/D2797*100,0)</f>
        <v>104</v>
      </c>
      <c r="P2797" s="14">
        <f t="shared" si="43"/>
        <v>36.5</v>
      </c>
      <c r="Q2797" s="7" t="s">
        <v>8314</v>
      </c>
      <c r="R2797" t="s">
        <v>8315</v>
      </c>
      <c r="S2797" s="6">
        <f>(((J2797/60)/60)/24)+DATE(1970,1,1)</f>
        <v>41780.525937500002</v>
      </c>
      <c r="T2797" s="6">
        <f>(((I2797/60)/60)/24)+DATE(1970,1,1)</f>
        <v>41796.958333333336</v>
      </c>
      <c r="U2797">
        <f>YEAR(S2797)</f>
        <v>2014</v>
      </c>
    </row>
    <row r="2798" spans="1:21" ht="48" x14ac:dyDescent="0.2">
      <c r="A2798">
        <v>2796</v>
      </c>
      <c r="B2798" s="2" t="s">
        <v>2796</v>
      </c>
      <c r="C2798" s="2" t="s">
        <v>6906</v>
      </c>
      <c r="D2798" s="4">
        <v>800</v>
      </c>
      <c r="E2798" s="5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>ROUND(E2798/D2798*100,0)</f>
        <v>116</v>
      </c>
      <c r="P2798" s="14">
        <f t="shared" si="43"/>
        <v>44</v>
      </c>
      <c r="Q2798" s="7" t="s">
        <v>8314</v>
      </c>
      <c r="R2798" t="s">
        <v>8315</v>
      </c>
      <c r="S2798" s="6">
        <f>(((J2798/60)/60)/24)+DATE(1970,1,1)</f>
        <v>41795.528101851851</v>
      </c>
      <c r="T2798" s="6">
        <f>(((I2798/60)/60)/24)+DATE(1970,1,1)</f>
        <v>41825.528101851851</v>
      </c>
      <c r="U2798">
        <f>YEAR(S2798)</f>
        <v>2014</v>
      </c>
    </row>
    <row r="2799" spans="1:21" ht="48" x14ac:dyDescent="0.2">
      <c r="A2799">
        <v>2797</v>
      </c>
      <c r="B2799" s="2" t="s">
        <v>2797</v>
      </c>
      <c r="C2799" s="2" t="s">
        <v>6907</v>
      </c>
      <c r="D2799" s="4">
        <v>8000</v>
      </c>
      <c r="E2799" s="5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>ROUND(E2799/D2799*100,0)</f>
        <v>103</v>
      </c>
      <c r="P2799" s="14">
        <f t="shared" si="43"/>
        <v>87.36</v>
      </c>
      <c r="Q2799" s="7" t="s">
        <v>8314</v>
      </c>
      <c r="R2799" t="s">
        <v>8315</v>
      </c>
      <c r="S2799" s="6">
        <f>(((J2799/60)/60)/24)+DATE(1970,1,1)</f>
        <v>41798.94027777778</v>
      </c>
      <c r="T2799" s="6">
        <f>(((I2799/60)/60)/24)+DATE(1970,1,1)</f>
        <v>41828.94027777778</v>
      </c>
      <c r="U2799">
        <f>YEAR(S2799)</f>
        <v>2014</v>
      </c>
    </row>
    <row r="2800" spans="1:21" ht="48" x14ac:dyDescent="0.2">
      <c r="A2800">
        <v>2798</v>
      </c>
      <c r="B2800" s="2" t="s">
        <v>2798</v>
      </c>
      <c r="C2800" s="2" t="s">
        <v>6908</v>
      </c>
      <c r="D2800" s="4">
        <v>5000</v>
      </c>
      <c r="E2800" s="5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>ROUND(E2800/D2800*100,0)</f>
        <v>101</v>
      </c>
      <c r="P2800" s="14">
        <f t="shared" si="43"/>
        <v>36.47</v>
      </c>
      <c r="Q2800" s="7" t="s">
        <v>8314</v>
      </c>
      <c r="R2800" t="s">
        <v>8315</v>
      </c>
      <c r="S2800" s="6">
        <f>(((J2800/60)/60)/24)+DATE(1970,1,1)</f>
        <v>42201.675011574072</v>
      </c>
      <c r="T2800" s="6">
        <f>(((I2800/60)/60)/24)+DATE(1970,1,1)</f>
        <v>42216.666666666672</v>
      </c>
      <c r="U2800">
        <f>YEAR(S2800)</f>
        <v>2015</v>
      </c>
    </row>
    <row r="2801" spans="1:21" ht="48" x14ac:dyDescent="0.2">
      <c r="A2801">
        <v>2799</v>
      </c>
      <c r="B2801" s="2" t="s">
        <v>2799</v>
      </c>
      <c r="C2801" s="2" t="s">
        <v>6909</v>
      </c>
      <c r="D2801" s="4">
        <v>5000</v>
      </c>
      <c r="E2801" s="5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>ROUND(E2801/D2801*100,0)</f>
        <v>117</v>
      </c>
      <c r="P2801" s="14">
        <f t="shared" si="43"/>
        <v>44.86</v>
      </c>
      <c r="Q2801" s="7" t="s">
        <v>8314</v>
      </c>
      <c r="R2801" t="s">
        <v>8315</v>
      </c>
      <c r="S2801" s="6">
        <f>(((J2801/60)/60)/24)+DATE(1970,1,1)</f>
        <v>42507.264699074076</v>
      </c>
      <c r="T2801" s="6">
        <f>(((I2801/60)/60)/24)+DATE(1970,1,1)</f>
        <v>42538.666666666672</v>
      </c>
      <c r="U2801">
        <f>YEAR(S2801)</f>
        <v>2016</v>
      </c>
    </row>
    <row r="2802" spans="1:21" ht="48" x14ac:dyDescent="0.2">
      <c r="A2802">
        <v>2800</v>
      </c>
      <c r="B2802" s="2" t="s">
        <v>2800</v>
      </c>
      <c r="C2802" s="2" t="s">
        <v>6910</v>
      </c>
      <c r="D2802" s="4">
        <v>1000</v>
      </c>
      <c r="E2802" s="5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>ROUND(E2802/D2802*100,0)</f>
        <v>133</v>
      </c>
      <c r="P2802" s="14">
        <f t="shared" si="43"/>
        <v>42.9</v>
      </c>
      <c r="Q2802" s="7" t="s">
        <v>8314</v>
      </c>
      <c r="R2802" t="s">
        <v>8315</v>
      </c>
      <c r="S2802" s="6">
        <f>(((J2802/60)/60)/24)+DATE(1970,1,1)</f>
        <v>41948.552847222221</v>
      </c>
      <c r="T2802" s="6">
        <f>(((I2802/60)/60)/24)+DATE(1970,1,1)</f>
        <v>42008.552847222221</v>
      </c>
      <c r="U2802">
        <f>YEAR(S2802)</f>
        <v>2014</v>
      </c>
    </row>
    <row r="2803" spans="1:21" ht="48" x14ac:dyDescent="0.2">
      <c r="A2803">
        <v>2801</v>
      </c>
      <c r="B2803" s="2" t="s">
        <v>2801</v>
      </c>
      <c r="C2803" s="2" t="s">
        <v>6911</v>
      </c>
      <c r="D2803" s="4">
        <v>500</v>
      </c>
      <c r="E2803" s="5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>ROUND(E2803/D2803*100,0)</f>
        <v>133</v>
      </c>
      <c r="P2803" s="14">
        <f t="shared" si="43"/>
        <v>51.23</v>
      </c>
      <c r="Q2803" s="7" t="s">
        <v>8314</v>
      </c>
      <c r="R2803" t="s">
        <v>8315</v>
      </c>
      <c r="S2803" s="6">
        <f>(((J2803/60)/60)/24)+DATE(1970,1,1)</f>
        <v>41900.243159722224</v>
      </c>
      <c r="T2803" s="6">
        <f>(((I2803/60)/60)/24)+DATE(1970,1,1)</f>
        <v>41922.458333333336</v>
      </c>
      <c r="U2803">
        <f>YEAR(S2803)</f>
        <v>2014</v>
      </c>
    </row>
    <row r="2804" spans="1:21" ht="48" x14ac:dyDescent="0.2">
      <c r="A2804">
        <v>2802</v>
      </c>
      <c r="B2804" s="2" t="s">
        <v>2802</v>
      </c>
      <c r="C2804" s="2" t="s">
        <v>6912</v>
      </c>
      <c r="D2804" s="4">
        <v>3000</v>
      </c>
      <c r="E2804" s="5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>ROUND(E2804/D2804*100,0)</f>
        <v>102</v>
      </c>
      <c r="P2804" s="14">
        <f t="shared" si="43"/>
        <v>33.94</v>
      </c>
      <c r="Q2804" s="7" t="s">
        <v>8314</v>
      </c>
      <c r="R2804" t="s">
        <v>8315</v>
      </c>
      <c r="S2804" s="6">
        <f>(((J2804/60)/60)/24)+DATE(1970,1,1)</f>
        <v>42192.64707175926</v>
      </c>
      <c r="T2804" s="6">
        <f>(((I2804/60)/60)/24)+DATE(1970,1,1)</f>
        <v>42222.64707175926</v>
      </c>
      <c r="U2804">
        <f>YEAR(S2804)</f>
        <v>2015</v>
      </c>
    </row>
    <row r="2805" spans="1:21" ht="48" x14ac:dyDescent="0.2">
      <c r="A2805">
        <v>2803</v>
      </c>
      <c r="B2805" s="2" t="s">
        <v>2803</v>
      </c>
      <c r="C2805" s="2" t="s">
        <v>6913</v>
      </c>
      <c r="D2805" s="4">
        <v>10000</v>
      </c>
      <c r="E2805" s="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>ROUND(E2805/D2805*100,0)</f>
        <v>128</v>
      </c>
      <c r="P2805" s="14">
        <f t="shared" si="43"/>
        <v>90.74</v>
      </c>
      <c r="Q2805" s="7" t="s">
        <v>8314</v>
      </c>
      <c r="R2805" t="s">
        <v>8315</v>
      </c>
      <c r="S2805" s="6">
        <f>(((J2805/60)/60)/24)+DATE(1970,1,1)</f>
        <v>42158.065694444449</v>
      </c>
      <c r="T2805" s="6">
        <f>(((I2805/60)/60)/24)+DATE(1970,1,1)</f>
        <v>42201</v>
      </c>
      <c r="U2805">
        <f>YEAR(S2805)</f>
        <v>2015</v>
      </c>
    </row>
    <row r="2806" spans="1:21" ht="48" x14ac:dyDescent="0.2">
      <c r="A2806">
        <v>2804</v>
      </c>
      <c r="B2806" s="2" t="s">
        <v>2804</v>
      </c>
      <c r="C2806" s="2" t="s">
        <v>6914</v>
      </c>
      <c r="D2806" s="4">
        <v>1000</v>
      </c>
      <c r="E2806" s="5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>ROUND(E2806/D2806*100,0)</f>
        <v>115</v>
      </c>
      <c r="P2806" s="14">
        <f t="shared" si="43"/>
        <v>50</v>
      </c>
      <c r="Q2806" s="7" t="s">
        <v>8314</v>
      </c>
      <c r="R2806" t="s">
        <v>8315</v>
      </c>
      <c r="S2806" s="6">
        <f>(((J2806/60)/60)/24)+DATE(1970,1,1)</f>
        <v>41881.453587962962</v>
      </c>
      <c r="T2806" s="6">
        <f>(((I2806/60)/60)/24)+DATE(1970,1,1)</f>
        <v>41911.453587962962</v>
      </c>
      <c r="U2806">
        <f>YEAR(S2806)</f>
        <v>2014</v>
      </c>
    </row>
    <row r="2807" spans="1:21" ht="64" x14ac:dyDescent="0.2">
      <c r="A2807">
        <v>2805</v>
      </c>
      <c r="B2807" s="2" t="s">
        <v>2805</v>
      </c>
      <c r="C2807" s="2" t="s">
        <v>6915</v>
      </c>
      <c r="D2807" s="4">
        <v>400</v>
      </c>
      <c r="E2807" s="5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>ROUND(E2807/D2807*100,0)</f>
        <v>110</v>
      </c>
      <c r="P2807" s="14">
        <f t="shared" si="43"/>
        <v>24.44</v>
      </c>
      <c r="Q2807" s="7" t="s">
        <v>8314</v>
      </c>
      <c r="R2807" t="s">
        <v>8315</v>
      </c>
      <c r="S2807" s="6">
        <f>(((J2807/60)/60)/24)+DATE(1970,1,1)</f>
        <v>42213.505474537036</v>
      </c>
      <c r="T2807" s="6">
        <f>(((I2807/60)/60)/24)+DATE(1970,1,1)</f>
        <v>42238.505474537036</v>
      </c>
      <c r="U2807">
        <f>YEAR(S2807)</f>
        <v>2015</v>
      </c>
    </row>
    <row r="2808" spans="1:21" ht="48" x14ac:dyDescent="0.2">
      <c r="A2808">
        <v>2806</v>
      </c>
      <c r="B2808" s="2" t="s">
        <v>2806</v>
      </c>
      <c r="C2808" s="2" t="s">
        <v>6916</v>
      </c>
      <c r="D2808" s="4">
        <v>3000</v>
      </c>
      <c r="E2808" s="5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>ROUND(E2808/D2808*100,0)</f>
        <v>112</v>
      </c>
      <c r="P2808" s="14">
        <f t="shared" si="43"/>
        <v>44.25</v>
      </c>
      <c r="Q2808" s="7" t="s">
        <v>8314</v>
      </c>
      <c r="R2808" t="s">
        <v>8315</v>
      </c>
      <c r="S2808" s="6">
        <f>(((J2808/60)/60)/24)+DATE(1970,1,1)</f>
        <v>42185.267245370371</v>
      </c>
      <c r="T2808" s="6">
        <f>(((I2808/60)/60)/24)+DATE(1970,1,1)</f>
        <v>42221.458333333328</v>
      </c>
      <c r="U2808">
        <f>YEAR(S2808)</f>
        <v>2015</v>
      </c>
    </row>
    <row r="2809" spans="1:21" ht="16" x14ac:dyDescent="0.2">
      <c r="A2809">
        <v>2807</v>
      </c>
      <c r="B2809" s="2" t="s">
        <v>2807</v>
      </c>
      <c r="C2809" s="2" t="s">
        <v>6917</v>
      </c>
      <c r="D2809" s="4">
        <v>5000</v>
      </c>
      <c r="E2809" s="5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>ROUND(E2809/D2809*100,0)</f>
        <v>126</v>
      </c>
      <c r="P2809" s="14">
        <f t="shared" si="43"/>
        <v>67.739999999999995</v>
      </c>
      <c r="Q2809" s="7" t="s">
        <v>8314</v>
      </c>
      <c r="R2809" t="s">
        <v>8315</v>
      </c>
      <c r="S2809" s="6">
        <f>(((J2809/60)/60)/24)+DATE(1970,1,1)</f>
        <v>42154.873124999998</v>
      </c>
      <c r="T2809" s="6">
        <f>(((I2809/60)/60)/24)+DATE(1970,1,1)</f>
        <v>42184.873124999998</v>
      </c>
      <c r="U2809">
        <f>YEAR(S2809)</f>
        <v>2015</v>
      </c>
    </row>
    <row r="2810" spans="1:21" ht="48" x14ac:dyDescent="0.2">
      <c r="A2810">
        <v>2808</v>
      </c>
      <c r="B2810" s="2" t="s">
        <v>2808</v>
      </c>
      <c r="C2810" s="2" t="s">
        <v>6918</v>
      </c>
      <c r="D2810" s="4">
        <v>4500</v>
      </c>
      <c r="E2810" s="5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>ROUND(E2810/D2810*100,0)</f>
        <v>100</v>
      </c>
      <c r="P2810" s="14">
        <f t="shared" si="43"/>
        <v>65.38</v>
      </c>
      <c r="Q2810" s="7" t="s">
        <v>8314</v>
      </c>
      <c r="R2810" t="s">
        <v>8315</v>
      </c>
      <c r="S2810" s="6">
        <f>(((J2810/60)/60)/24)+DATE(1970,1,1)</f>
        <v>42208.84646990741</v>
      </c>
      <c r="T2810" s="6">
        <f>(((I2810/60)/60)/24)+DATE(1970,1,1)</f>
        <v>42238.84646990741</v>
      </c>
      <c r="U2810">
        <f>YEAR(S2810)</f>
        <v>2015</v>
      </c>
    </row>
    <row r="2811" spans="1:21" ht="48" x14ac:dyDescent="0.2">
      <c r="A2811">
        <v>2809</v>
      </c>
      <c r="B2811" s="2" t="s">
        <v>2809</v>
      </c>
      <c r="C2811" s="2" t="s">
        <v>6919</v>
      </c>
      <c r="D2811" s="4">
        <v>2500</v>
      </c>
      <c r="E2811" s="5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>ROUND(E2811/D2811*100,0)</f>
        <v>102</v>
      </c>
      <c r="P2811" s="14">
        <f t="shared" si="43"/>
        <v>121.9</v>
      </c>
      <c r="Q2811" s="7" t="s">
        <v>8314</v>
      </c>
      <c r="R2811" t="s">
        <v>8315</v>
      </c>
      <c r="S2811" s="6">
        <f>(((J2811/60)/60)/24)+DATE(1970,1,1)</f>
        <v>42451.496817129635</v>
      </c>
      <c r="T2811" s="6">
        <f>(((I2811/60)/60)/24)+DATE(1970,1,1)</f>
        <v>42459.610416666663</v>
      </c>
      <c r="U2811">
        <f>YEAR(S2811)</f>
        <v>2016</v>
      </c>
    </row>
    <row r="2812" spans="1:21" ht="48" x14ac:dyDescent="0.2">
      <c r="A2812">
        <v>2810</v>
      </c>
      <c r="B2812" s="2" t="s">
        <v>2810</v>
      </c>
      <c r="C2812" s="2" t="s">
        <v>6920</v>
      </c>
      <c r="D2812" s="4">
        <v>2500</v>
      </c>
      <c r="E2812" s="5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>ROUND(E2812/D2812*100,0)</f>
        <v>108</v>
      </c>
      <c r="P2812" s="14">
        <f t="shared" si="43"/>
        <v>47.46</v>
      </c>
      <c r="Q2812" s="7" t="s">
        <v>8314</v>
      </c>
      <c r="R2812" t="s">
        <v>8315</v>
      </c>
      <c r="S2812" s="6">
        <f>(((J2812/60)/60)/24)+DATE(1970,1,1)</f>
        <v>41759.13962962963</v>
      </c>
      <c r="T2812" s="6">
        <f>(((I2812/60)/60)/24)+DATE(1970,1,1)</f>
        <v>41791.165972222225</v>
      </c>
      <c r="U2812">
        <f>YEAR(S2812)</f>
        <v>2014</v>
      </c>
    </row>
    <row r="2813" spans="1:21" ht="48" x14ac:dyDescent="0.2">
      <c r="A2813">
        <v>2811</v>
      </c>
      <c r="B2813" s="2" t="s">
        <v>2811</v>
      </c>
      <c r="C2813" s="2" t="s">
        <v>6921</v>
      </c>
      <c r="D2813" s="4">
        <v>10000</v>
      </c>
      <c r="E2813" s="5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>ROUND(E2813/D2813*100,0)</f>
        <v>100</v>
      </c>
      <c r="P2813" s="14">
        <f t="shared" si="43"/>
        <v>92.84</v>
      </c>
      <c r="Q2813" s="7" t="s">
        <v>8314</v>
      </c>
      <c r="R2813" t="s">
        <v>8315</v>
      </c>
      <c r="S2813" s="6">
        <f>(((J2813/60)/60)/24)+DATE(1970,1,1)</f>
        <v>42028.496562500004</v>
      </c>
      <c r="T2813" s="6">
        <f>(((I2813/60)/60)/24)+DATE(1970,1,1)</f>
        <v>42058.496562500004</v>
      </c>
      <c r="U2813">
        <f>YEAR(S2813)</f>
        <v>2015</v>
      </c>
    </row>
    <row r="2814" spans="1:21" ht="48" x14ac:dyDescent="0.2">
      <c r="A2814">
        <v>2812</v>
      </c>
      <c r="B2814" s="2" t="s">
        <v>2812</v>
      </c>
      <c r="C2814" s="2" t="s">
        <v>6922</v>
      </c>
      <c r="D2814" s="4">
        <v>5000</v>
      </c>
      <c r="E2814" s="5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>ROUND(E2814/D2814*100,0)</f>
        <v>113</v>
      </c>
      <c r="P2814" s="14">
        <f t="shared" si="43"/>
        <v>68.25</v>
      </c>
      <c r="Q2814" s="7" t="s">
        <v>8314</v>
      </c>
      <c r="R2814" t="s">
        <v>8315</v>
      </c>
      <c r="S2814" s="6">
        <f>(((J2814/60)/60)/24)+DATE(1970,1,1)</f>
        <v>42054.74418981481</v>
      </c>
      <c r="T2814" s="6">
        <f>(((I2814/60)/60)/24)+DATE(1970,1,1)</f>
        <v>42100.166666666672</v>
      </c>
      <c r="U2814">
        <f>YEAR(S2814)</f>
        <v>2015</v>
      </c>
    </row>
    <row r="2815" spans="1:21" ht="48" x14ac:dyDescent="0.2">
      <c r="A2815">
        <v>2813</v>
      </c>
      <c r="B2815" s="2" t="s">
        <v>2813</v>
      </c>
      <c r="C2815" s="2" t="s">
        <v>6923</v>
      </c>
      <c r="D2815" s="4">
        <v>2800</v>
      </c>
      <c r="E2815" s="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>ROUND(E2815/D2815*100,0)</f>
        <v>128</v>
      </c>
      <c r="P2815" s="14">
        <f t="shared" si="43"/>
        <v>37.21</v>
      </c>
      <c r="Q2815" s="7" t="s">
        <v>8314</v>
      </c>
      <c r="R2815" t="s">
        <v>8315</v>
      </c>
      <c r="S2815" s="6">
        <f>(((J2815/60)/60)/24)+DATE(1970,1,1)</f>
        <v>42693.742604166662</v>
      </c>
      <c r="T2815" s="6">
        <f>(((I2815/60)/60)/24)+DATE(1970,1,1)</f>
        <v>42718.742604166662</v>
      </c>
      <c r="U2815">
        <f>YEAR(S2815)</f>
        <v>2016</v>
      </c>
    </row>
    <row r="2816" spans="1:21" ht="48" x14ac:dyDescent="0.2">
      <c r="A2816">
        <v>2814</v>
      </c>
      <c r="B2816" s="2" t="s">
        <v>2814</v>
      </c>
      <c r="C2816" s="2" t="s">
        <v>6924</v>
      </c>
      <c r="D2816" s="4">
        <v>1500</v>
      </c>
      <c r="E2816" s="5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>ROUND(E2816/D2816*100,0)</f>
        <v>108</v>
      </c>
      <c r="P2816" s="14">
        <f t="shared" si="43"/>
        <v>25.25</v>
      </c>
      <c r="Q2816" s="7" t="s">
        <v>8314</v>
      </c>
      <c r="R2816" t="s">
        <v>8315</v>
      </c>
      <c r="S2816" s="6">
        <f>(((J2816/60)/60)/24)+DATE(1970,1,1)</f>
        <v>42103.399479166663</v>
      </c>
      <c r="T2816" s="6">
        <f>(((I2816/60)/60)/24)+DATE(1970,1,1)</f>
        <v>42133.399479166663</v>
      </c>
      <c r="U2816">
        <f>YEAR(S2816)</f>
        <v>2015</v>
      </c>
    </row>
    <row r="2817" spans="1:21" ht="48" x14ac:dyDescent="0.2">
      <c r="A2817">
        <v>2815</v>
      </c>
      <c r="B2817" s="2" t="s">
        <v>2815</v>
      </c>
      <c r="C2817" s="2" t="s">
        <v>6925</v>
      </c>
      <c r="D2817" s="4">
        <v>250</v>
      </c>
      <c r="E2817" s="5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>ROUND(E2817/D2817*100,0)</f>
        <v>242</v>
      </c>
      <c r="P2817" s="14">
        <f t="shared" si="43"/>
        <v>43.21</v>
      </c>
      <c r="Q2817" s="7" t="s">
        <v>8314</v>
      </c>
      <c r="R2817" t="s">
        <v>8315</v>
      </c>
      <c r="S2817" s="6">
        <f>(((J2817/60)/60)/24)+DATE(1970,1,1)</f>
        <v>42559.776724537034</v>
      </c>
      <c r="T2817" s="6">
        <f>(((I2817/60)/60)/24)+DATE(1970,1,1)</f>
        <v>42589.776724537034</v>
      </c>
      <c r="U2817">
        <f>YEAR(S2817)</f>
        <v>2016</v>
      </c>
    </row>
    <row r="2818" spans="1:21" ht="48" x14ac:dyDescent="0.2">
      <c r="A2818">
        <v>2816</v>
      </c>
      <c r="B2818" s="2" t="s">
        <v>2816</v>
      </c>
      <c r="C2818" s="2" t="s">
        <v>6926</v>
      </c>
      <c r="D2818" s="4">
        <v>3000</v>
      </c>
      <c r="E2818" s="5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>ROUND(E2818/D2818*100,0)</f>
        <v>142</v>
      </c>
      <c r="P2818" s="14">
        <f t="shared" si="43"/>
        <v>25.13</v>
      </c>
      <c r="Q2818" s="7" t="s">
        <v>8314</v>
      </c>
      <c r="R2818" t="s">
        <v>8315</v>
      </c>
      <c r="S2818" s="6">
        <f>(((J2818/60)/60)/24)+DATE(1970,1,1)</f>
        <v>42188.467499999999</v>
      </c>
      <c r="T2818" s="6">
        <f>(((I2818/60)/60)/24)+DATE(1970,1,1)</f>
        <v>42218.666666666672</v>
      </c>
      <c r="U2818">
        <f>YEAR(S2818)</f>
        <v>2015</v>
      </c>
    </row>
    <row r="2819" spans="1:21" ht="48" x14ac:dyDescent="0.2">
      <c r="A2819">
        <v>2817</v>
      </c>
      <c r="B2819" s="2" t="s">
        <v>2817</v>
      </c>
      <c r="C2819" s="2" t="s">
        <v>6927</v>
      </c>
      <c r="D2819" s="4">
        <v>600</v>
      </c>
      <c r="E2819" s="5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>ROUND(E2819/D2819*100,0)</f>
        <v>130</v>
      </c>
      <c r="P2819" s="14">
        <f t="shared" ref="P2819:P2882" si="44">IFERROR(ROUND(E2819/L2819,2),0)</f>
        <v>23.64</v>
      </c>
      <c r="Q2819" s="7" t="s">
        <v>8314</v>
      </c>
      <c r="R2819" t="s">
        <v>8315</v>
      </c>
      <c r="S2819" s="6">
        <f>(((J2819/60)/60)/24)+DATE(1970,1,1)</f>
        <v>42023.634976851856</v>
      </c>
      <c r="T2819" s="6">
        <f>(((I2819/60)/60)/24)+DATE(1970,1,1)</f>
        <v>42063.634976851856</v>
      </c>
      <c r="U2819">
        <f>YEAR(S2819)</f>
        <v>2015</v>
      </c>
    </row>
    <row r="2820" spans="1:21" ht="48" x14ac:dyDescent="0.2">
      <c r="A2820">
        <v>2818</v>
      </c>
      <c r="B2820" s="2" t="s">
        <v>2818</v>
      </c>
      <c r="C2820" s="2" t="s">
        <v>6928</v>
      </c>
      <c r="D2820" s="4">
        <v>10000</v>
      </c>
      <c r="E2820" s="5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>ROUND(E2820/D2820*100,0)</f>
        <v>106</v>
      </c>
      <c r="P2820" s="14">
        <f t="shared" si="44"/>
        <v>103.95</v>
      </c>
      <c r="Q2820" s="7" t="s">
        <v>8314</v>
      </c>
      <c r="R2820" t="s">
        <v>8315</v>
      </c>
      <c r="S2820" s="6">
        <f>(((J2820/60)/60)/24)+DATE(1970,1,1)</f>
        <v>42250.598217592589</v>
      </c>
      <c r="T2820" s="6">
        <f>(((I2820/60)/60)/24)+DATE(1970,1,1)</f>
        <v>42270.598217592589</v>
      </c>
      <c r="U2820">
        <f>YEAR(S2820)</f>
        <v>2015</v>
      </c>
    </row>
    <row r="2821" spans="1:21" ht="48" x14ac:dyDescent="0.2">
      <c r="A2821">
        <v>2819</v>
      </c>
      <c r="B2821" s="2" t="s">
        <v>2819</v>
      </c>
      <c r="C2821" s="2" t="s">
        <v>6929</v>
      </c>
      <c r="D2821" s="4">
        <v>5000</v>
      </c>
      <c r="E2821" s="5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>ROUND(E2821/D2821*100,0)</f>
        <v>105</v>
      </c>
      <c r="P2821" s="14">
        <f t="shared" si="44"/>
        <v>50.38</v>
      </c>
      <c r="Q2821" s="7" t="s">
        <v>8314</v>
      </c>
      <c r="R2821" t="s">
        <v>8315</v>
      </c>
      <c r="S2821" s="6">
        <f>(((J2821/60)/60)/24)+DATE(1970,1,1)</f>
        <v>42139.525567129633</v>
      </c>
      <c r="T2821" s="6">
        <f>(((I2821/60)/60)/24)+DATE(1970,1,1)</f>
        <v>42169.525567129633</v>
      </c>
      <c r="U2821">
        <f>YEAR(S2821)</f>
        <v>2015</v>
      </c>
    </row>
    <row r="2822" spans="1:21" ht="48" x14ac:dyDescent="0.2">
      <c r="A2822">
        <v>2820</v>
      </c>
      <c r="B2822" s="2" t="s">
        <v>2820</v>
      </c>
      <c r="C2822" s="2" t="s">
        <v>6930</v>
      </c>
      <c r="D2822" s="4">
        <v>200</v>
      </c>
      <c r="E2822" s="5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>ROUND(E2822/D2822*100,0)</f>
        <v>136</v>
      </c>
      <c r="P2822" s="14">
        <f t="shared" si="44"/>
        <v>13.6</v>
      </c>
      <c r="Q2822" s="7" t="s">
        <v>8314</v>
      </c>
      <c r="R2822" t="s">
        <v>8315</v>
      </c>
      <c r="S2822" s="6">
        <f>(((J2822/60)/60)/24)+DATE(1970,1,1)</f>
        <v>42401.610983796301</v>
      </c>
      <c r="T2822" s="6">
        <f>(((I2822/60)/60)/24)+DATE(1970,1,1)</f>
        <v>42426</v>
      </c>
      <c r="U2822">
        <f>YEAR(S2822)</f>
        <v>2016</v>
      </c>
    </row>
    <row r="2823" spans="1:21" ht="48" x14ac:dyDescent="0.2">
      <c r="A2823">
        <v>2821</v>
      </c>
      <c r="B2823" s="2" t="s">
        <v>2821</v>
      </c>
      <c r="C2823" s="2" t="s">
        <v>6931</v>
      </c>
      <c r="D2823" s="4">
        <v>1000</v>
      </c>
      <c r="E2823" s="5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>ROUND(E2823/D2823*100,0)</f>
        <v>100</v>
      </c>
      <c r="P2823" s="14">
        <f t="shared" si="44"/>
        <v>28.57</v>
      </c>
      <c r="Q2823" s="7" t="s">
        <v>8314</v>
      </c>
      <c r="R2823" t="s">
        <v>8315</v>
      </c>
      <c r="S2823" s="6">
        <f>(((J2823/60)/60)/24)+DATE(1970,1,1)</f>
        <v>41875.922858796301</v>
      </c>
      <c r="T2823" s="6">
        <f>(((I2823/60)/60)/24)+DATE(1970,1,1)</f>
        <v>41905.922858796301</v>
      </c>
      <c r="U2823">
        <f>YEAR(S2823)</f>
        <v>2014</v>
      </c>
    </row>
    <row r="2824" spans="1:21" ht="48" x14ac:dyDescent="0.2">
      <c r="A2824">
        <v>2822</v>
      </c>
      <c r="B2824" s="2" t="s">
        <v>2822</v>
      </c>
      <c r="C2824" s="2" t="s">
        <v>6932</v>
      </c>
      <c r="D2824" s="4">
        <v>6000</v>
      </c>
      <c r="E2824" s="5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>ROUND(E2824/D2824*100,0)</f>
        <v>100</v>
      </c>
      <c r="P2824" s="14">
        <f t="shared" si="44"/>
        <v>63.83</v>
      </c>
      <c r="Q2824" s="7" t="s">
        <v>8314</v>
      </c>
      <c r="R2824" t="s">
        <v>8315</v>
      </c>
      <c r="S2824" s="6">
        <f>(((J2824/60)/60)/24)+DATE(1970,1,1)</f>
        <v>42060.683935185181</v>
      </c>
      <c r="T2824" s="6">
        <f>(((I2824/60)/60)/24)+DATE(1970,1,1)</f>
        <v>42090.642268518524</v>
      </c>
      <c r="U2824">
        <f>YEAR(S2824)</f>
        <v>2015</v>
      </c>
    </row>
    <row r="2825" spans="1:21" ht="48" x14ac:dyDescent="0.2">
      <c r="A2825">
        <v>2823</v>
      </c>
      <c r="B2825" s="2" t="s">
        <v>2823</v>
      </c>
      <c r="C2825" s="2" t="s">
        <v>6933</v>
      </c>
      <c r="D2825" s="4">
        <v>100</v>
      </c>
      <c r="E2825" s="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>ROUND(E2825/D2825*100,0)</f>
        <v>124</v>
      </c>
      <c r="P2825" s="14">
        <f t="shared" si="44"/>
        <v>8.86</v>
      </c>
      <c r="Q2825" s="7" t="s">
        <v>8314</v>
      </c>
      <c r="R2825" t="s">
        <v>8315</v>
      </c>
      <c r="S2825" s="6">
        <f>(((J2825/60)/60)/24)+DATE(1970,1,1)</f>
        <v>42067.011643518519</v>
      </c>
      <c r="T2825" s="6">
        <f>(((I2825/60)/60)/24)+DATE(1970,1,1)</f>
        <v>42094.957638888889</v>
      </c>
      <c r="U2825">
        <f>YEAR(S2825)</f>
        <v>2015</v>
      </c>
    </row>
    <row r="2826" spans="1:21" ht="32" x14ac:dyDescent="0.2">
      <c r="A2826">
        <v>2824</v>
      </c>
      <c r="B2826" s="2" t="s">
        <v>2824</v>
      </c>
      <c r="C2826" s="2" t="s">
        <v>6934</v>
      </c>
      <c r="D2826" s="4">
        <v>650</v>
      </c>
      <c r="E2826" s="5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>ROUND(E2826/D2826*100,0)</f>
        <v>117</v>
      </c>
      <c r="P2826" s="14">
        <f t="shared" si="44"/>
        <v>50.67</v>
      </c>
      <c r="Q2826" s="7" t="s">
        <v>8314</v>
      </c>
      <c r="R2826" t="s">
        <v>8315</v>
      </c>
      <c r="S2826" s="6">
        <f>(((J2826/60)/60)/24)+DATE(1970,1,1)</f>
        <v>42136.270787037036</v>
      </c>
      <c r="T2826" s="6">
        <f>(((I2826/60)/60)/24)+DATE(1970,1,1)</f>
        <v>42168.071527777778</v>
      </c>
      <c r="U2826">
        <f>YEAR(S2826)</f>
        <v>2015</v>
      </c>
    </row>
    <row r="2827" spans="1:21" ht="48" x14ac:dyDescent="0.2">
      <c r="A2827">
        <v>2825</v>
      </c>
      <c r="B2827" s="2" t="s">
        <v>2825</v>
      </c>
      <c r="C2827" s="2" t="s">
        <v>6935</v>
      </c>
      <c r="D2827" s="4">
        <v>3000</v>
      </c>
      <c r="E2827" s="5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>ROUND(E2827/D2827*100,0)</f>
        <v>103</v>
      </c>
      <c r="P2827" s="14">
        <f t="shared" si="44"/>
        <v>60.78</v>
      </c>
      <c r="Q2827" s="7" t="s">
        <v>8314</v>
      </c>
      <c r="R2827" t="s">
        <v>8315</v>
      </c>
      <c r="S2827" s="6">
        <f>(((J2827/60)/60)/24)+DATE(1970,1,1)</f>
        <v>42312.792662037042</v>
      </c>
      <c r="T2827" s="6">
        <f>(((I2827/60)/60)/24)+DATE(1970,1,1)</f>
        <v>42342.792662037042</v>
      </c>
      <c r="U2827">
        <f>YEAR(S2827)</f>
        <v>2015</v>
      </c>
    </row>
    <row r="2828" spans="1:21" ht="48" x14ac:dyDescent="0.2">
      <c r="A2828">
        <v>2826</v>
      </c>
      <c r="B2828" s="2" t="s">
        <v>2826</v>
      </c>
      <c r="C2828" s="2" t="s">
        <v>6936</v>
      </c>
      <c r="D2828" s="4">
        <v>2000</v>
      </c>
      <c r="E2828" s="5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>ROUND(E2828/D2828*100,0)</f>
        <v>108</v>
      </c>
      <c r="P2828" s="14">
        <f t="shared" si="44"/>
        <v>113.42</v>
      </c>
      <c r="Q2828" s="7" t="s">
        <v>8314</v>
      </c>
      <c r="R2828" t="s">
        <v>8315</v>
      </c>
      <c r="S2828" s="6">
        <f>(((J2828/60)/60)/24)+DATE(1970,1,1)</f>
        <v>42171.034861111111</v>
      </c>
      <c r="T2828" s="6">
        <f>(((I2828/60)/60)/24)+DATE(1970,1,1)</f>
        <v>42195.291666666672</v>
      </c>
      <c r="U2828">
        <f>YEAR(S2828)</f>
        <v>2015</v>
      </c>
    </row>
    <row r="2829" spans="1:21" ht="48" x14ac:dyDescent="0.2">
      <c r="A2829">
        <v>2827</v>
      </c>
      <c r="B2829" s="2" t="s">
        <v>2827</v>
      </c>
      <c r="C2829" s="2" t="s">
        <v>6937</v>
      </c>
      <c r="D2829" s="4">
        <v>2000</v>
      </c>
      <c r="E2829" s="5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>ROUND(E2829/D2829*100,0)</f>
        <v>120</v>
      </c>
      <c r="P2829" s="14">
        <f t="shared" si="44"/>
        <v>104.57</v>
      </c>
      <c r="Q2829" s="7" t="s">
        <v>8314</v>
      </c>
      <c r="R2829" t="s">
        <v>8315</v>
      </c>
      <c r="S2829" s="6">
        <f>(((J2829/60)/60)/24)+DATE(1970,1,1)</f>
        <v>42494.683634259258</v>
      </c>
      <c r="T2829" s="6">
        <f>(((I2829/60)/60)/24)+DATE(1970,1,1)</f>
        <v>42524.6875</v>
      </c>
      <c r="U2829">
        <f>YEAR(S2829)</f>
        <v>2016</v>
      </c>
    </row>
    <row r="2830" spans="1:21" ht="48" x14ac:dyDescent="0.2">
      <c r="A2830">
        <v>2828</v>
      </c>
      <c r="B2830" s="2" t="s">
        <v>2828</v>
      </c>
      <c r="C2830" s="2" t="s">
        <v>6938</v>
      </c>
      <c r="D2830" s="4">
        <v>9500</v>
      </c>
      <c r="E2830" s="5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>ROUND(E2830/D2830*100,0)</f>
        <v>100</v>
      </c>
      <c r="P2830" s="14">
        <f t="shared" si="44"/>
        <v>98.31</v>
      </c>
      <c r="Q2830" s="7" t="s">
        <v>8314</v>
      </c>
      <c r="R2830" t="s">
        <v>8315</v>
      </c>
      <c r="S2830" s="6">
        <f>(((J2830/60)/60)/24)+DATE(1970,1,1)</f>
        <v>42254.264687499999</v>
      </c>
      <c r="T2830" s="6">
        <f>(((I2830/60)/60)/24)+DATE(1970,1,1)</f>
        <v>42279.958333333328</v>
      </c>
      <c r="U2830">
        <f>YEAR(S2830)</f>
        <v>2015</v>
      </c>
    </row>
    <row r="2831" spans="1:21" ht="48" x14ac:dyDescent="0.2">
      <c r="A2831">
        <v>2829</v>
      </c>
      <c r="B2831" s="2" t="s">
        <v>2829</v>
      </c>
      <c r="C2831" s="2" t="s">
        <v>6939</v>
      </c>
      <c r="D2831" s="4">
        <v>2500</v>
      </c>
      <c r="E2831" s="5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>ROUND(E2831/D2831*100,0)</f>
        <v>107</v>
      </c>
      <c r="P2831" s="14">
        <f t="shared" si="44"/>
        <v>35.04</v>
      </c>
      <c r="Q2831" s="7" t="s">
        <v>8314</v>
      </c>
      <c r="R2831" t="s">
        <v>8315</v>
      </c>
      <c r="S2831" s="6">
        <f>(((J2831/60)/60)/24)+DATE(1970,1,1)</f>
        <v>42495.434236111112</v>
      </c>
      <c r="T2831" s="6">
        <f>(((I2831/60)/60)/24)+DATE(1970,1,1)</f>
        <v>42523.434236111112</v>
      </c>
      <c r="U2831">
        <f>YEAR(S2831)</f>
        <v>2016</v>
      </c>
    </row>
    <row r="2832" spans="1:21" ht="32" x14ac:dyDescent="0.2">
      <c r="A2832">
        <v>2830</v>
      </c>
      <c r="B2832" s="2" t="s">
        <v>2830</v>
      </c>
      <c r="C2832" s="2" t="s">
        <v>6940</v>
      </c>
      <c r="D2832" s="4">
        <v>3000</v>
      </c>
      <c r="E2832" s="5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>ROUND(E2832/D2832*100,0)</f>
        <v>100</v>
      </c>
      <c r="P2832" s="14">
        <f t="shared" si="44"/>
        <v>272.73</v>
      </c>
      <c r="Q2832" s="7" t="s">
        <v>8314</v>
      </c>
      <c r="R2832" t="s">
        <v>8315</v>
      </c>
      <c r="S2832" s="6">
        <f>(((J2832/60)/60)/24)+DATE(1970,1,1)</f>
        <v>41758.839675925927</v>
      </c>
      <c r="T2832" s="6">
        <f>(((I2832/60)/60)/24)+DATE(1970,1,1)</f>
        <v>41771.165972222225</v>
      </c>
      <c r="U2832">
        <f>YEAR(S2832)</f>
        <v>2014</v>
      </c>
    </row>
    <row r="2833" spans="1:21" ht="32" x14ac:dyDescent="0.2">
      <c r="A2833">
        <v>2831</v>
      </c>
      <c r="B2833" s="2" t="s">
        <v>2831</v>
      </c>
      <c r="C2833" s="2" t="s">
        <v>6941</v>
      </c>
      <c r="D2833" s="4">
        <v>3000</v>
      </c>
      <c r="E2833" s="5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>ROUND(E2833/D2833*100,0)</f>
        <v>111</v>
      </c>
      <c r="P2833" s="14">
        <f t="shared" si="44"/>
        <v>63.85</v>
      </c>
      <c r="Q2833" s="7" t="s">
        <v>8314</v>
      </c>
      <c r="R2833" t="s">
        <v>8315</v>
      </c>
      <c r="S2833" s="6">
        <f>(((J2833/60)/60)/24)+DATE(1970,1,1)</f>
        <v>42171.824884259258</v>
      </c>
      <c r="T2833" s="6">
        <f>(((I2833/60)/60)/24)+DATE(1970,1,1)</f>
        <v>42201.824884259258</v>
      </c>
      <c r="U2833">
        <f>YEAR(S2833)</f>
        <v>2015</v>
      </c>
    </row>
    <row r="2834" spans="1:21" ht="48" x14ac:dyDescent="0.2">
      <c r="A2834">
        <v>2832</v>
      </c>
      <c r="B2834" s="2" t="s">
        <v>2832</v>
      </c>
      <c r="C2834" s="2" t="s">
        <v>6942</v>
      </c>
      <c r="D2834" s="4">
        <v>2500</v>
      </c>
      <c r="E2834" s="5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>ROUND(E2834/D2834*100,0)</f>
        <v>115</v>
      </c>
      <c r="P2834" s="14">
        <f t="shared" si="44"/>
        <v>30.19</v>
      </c>
      <c r="Q2834" s="7" t="s">
        <v>8314</v>
      </c>
      <c r="R2834" t="s">
        <v>8315</v>
      </c>
      <c r="S2834" s="6">
        <f>(((J2834/60)/60)/24)+DATE(1970,1,1)</f>
        <v>41938.709421296298</v>
      </c>
      <c r="T2834" s="6">
        <f>(((I2834/60)/60)/24)+DATE(1970,1,1)</f>
        <v>41966.916666666672</v>
      </c>
      <c r="U2834">
        <f>YEAR(S2834)</f>
        <v>2014</v>
      </c>
    </row>
    <row r="2835" spans="1:21" ht="16" x14ac:dyDescent="0.2">
      <c r="A2835">
        <v>2833</v>
      </c>
      <c r="B2835" s="2" t="s">
        <v>2833</v>
      </c>
      <c r="C2835" s="2" t="s">
        <v>6943</v>
      </c>
      <c r="D2835" s="4">
        <v>2700</v>
      </c>
      <c r="E2835" s="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>ROUND(E2835/D2835*100,0)</f>
        <v>108</v>
      </c>
      <c r="P2835" s="14">
        <f t="shared" si="44"/>
        <v>83.51</v>
      </c>
      <c r="Q2835" s="7" t="s">
        <v>8314</v>
      </c>
      <c r="R2835" t="s">
        <v>8315</v>
      </c>
      <c r="S2835" s="6">
        <f>(((J2835/60)/60)/24)+DATE(1970,1,1)</f>
        <v>42268.127696759257</v>
      </c>
      <c r="T2835" s="6">
        <f>(((I2835/60)/60)/24)+DATE(1970,1,1)</f>
        <v>42288.083333333328</v>
      </c>
      <c r="U2835">
        <f>YEAR(S2835)</f>
        <v>2015</v>
      </c>
    </row>
    <row r="2836" spans="1:21" ht="48" x14ac:dyDescent="0.2">
      <c r="A2836">
        <v>2834</v>
      </c>
      <c r="B2836" s="2" t="s">
        <v>2834</v>
      </c>
      <c r="C2836" s="2" t="s">
        <v>6944</v>
      </c>
      <c r="D2836" s="4">
        <v>800</v>
      </c>
      <c r="E2836" s="5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>ROUND(E2836/D2836*100,0)</f>
        <v>170</v>
      </c>
      <c r="P2836" s="14">
        <f t="shared" si="44"/>
        <v>64.760000000000005</v>
      </c>
      <c r="Q2836" s="7" t="s">
        <v>8314</v>
      </c>
      <c r="R2836" t="s">
        <v>8315</v>
      </c>
      <c r="S2836" s="6">
        <f>(((J2836/60)/60)/24)+DATE(1970,1,1)</f>
        <v>42019.959837962961</v>
      </c>
      <c r="T2836" s="6">
        <f>(((I2836/60)/60)/24)+DATE(1970,1,1)</f>
        <v>42034.959837962961</v>
      </c>
      <c r="U2836">
        <f>YEAR(S2836)</f>
        <v>2015</v>
      </c>
    </row>
    <row r="2837" spans="1:21" ht="48" x14ac:dyDescent="0.2">
      <c r="A2837">
        <v>2835</v>
      </c>
      <c r="B2837" s="2" t="s">
        <v>2835</v>
      </c>
      <c r="C2837" s="2" t="s">
        <v>6945</v>
      </c>
      <c r="D2837" s="4">
        <v>1000</v>
      </c>
      <c r="E2837" s="5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>ROUND(E2837/D2837*100,0)</f>
        <v>187</v>
      </c>
      <c r="P2837" s="14">
        <f t="shared" si="44"/>
        <v>20.12</v>
      </c>
      <c r="Q2837" s="7" t="s">
        <v>8314</v>
      </c>
      <c r="R2837" t="s">
        <v>8315</v>
      </c>
      <c r="S2837" s="6">
        <f>(((J2837/60)/60)/24)+DATE(1970,1,1)</f>
        <v>42313.703900462962</v>
      </c>
      <c r="T2837" s="6">
        <f>(((I2837/60)/60)/24)+DATE(1970,1,1)</f>
        <v>42343</v>
      </c>
      <c r="U2837">
        <f>YEAR(S2837)</f>
        <v>2015</v>
      </c>
    </row>
    <row r="2838" spans="1:21" ht="48" x14ac:dyDescent="0.2">
      <c r="A2838">
        <v>2836</v>
      </c>
      <c r="B2838" s="2" t="s">
        <v>2836</v>
      </c>
      <c r="C2838" s="2" t="s">
        <v>6946</v>
      </c>
      <c r="D2838" s="4">
        <v>450</v>
      </c>
      <c r="E2838" s="5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>ROUND(E2838/D2838*100,0)</f>
        <v>108</v>
      </c>
      <c r="P2838" s="14">
        <f t="shared" si="44"/>
        <v>44.09</v>
      </c>
      <c r="Q2838" s="7" t="s">
        <v>8314</v>
      </c>
      <c r="R2838" t="s">
        <v>8315</v>
      </c>
      <c r="S2838" s="6">
        <f>(((J2838/60)/60)/24)+DATE(1970,1,1)</f>
        <v>42746.261782407411</v>
      </c>
      <c r="T2838" s="6">
        <f>(((I2838/60)/60)/24)+DATE(1970,1,1)</f>
        <v>42784.207638888889</v>
      </c>
      <c r="U2838">
        <f>YEAR(S2838)</f>
        <v>2017</v>
      </c>
    </row>
    <row r="2839" spans="1:21" ht="64" x14ac:dyDescent="0.2">
      <c r="A2839">
        <v>2837</v>
      </c>
      <c r="B2839" s="2" t="s">
        <v>2837</v>
      </c>
      <c r="C2839" s="2" t="s">
        <v>6947</v>
      </c>
      <c r="D2839" s="4">
        <v>850</v>
      </c>
      <c r="E2839" s="5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>ROUND(E2839/D2839*100,0)</f>
        <v>100</v>
      </c>
      <c r="P2839" s="14">
        <f t="shared" si="44"/>
        <v>40.479999999999997</v>
      </c>
      <c r="Q2839" s="7" t="s">
        <v>8314</v>
      </c>
      <c r="R2839" t="s">
        <v>8315</v>
      </c>
      <c r="S2839" s="6">
        <f>(((J2839/60)/60)/24)+DATE(1970,1,1)</f>
        <v>42307.908379629633</v>
      </c>
      <c r="T2839" s="6">
        <f>(((I2839/60)/60)/24)+DATE(1970,1,1)</f>
        <v>42347.950046296297</v>
      </c>
      <c r="U2839">
        <f>YEAR(S2839)</f>
        <v>2015</v>
      </c>
    </row>
    <row r="2840" spans="1:21" ht="48" x14ac:dyDescent="0.2">
      <c r="A2840">
        <v>2838</v>
      </c>
      <c r="B2840" s="2" t="s">
        <v>2838</v>
      </c>
      <c r="C2840" s="2" t="s">
        <v>6948</v>
      </c>
      <c r="D2840" s="4">
        <v>2000</v>
      </c>
      <c r="E2840" s="5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>ROUND(E2840/D2840*100,0)</f>
        <v>120</v>
      </c>
      <c r="P2840" s="14">
        <f t="shared" si="44"/>
        <v>44.54</v>
      </c>
      <c r="Q2840" s="7" t="s">
        <v>8314</v>
      </c>
      <c r="R2840" t="s">
        <v>8315</v>
      </c>
      <c r="S2840" s="6">
        <f>(((J2840/60)/60)/24)+DATE(1970,1,1)</f>
        <v>41842.607592592591</v>
      </c>
      <c r="T2840" s="6">
        <f>(((I2840/60)/60)/24)+DATE(1970,1,1)</f>
        <v>41864.916666666664</v>
      </c>
      <c r="U2840">
        <f>YEAR(S2840)</f>
        <v>2014</v>
      </c>
    </row>
    <row r="2841" spans="1:21" ht="48" x14ac:dyDescent="0.2">
      <c r="A2841">
        <v>2839</v>
      </c>
      <c r="B2841" s="2" t="s">
        <v>2839</v>
      </c>
      <c r="C2841" s="2" t="s">
        <v>6949</v>
      </c>
      <c r="D2841" s="4">
        <v>3500</v>
      </c>
      <c r="E2841" s="5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>ROUND(E2841/D2841*100,0)</f>
        <v>111</v>
      </c>
      <c r="P2841" s="14">
        <f t="shared" si="44"/>
        <v>125.81</v>
      </c>
      <c r="Q2841" s="7" t="s">
        <v>8314</v>
      </c>
      <c r="R2841" t="s">
        <v>8315</v>
      </c>
      <c r="S2841" s="6">
        <f>(((J2841/60)/60)/24)+DATE(1970,1,1)</f>
        <v>41853.240208333329</v>
      </c>
      <c r="T2841" s="6">
        <f>(((I2841/60)/60)/24)+DATE(1970,1,1)</f>
        <v>41876.207638888889</v>
      </c>
      <c r="U2841">
        <f>YEAR(S2841)</f>
        <v>2014</v>
      </c>
    </row>
    <row r="2842" spans="1:21" ht="48" x14ac:dyDescent="0.2">
      <c r="A2842">
        <v>2840</v>
      </c>
      <c r="B2842" s="2" t="s">
        <v>2840</v>
      </c>
      <c r="C2842" s="2" t="s">
        <v>6950</v>
      </c>
      <c r="D2842" s="4">
        <v>2500</v>
      </c>
      <c r="E2842" s="5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>ROUND(E2842/D2842*100,0)</f>
        <v>104</v>
      </c>
      <c r="P2842" s="14">
        <f t="shared" si="44"/>
        <v>19.7</v>
      </c>
      <c r="Q2842" s="7" t="s">
        <v>8314</v>
      </c>
      <c r="R2842" t="s">
        <v>8315</v>
      </c>
      <c r="S2842" s="6">
        <f>(((J2842/60)/60)/24)+DATE(1970,1,1)</f>
        <v>42060.035636574074</v>
      </c>
      <c r="T2842" s="6">
        <f>(((I2842/60)/60)/24)+DATE(1970,1,1)</f>
        <v>42081.708333333328</v>
      </c>
      <c r="U2842">
        <f>YEAR(S2842)</f>
        <v>2015</v>
      </c>
    </row>
    <row r="2843" spans="1:21" ht="48" x14ac:dyDescent="0.2">
      <c r="A2843">
        <v>2841</v>
      </c>
      <c r="B2843" s="2" t="s">
        <v>2841</v>
      </c>
      <c r="C2843" s="2" t="s">
        <v>6951</v>
      </c>
      <c r="D2843" s="4">
        <v>1000</v>
      </c>
      <c r="E2843" s="5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>ROUND(E2843/D2843*100,0)</f>
        <v>1</v>
      </c>
      <c r="P2843" s="14">
        <f t="shared" si="44"/>
        <v>10</v>
      </c>
      <c r="Q2843" s="7" t="s">
        <v>8314</v>
      </c>
      <c r="R2843" t="s">
        <v>8315</v>
      </c>
      <c r="S2843" s="6">
        <f>(((J2843/60)/60)/24)+DATE(1970,1,1)</f>
        <v>42291.739548611105</v>
      </c>
      <c r="T2843" s="6">
        <f>(((I2843/60)/60)/24)+DATE(1970,1,1)</f>
        <v>42351.781215277777</v>
      </c>
      <c r="U2843">
        <f>YEAR(S2843)</f>
        <v>2015</v>
      </c>
    </row>
    <row r="2844" spans="1:21" ht="48" x14ac:dyDescent="0.2">
      <c r="A2844">
        <v>2842</v>
      </c>
      <c r="B2844" s="2" t="s">
        <v>2842</v>
      </c>
      <c r="C2844" s="2" t="s">
        <v>6952</v>
      </c>
      <c r="D2844" s="4">
        <v>1500</v>
      </c>
      <c r="E2844" s="5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>ROUND(E2844/D2844*100,0)</f>
        <v>0</v>
      </c>
      <c r="P2844" s="14">
        <f t="shared" si="44"/>
        <v>0</v>
      </c>
      <c r="Q2844" s="7" t="s">
        <v>8314</v>
      </c>
      <c r="R2844" t="s">
        <v>8315</v>
      </c>
      <c r="S2844" s="6">
        <f>(((J2844/60)/60)/24)+DATE(1970,1,1)</f>
        <v>41784.952488425923</v>
      </c>
      <c r="T2844" s="6">
        <f>(((I2844/60)/60)/24)+DATE(1970,1,1)</f>
        <v>41811.458333333336</v>
      </c>
      <c r="U2844">
        <f>YEAR(S2844)</f>
        <v>2014</v>
      </c>
    </row>
    <row r="2845" spans="1:21" ht="48" x14ac:dyDescent="0.2">
      <c r="A2845">
        <v>2843</v>
      </c>
      <c r="B2845" s="2" t="s">
        <v>2843</v>
      </c>
      <c r="C2845" s="2" t="s">
        <v>6953</v>
      </c>
      <c r="D2845" s="4">
        <v>1200</v>
      </c>
      <c r="E2845" s="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>ROUND(E2845/D2845*100,0)</f>
        <v>0</v>
      </c>
      <c r="P2845" s="14">
        <f t="shared" si="44"/>
        <v>0</v>
      </c>
      <c r="Q2845" s="7" t="s">
        <v>8314</v>
      </c>
      <c r="R2845" t="s">
        <v>8315</v>
      </c>
      <c r="S2845" s="6">
        <f>(((J2845/60)/60)/24)+DATE(1970,1,1)</f>
        <v>42492.737847222219</v>
      </c>
      <c r="T2845" s="6">
        <f>(((I2845/60)/60)/24)+DATE(1970,1,1)</f>
        <v>42534.166666666672</v>
      </c>
      <c r="U2845">
        <f>YEAR(S2845)</f>
        <v>2016</v>
      </c>
    </row>
    <row r="2846" spans="1:21" ht="48" x14ac:dyDescent="0.2">
      <c r="A2846">
        <v>2844</v>
      </c>
      <c r="B2846" s="2" t="s">
        <v>2844</v>
      </c>
      <c r="C2846" s="2" t="s">
        <v>6954</v>
      </c>
      <c r="D2846" s="4">
        <v>550</v>
      </c>
      <c r="E2846" s="5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>ROUND(E2846/D2846*100,0)</f>
        <v>5</v>
      </c>
      <c r="P2846" s="14">
        <f t="shared" si="44"/>
        <v>30</v>
      </c>
      <c r="Q2846" s="7" t="s">
        <v>8314</v>
      </c>
      <c r="R2846" t="s">
        <v>8315</v>
      </c>
      <c r="S2846" s="6">
        <f>(((J2846/60)/60)/24)+DATE(1970,1,1)</f>
        <v>42709.546064814815</v>
      </c>
      <c r="T2846" s="6">
        <f>(((I2846/60)/60)/24)+DATE(1970,1,1)</f>
        <v>42739.546064814815</v>
      </c>
      <c r="U2846">
        <f>YEAR(S2846)</f>
        <v>2016</v>
      </c>
    </row>
    <row r="2847" spans="1:21" ht="48" x14ac:dyDescent="0.2">
      <c r="A2847">
        <v>2845</v>
      </c>
      <c r="B2847" s="2" t="s">
        <v>2845</v>
      </c>
      <c r="C2847" s="2" t="s">
        <v>6955</v>
      </c>
      <c r="D2847" s="4">
        <v>7500</v>
      </c>
      <c r="E2847" s="5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>ROUND(E2847/D2847*100,0)</f>
        <v>32</v>
      </c>
      <c r="P2847" s="14">
        <f t="shared" si="44"/>
        <v>60.67</v>
      </c>
      <c r="Q2847" s="7" t="s">
        <v>8314</v>
      </c>
      <c r="R2847" t="s">
        <v>8315</v>
      </c>
      <c r="S2847" s="6">
        <f>(((J2847/60)/60)/24)+DATE(1970,1,1)</f>
        <v>42103.016585648147</v>
      </c>
      <c r="T2847" s="6">
        <f>(((I2847/60)/60)/24)+DATE(1970,1,1)</f>
        <v>42163.016585648147</v>
      </c>
      <c r="U2847">
        <f>YEAR(S2847)</f>
        <v>2015</v>
      </c>
    </row>
    <row r="2848" spans="1:21" ht="48" x14ac:dyDescent="0.2">
      <c r="A2848">
        <v>2846</v>
      </c>
      <c r="B2848" s="2" t="s">
        <v>2846</v>
      </c>
      <c r="C2848" s="2" t="s">
        <v>6956</v>
      </c>
      <c r="D2848" s="4">
        <v>8000</v>
      </c>
      <c r="E2848" s="5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>ROUND(E2848/D2848*100,0)</f>
        <v>0</v>
      </c>
      <c r="P2848" s="14">
        <f t="shared" si="44"/>
        <v>0</v>
      </c>
      <c r="Q2848" s="7" t="s">
        <v>8314</v>
      </c>
      <c r="R2848" t="s">
        <v>8315</v>
      </c>
      <c r="S2848" s="6">
        <f>(((J2848/60)/60)/24)+DATE(1970,1,1)</f>
        <v>42108.692060185189</v>
      </c>
      <c r="T2848" s="6">
        <f>(((I2848/60)/60)/24)+DATE(1970,1,1)</f>
        <v>42153.692060185189</v>
      </c>
      <c r="U2848">
        <f>YEAR(S2848)</f>
        <v>2015</v>
      </c>
    </row>
    <row r="2849" spans="1:21" ht="48" x14ac:dyDescent="0.2">
      <c r="A2849">
        <v>2847</v>
      </c>
      <c r="B2849" s="2" t="s">
        <v>2847</v>
      </c>
      <c r="C2849" s="2" t="s">
        <v>6957</v>
      </c>
      <c r="D2849" s="4">
        <v>2000</v>
      </c>
      <c r="E2849" s="5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>ROUND(E2849/D2849*100,0)</f>
        <v>0</v>
      </c>
      <c r="P2849" s="14">
        <f t="shared" si="44"/>
        <v>0</v>
      </c>
      <c r="Q2849" s="7" t="s">
        <v>8314</v>
      </c>
      <c r="R2849" t="s">
        <v>8315</v>
      </c>
      <c r="S2849" s="6">
        <f>(((J2849/60)/60)/24)+DATE(1970,1,1)</f>
        <v>42453.806307870371</v>
      </c>
      <c r="T2849" s="6">
        <f>(((I2849/60)/60)/24)+DATE(1970,1,1)</f>
        <v>42513.806307870371</v>
      </c>
      <c r="U2849">
        <f>YEAR(S2849)</f>
        <v>2016</v>
      </c>
    </row>
    <row r="2850" spans="1:21" ht="48" x14ac:dyDescent="0.2">
      <c r="A2850">
        <v>2848</v>
      </c>
      <c r="B2850" s="2" t="s">
        <v>2848</v>
      </c>
      <c r="C2850" s="2" t="s">
        <v>6958</v>
      </c>
      <c r="D2850" s="4">
        <v>35000</v>
      </c>
      <c r="E2850" s="5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>ROUND(E2850/D2850*100,0)</f>
        <v>0</v>
      </c>
      <c r="P2850" s="14">
        <f t="shared" si="44"/>
        <v>23.33</v>
      </c>
      <c r="Q2850" s="7" t="s">
        <v>8314</v>
      </c>
      <c r="R2850" t="s">
        <v>8315</v>
      </c>
      <c r="S2850" s="6">
        <f>(((J2850/60)/60)/24)+DATE(1970,1,1)</f>
        <v>42123.648831018523</v>
      </c>
      <c r="T2850" s="6">
        <f>(((I2850/60)/60)/24)+DATE(1970,1,1)</f>
        <v>42153.648831018523</v>
      </c>
      <c r="U2850">
        <f>YEAR(S2850)</f>
        <v>2015</v>
      </c>
    </row>
    <row r="2851" spans="1:21" ht="48" x14ac:dyDescent="0.2">
      <c r="A2851">
        <v>2849</v>
      </c>
      <c r="B2851" s="2" t="s">
        <v>2849</v>
      </c>
      <c r="C2851" s="2" t="s">
        <v>6959</v>
      </c>
      <c r="D2851" s="4">
        <v>500</v>
      </c>
      <c r="E2851" s="5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>ROUND(E2851/D2851*100,0)</f>
        <v>1</v>
      </c>
      <c r="P2851" s="14">
        <f t="shared" si="44"/>
        <v>5</v>
      </c>
      <c r="Q2851" s="7" t="s">
        <v>8314</v>
      </c>
      <c r="R2851" t="s">
        <v>8315</v>
      </c>
      <c r="S2851" s="6">
        <f>(((J2851/60)/60)/24)+DATE(1970,1,1)</f>
        <v>42453.428240740745</v>
      </c>
      <c r="T2851" s="6">
        <f>(((I2851/60)/60)/24)+DATE(1970,1,1)</f>
        <v>42483.428240740745</v>
      </c>
      <c r="U2851">
        <f>YEAR(S2851)</f>
        <v>2016</v>
      </c>
    </row>
    <row r="2852" spans="1:21" ht="48" x14ac:dyDescent="0.2">
      <c r="A2852">
        <v>2850</v>
      </c>
      <c r="B2852" s="2" t="s">
        <v>2850</v>
      </c>
      <c r="C2852" s="2" t="s">
        <v>6960</v>
      </c>
      <c r="D2852" s="4">
        <v>8000</v>
      </c>
      <c r="E2852" s="5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>ROUND(E2852/D2852*100,0)</f>
        <v>4</v>
      </c>
      <c r="P2852" s="14">
        <f t="shared" si="44"/>
        <v>23.92</v>
      </c>
      <c r="Q2852" s="7" t="s">
        <v>8314</v>
      </c>
      <c r="R2852" t="s">
        <v>8315</v>
      </c>
      <c r="S2852" s="6">
        <f>(((J2852/60)/60)/24)+DATE(1970,1,1)</f>
        <v>41858.007071759261</v>
      </c>
      <c r="T2852" s="6">
        <f>(((I2852/60)/60)/24)+DATE(1970,1,1)</f>
        <v>41888.007071759261</v>
      </c>
      <c r="U2852">
        <f>YEAR(S2852)</f>
        <v>2014</v>
      </c>
    </row>
    <row r="2853" spans="1:21" ht="48" x14ac:dyDescent="0.2">
      <c r="A2853">
        <v>2851</v>
      </c>
      <c r="B2853" s="2" t="s">
        <v>2851</v>
      </c>
      <c r="C2853" s="2" t="s">
        <v>6961</v>
      </c>
      <c r="D2853" s="4">
        <v>4500</v>
      </c>
      <c r="E2853" s="5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>ROUND(E2853/D2853*100,0)</f>
        <v>0</v>
      </c>
      <c r="P2853" s="14">
        <f t="shared" si="44"/>
        <v>0</v>
      </c>
      <c r="Q2853" s="7" t="s">
        <v>8314</v>
      </c>
      <c r="R2853" t="s">
        <v>8315</v>
      </c>
      <c r="S2853" s="6">
        <f>(((J2853/60)/60)/24)+DATE(1970,1,1)</f>
        <v>42390.002650462964</v>
      </c>
      <c r="T2853" s="6">
        <f>(((I2853/60)/60)/24)+DATE(1970,1,1)</f>
        <v>42398.970138888893</v>
      </c>
      <c r="U2853">
        <f>YEAR(S2853)</f>
        <v>2016</v>
      </c>
    </row>
    <row r="2854" spans="1:21" ht="48" x14ac:dyDescent="0.2">
      <c r="A2854">
        <v>2852</v>
      </c>
      <c r="B2854" s="2" t="s">
        <v>2852</v>
      </c>
      <c r="C2854" s="2" t="s">
        <v>6962</v>
      </c>
      <c r="D2854" s="4">
        <v>5000</v>
      </c>
      <c r="E2854" s="5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>ROUND(E2854/D2854*100,0)</f>
        <v>2</v>
      </c>
      <c r="P2854" s="14">
        <f t="shared" si="44"/>
        <v>15.83</v>
      </c>
      <c r="Q2854" s="7" t="s">
        <v>8314</v>
      </c>
      <c r="R2854" t="s">
        <v>8315</v>
      </c>
      <c r="S2854" s="6">
        <f>(((J2854/60)/60)/24)+DATE(1970,1,1)</f>
        <v>41781.045173611114</v>
      </c>
      <c r="T2854" s="6">
        <f>(((I2854/60)/60)/24)+DATE(1970,1,1)</f>
        <v>41811.045173611114</v>
      </c>
      <c r="U2854">
        <f>YEAR(S2854)</f>
        <v>2014</v>
      </c>
    </row>
    <row r="2855" spans="1:21" ht="48" x14ac:dyDescent="0.2">
      <c r="A2855">
        <v>2853</v>
      </c>
      <c r="B2855" s="2" t="s">
        <v>2853</v>
      </c>
      <c r="C2855" s="2" t="s">
        <v>6963</v>
      </c>
      <c r="D2855" s="4">
        <v>9500</v>
      </c>
      <c r="E2855" s="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>ROUND(E2855/D2855*100,0)</f>
        <v>0</v>
      </c>
      <c r="P2855" s="14">
        <f t="shared" si="44"/>
        <v>0</v>
      </c>
      <c r="Q2855" s="7" t="s">
        <v>8314</v>
      </c>
      <c r="R2855" t="s">
        <v>8315</v>
      </c>
      <c r="S2855" s="6">
        <f>(((J2855/60)/60)/24)+DATE(1970,1,1)</f>
        <v>41836.190937499996</v>
      </c>
      <c r="T2855" s="6">
        <f>(((I2855/60)/60)/24)+DATE(1970,1,1)</f>
        <v>41896.190937499996</v>
      </c>
      <c r="U2855">
        <f>YEAR(S2855)</f>
        <v>2014</v>
      </c>
    </row>
    <row r="2856" spans="1:21" ht="48" x14ac:dyDescent="0.2">
      <c r="A2856">
        <v>2854</v>
      </c>
      <c r="B2856" s="2" t="s">
        <v>2854</v>
      </c>
      <c r="C2856" s="2" t="s">
        <v>6964</v>
      </c>
      <c r="D2856" s="4">
        <v>1000</v>
      </c>
      <c r="E2856" s="5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>ROUND(E2856/D2856*100,0)</f>
        <v>42</v>
      </c>
      <c r="P2856" s="14">
        <f t="shared" si="44"/>
        <v>29.79</v>
      </c>
      <c r="Q2856" s="7" t="s">
        <v>8314</v>
      </c>
      <c r="R2856" t="s">
        <v>8315</v>
      </c>
      <c r="S2856" s="6">
        <f>(((J2856/60)/60)/24)+DATE(1970,1,1)</f>
        <v>42111.71665509259</v>
      </c>
      <c r="T2856" s="6">
        <f>(((I2856/60)/60)/24)+DATE(1970,1,1)</f>
        <v>42131.71665509259</v>
      </c>
      <c r="U2856">
        <f>YEAR(S2856)</f>
        <v>2015</v>
      </c>
    </row>
    <row r="2857" spans="1:21" ht="48" x14ac:dyDescent="0.2">
      <c r="A2857">
        <v>2855</v>
      </c>
      <c r="B2857" s="2" t="s">
        <v>2855</v>
      </c>
      <c r="C2857" s="2" t="s">
        <v>6965</v>
      </c>
      <c r="D2857" s="4">
        <v>600</v>
      </c>
      <c r="E2857" s="5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>ROUND(E2857/D2857*100,0)</f>
        <v>50</v>
      </c>
      <c r="P2857" s="14">
        <f t="shared" si="44"/>
        <v>60</v>
      </c>
      <c r="Q2857" s="7" t="s">
        <v>8314</v>
      </c>
      <c r="R2857" t="s">
        <v>8315</v>
      </c>
      <c r="S2857" s="6">
        <f>(((J2857/60)/60)/24)+DATE(1970,1,1)</f>
        <v>42370.007766203707</v>
      </c>
      <c r="T2857" s="6">
        <f>(((I2857/60)/60)/24)+DATE(1970,1,1)</f>
        <v>42398.981944444444</v>
      </c>
      <c r="U2857">
        <f>YEAR(S2857)</f>
        <v>2016</v>
      </c>
    </row>
    <row r="2858" spans="1:21" ht="48" x14ac:dyDescent="0.2">
      <c r="A2858">
        <v>2856</v>
      </c>
      <c r="B2858" s="2" t="s">
        <v>2856</v>
      </c>
      <c r="C2858" s="2" t="s">
        <v>6966</v>
      </c>
      <c r="D2858" s="4">
        <v>3000</v>
      </c>
      <c r="E2858" s="5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>ROUND(E2858/D2858*100,0)</f>
        <v>5</v>
      </c>
      <c r="P2858" s="14">
        <f t="shared" si="44"/>
        <v>24.33</v>
      </c>
      <c r="Q2858" s="7" t="s">
        <v>8314</v>
      </c>
      <c r="R2858" t="s">
        <v>8315</v>
      </c>
      <c r="S2858" s="6">
        <f>(((J2858/60)/60)/24)+DATE(1970,1,1)</f>
        <v>42165.037581018521</v>
      </c>
      <c r="T2858" s="6">
        <f>(((I2858/60)/60)/24)+DATE(1970,1,1)</f>
        <v>42224.898611111115</v>
      </c>
      <c r="U2858">
        <f>YEAR(S2858)</f>
        <v>2015</v>
      </c>
    </row>
    <row r="2859" spans="1:21" ht="64" x14ac:dyDescent="0.2">
      <c r="A2859">
        <v>2857</v>
      </c>
      <c r="B2859" s="2" t="s">
        <v>2857</v>
      </c>
      <c r="C2859" s="2" t="s">
        <v>6967</v>
      </c>
      <c r="D2859" s="4">
        <v>38000</v>
      </c>
      <c r="E2859" s="5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>ROUND(E2859/D2859*100,0)</f>
        <v>20</v>
      </c>
      <c r="P2859" s="14">
        <f t="shared" si="44"/>
        <v>500</v>
      </c>
      <c r="Q2859" s="7" t="s">
        <v>8314</v>
      </c>
      <c r="R2859" t="s">
        <v>8315</v>
      </c>
      <c r="S2859" s="6">
        <f>(((J2859/60)/60)/24)+DATE(1970,1,1)</f>
        <v>42726.920081018514</v>
      </c>
      <c r="T2859" s="6">
        <f>(((I2859/60)/60)/24)+DATE(1970,1,1)</f>
        <v>42786.75</v>
      </c>
      <c r="U2859">
        <f>YEAR(S2859)</f>
        <v>2016</v>
      </c>
    </row>
    <row r="2860" spans="1:21" ht="48" x14ac:dyDescent="0.2">
      <c r="A2860">
        <v>2858</v>
      </c>
      <c r="B2860" s="2" t="s">
        <v>2858</v>
      </c>
      <c r="C2860" s="2" t="s">
        <v>6968</v>
      </c>
      <c r="D2860" s="4">
        <v>1000</v>
      </c>
      <c r="E2860" s="5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>ROUND(E2860/D2860*100,0)</f>
        <v>0</v>
      </c>
      <c r="P2860" s="14">
        <f t="shared" si="44"/>
        <v>0</v>
      </c>
      <c r="Q2860" s="7" t="s">
        <v>8314</v>
      </c>
      <c r="R2860" t="s">
        <v>8315</v>
      </c>
      <c r="S2860" s="6">
        <f>(((J2860/60)/60)/24)+DATE(1970,1,1)</f>
        <v>41954.545081018514</v>
      </c>
      <c r="T2860" s="6">
        <f>(((I2860/60)/60)/24)+DATE(1970,1,1)</f>
        <v>41978.477777777778</v>
      </c>
      <c r="U2860">
        <f>YEAR(S2860)</f>
        <v>2014</v>
      </c>
    </row>
    <row r="2861" spans="1:21" ht="32" x14ac:dyDescent="0.2">
      <c r="A2861">
        <v>2859</v>
      </c>
      <c r="B2861" s="2" t="s">
        <v>2859</v>
      </c>
      <c r="C2861" s="2" t="s">
        <v>6969</v>
      </c>
      <c r="D2861" s="4">
        <v>2000</v>
      </c>
      <c r="E2861" s="5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>ROUND(E2861/D2861*100,0)</f>
        <v>2</v>
      </c>
      <c r="P2861" s="14">
        <f t="shared" si="44"/>
        <v>35</v>
      </c>
      <c r="Q2861" s="7" t="s">
        <v>8314</v>
      </c>
      <c r="R2861" t="s">
        <v>8315</v>
      </c>
      <c r="S2861" s="6">
        <f>(((J2861/60)/60)/24)+DATE(1970,1,1)</f>
        <v>42233.362314814818</v>
      </c>
      <c r="T2861" s="6">
        <f>(((I2861/60)/60)/24)+DATE(1970,1,1)</f>
        <v>42293.362314814818</v>
      </c>
      <c r="U2861">
        <f>YEAR(S2861)</f>
        <v>2015</v>
      </c>
    </row>
    <row r="2862" spans="1:21" ht="48" x14ac:dyDescent="0.2">
      <c r="A2862">
        <v>2860</v>
      </c>
      <c r="B2862" s="2" t="s">
        <v>2860</v>
      </c>
      <c r="C2862" s="2" t="s">
        <v>6970</v>
      </c>
      <c r="D2862" s="4">
        <v>4000</v>
      </c>
      <c r="E2862" s="5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>ROUND(E2862/D2862*100,0)</f>
        <v>7</v>
      </c>
      <c r="P2862" s="14">
        <f t="shared" si="44"/>
        <v>29.56</v>
      </c>
      <c r="Q2862" s="7" t="s">
        <v>8314</v>
      </c>
      <c r="R2862" t="s">
        <v>8315</v>
      </c>
      <c r="S2862" s="6">
        <f>(((J2862/60)/60)/24)+DATE(1970,1,1)</f>
        <v>42480.800648148142</v>
      </c>
      <c r="T2862" s="6">
        <f>(((I2862/60)/60)/24)+DATE(1970,1,1)</f>
        <v>42540.800648148142</v>
      </c>
      <c r="U2862">
        <f>YEAR(S2862)</f>
        <v>2016</v>
      </c>
    </row>
    <row r="2863" spans="1:21" ht="48" x14ac:dyDescent="0.2">
      <c r="A2863">
        <v>2861</v>
      </c>
      <c r="B2863" s="2" t="s">
        <v>2861</v>
      </c>
      <c r="C2863" s="2" t="s">
        <v>6971</v>
      </c>
      <c r="D2863" s="4">
        <v>250</v>
      </c>
      <c r="E2863" s="5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>ROUND(E2863/D2863*100,0)</f>
        <v>32</v>
      </c>
      <c r="P2863" s="14">
        <f t="shared" si="44"/>
        <v>26.67</v>
      </c>
      <c r="Q2863" s="7" t="s">
        <v>8314</v>
      </c>
      <c r="R2863" t="s">
        <v>8315</v>
      </c>
      <c r="S2863" s="6">
        <f>(((J2863/60)/60)/24)+DATE(1970,1,1)</f>
        <v>42257.590833333335</v>
      </c>
      <c r="T2863" s="6">
        <f>(((I2863/60)/60)/24)+DATE(1970,1,1)</f>
        <v>42271.590833333335</v>
      </c>
      <c r="U2863">
        <f>YEAR(S2863)</f>
        <v>2015</v>
      </c>
    </row>
    <row r="2864" spans="1:21" ht="48" x14ac:dyDescent="0.2">
      <c r="A2864">
        <v>2862</v>
      </c>
      <c r="B2864" s="2" t="s">
        <v>2862</v>
      </c>
      <c r="C2864" s="2" t="s">
        <v>6972</v>
      </c>
      <c r="D2864" s="4">
        <v>12700</v>
      </c>
      <c r="E2864" s="5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>ROUND(E2864/D2864*100,0)</f>
        <v>0</v>
      </c>
      <c r="P2864" s="14">
        <f t="shared" si="44"/>
        <v>18.329999999999998</v>
      </c>
      <c r="Q2864" s="7" t="s">
        <v>8314</v>
      </c>
      <c r="R2864" t="s">
        <v>8315</v>
      </c>
      <c r="S2864" s="6">
        <f>(((J2864/60)/60)/24)+DATE(1970,1,1)</f>
        <v>41784.789687500001</v>
      </c>
      <c r="T2864" s="6">
        <f>(((I2864/60)/60)/24)+DATE(1970,1,1)</f>
        <v>41814.789687500001</v>
      </c>
      <c r="U2864">
        <f>YEAR(S2864)</f>
        <v>2014</v>
      </c>
    </row>
    <row r="2865" spans="1:21" ht="48" x14ac:dyDescent="0.2">
      <c r="A2865">
        <v>2863</v>
      </c>
      <c r="B2865" s="2" t="s">
        <v>2863</v>
      </c>
      <c r="C2865" s="2" t="s">
        <v>6973</v>
      </c>
      <c r="D2865" s="4">
        <v>50000</v>
      </c>
      <c r="E2865" s="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>ROUND(E2865/D2865*100,0)</f>
        <v>0</v>
      </c>
      <c r="P2865" s="14">
        <f t="shared" si="44"/>
        <v>20</v>
      </c>
      <c r="Q2865" s="7" t="s">
        <v>8314</v>
      </c>
      <c r="R2865" t="s">
        <v>8315</v>
      </c>
      <c r="S2865" s="6">
        <f>(((J2865/60)/60)/24)+DATE(1970,1,1)</f>
        <v>41831.675034722226</v>
      </c>
      <c r="T2865" s="6">
        <f>(((I2865/60)/60)/24)+DATE(1970,1,1)</f>
        <v>41891.675034722226</v>
      </c>
      <c r="U2865">
        <f>YEAR(S2865)</f>
        <v>2014</v>
      </c>
    </row>
    <row r="2866" spans="1:21" ht="16" x14ac:dyDescent="0.2">
      <c r="A2866">
        <v>2864</v>
      </c>
      <c r="B2866" s="2" t="s">
        <v>2864</v>
      </c>
      <c r="C2866" s="2" t="s">
        <v>6974</v>
      </c>
      <c r="D2866" s="4">
        <v>2500</v>
      </c>
      <c r="E2866" s="5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>ROUND(E2866/D2866*100,0)</f>
        <v>2</v>
      </c>
      <c r="P2866" s="14">
        <f t="shared" si="44"/>
        <v>13.33</v>
      </c>
      <c r="Q2866" s="7" t="s">
        <v>8314</v>
      </c>
      <c r="R2866" t="s">
        <v>8315</v>
      </c>
      <c r="S2866" s="6">
        <f>(((J2866/60)/60)/24)+DATE(1970,1,1)</f>
        <v>42172.613506944443</v>
      </c>
      <c r="T2866" s="6">
        <f>(((I2866/60)/60)/24)+DATE(1970,1,1)</f>
        <v>42202.554166666669</v>
      </c>
      <c r="U2866">
        <f>YEAR(S2866)</f>
        <v>2015</v>
      </c>
    </row>
    <row r="2867" spans="1:21" ht="48" x14ac:dyDescent="0.2">
      <c r="A2867">
        <v>2865</v>
      </c>
      <c r="B2867" s="2" t="s">
        <v>2865</v>
      </c>
      <c r="C2867" s="2" t="s">
        <v>6975</v>
      </c>
      <c r="D2867" s="4">
        <v>2888</v>
      </c>
      <c r="E2867" s="5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>ROUND(E2867/D2867*100,0)</f>
        <v>0</v>
      </c>
      <c r="P2867" s="14">
        <f t="shared" si="44"/>
        <v>0</v>
      </c>
      <c r="Q2867" s="7" t="s">
        <v>8314</v>
      </c>
      <c r="R2867" t="s">
        <v>8315</v>
      </c>
      <c r="S2867" s="6">
        <f>(((J2867/60)/60)/24)+DATE(1970,1,1)</f>
        <v>41950.114108796297</v>
      </c>
      <c r="T2867" s="6">
        <f>(((I2867/60)/60)/24)+DATE(1970,1,1)</f>
        <v>42010.114108796297</v>
      </c>
      <c r="U2867">
        <f>YEAR(S2867)</f>
        <v>2014</v>
      </c>
    </row>
    <row r="2868" spans="1:21" ht="48" x14ac:dyDescent="0.2">
      <c r="A2868">
        <v>2866</v>
      </c>
      <c r="B2868" s="2" t="s">
        <v>2866</v>
      </c>
      <c r="C2868" s="2" t="s">
        <v>6976</v>
      </c>
      <c r="D2868" s="4">
        <v>5000</v>
      </c>
      <c r="E2868" s="5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>ROUND(E2868/D2868*100,0)</f>
        <v>1</v>
      </c>
      <c r="P2868" s="14">
        <f t="shared" si="44"/>
        <v>22.5</v>
      </c>
      <c r="Q2868" s="7" t="s">
        <v>8314</v>
      </c>
      <c r="R2868" t="s">
        <v>8315</v>
      </c>
      <c r="S2868" s="6">
        <f>(((J2868/60)/60)/24)+DATE(1970,1,1)</f>
        <v>42627.955104166671</v>
      </c>
      <c r="T2868" s="6">
        <f>(((I2868/60)/60)/24)+DATE(1970,1,1)</f>
        <v>42657.916666666672</v>
      </c>
      <c r="U2868">
        <f>YEAR(S2868)</f>
        <v>2016</v>
      </c>
    </row>
    <row r="2869" spans="1:21" ht="48" x14ac:dyDescent="0.2">
      <c r="A2869">
        <v>2867</v>
      </c>
      <c r="B2869" s="2" t="s">
        <v>2867</v>
      </c>
      <c r="C2869" s="2" t="s">
        <v>6977</v>
      </c>
      <c r="D2869" s="4">
        <v>2500</v>
      </c>
      <c r="E2869" s="5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>ROUND(E2869/D2869*100,0)</f>
        <v>20</v>
      </c>
      <c r="P2869" s="14">
        <f t="shared" si="44"/>
        <v>50.4</v>
      </c>
      <c r="Q2869" s="7" t="s">
        <v>8314</v>
      </c>
      <c r="R2869" t="s">
        <v>8315</v>
      </c>
      <c r="S2869" s="6">
        <f>(((J2869/60)/60)/24)+DATE(1970,1,1)</f>
        <v>42531.195277777777</v>
      </c>
      <c r="T2869" s="6">
        <f>(((I2869/60)/60)/24)+DATE(1970,1,1)</f>
        <v>42555.166666666672</v>
      </c>
      <c r="U2869">
        <f>YEAR(S2869)</f>
        <v>2016</v>
      </c>
    </row>
    <row r="2870" spans="1:21" ht="48" x14ac:dyDescent="0.2">
      <c r="A2870">
        <v>2868</v>
      </c>
      <c r="B2870" s="2" t="s">
        <v>2868</v>
      </c>
      <c r="C2870" s="2" t="s">
        <v>6978</v>
      </c>
      <c r="D2870" s="4">
        <v>15000</v>
      </c>
      <c r="E2870" s="5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>ROUND(E2870/D2870*100,0)</f>
        <v>42</v>
      </c>
      <c r="P2870" s="14">
        <f t="shared" si="44"/>
        <v>105.03</v>
      </c>
      <c r="Q2870" s="7" t="s">
        <v>8314</v>
      </c>
      <c r="R2870" t="s">
        <v>8315</v>
      </c>
      <c r="S2870" s="6">
        <f>(((J2870/60)/60)/24)+DATE(1970,1,1)</f>
        <v>42618.827013888891</v>
      </c>
      <c r="T2870" s="6">
        <f>(((I2870/60)/60)/24)+DATE(1970,1,1)</f>
        <v>42648.827013888891</v>
      </c>
      <c r="U2870">
        <f>YEAR(S2870)</f>
        <v>2016</v>
      </c>
    </row>
    <row r="2871" spans="1:21" ht="48" x14ac:dyDescent="0.2">
      <c r="A2871">
        <v>2869</v>
      </c>
      <c r="B2871" s="2" t="s">
        <v>2869</v>
      </c>
      <c r="C2871" s="2" t="s">
        <v>6979</v>
      </c>
      <c r="D2871" s="4">
        <v>20000</v>
      </c>
      <c r="E2871" s="5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>ROUND(E2871/D2871*100,0)</f>
        <v>1</v>
      </c>
      <c r="P2871" s="14">
        <f t="shared" si="44"/>
        <v>35.4</v>
      </c>
      <c r="Q2871" s="7" t="s">
        <v>8314</v>
      </c>
      <c r="R2871" t="s">
        <v>8315</v>
      </c>
      <c r="S2871" s="6">
        <f>(((J2871/60)/60)/24)+DATE(1970,1,1)</f>
        <v>42540.593530092592</v>
      </c>
      <c r="T2871" s="6">
        <f>(((I2871/60)/60)/24)+DATE(1970,1,1)</f>
        <v>42570.593530092592</v>
      </c>
      <c r="U2871">
        <f>YEAR(S2871)</f>
        <v>2016</v>
      </c>
    </row>
    <row r="2872" spans="1:21" ht="48" x14ac:dyDescent="0.2">
      <c r="A2872">
        <v>2870</v>
      </c>
      <c r="B2872" s="2" t="s">
        <v>2870</v>
      </c>
      <c r="C2872" s="2" t="s">
        <v>6980</v>
      </c>
      <c r="D2872" s="4">
        <v>5000</v>
      </c>
      <c r="E2872" s="5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>ROUND(E2872/D2872*100,0)</f>
        <v>15</v>
      </c>
      <c r="P2872" s="14">
        <f t="shared" si="44"/>
        <v>83.33</v>
      </c>
      <c r="Q2872" s="7" t="s">
        <v>8314</v>
      </c>
      <c r="R2872" t="s">
        <v>8315</v>
      </c>
      <c r="S2872" s="6">
        <f>(((J2872/60)/60)/24)+DATE(1970,1,1)</f>
        <v>41746.189409722225</v>
      </c>
      <c r="T2872" s="6">
        <f>(((I2872/60)/60)/24)+DATE(1970,1,1)</f>
        <v>41776.189409722225</v>
      </c>
      <c r="U2872">
        <f>YEAR(S2872)</f>
        <v>2014</v>
      </c>
    </row>
    <row r="2873" spans="1:21" ht="48" x14ac:dyDescent="0.2">
      <c r="A2873">
        <v>2871</v>
      </c>
      <c r="B2873" s="2" t="s">
        <v>2871</v>
      </c>
      <c r="C2873" s="2" t="s">
        <v>6981</v>
      </c>
      <c r="D2873" s="4">
        <v>10000</v>
      </c>
      <c r="E2873" s="5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>ROUND(E2873/D2873*100,0)</f>
        <v>5</v>
      </c>
      <c r="P2873" s="14">
        <f t="shared" si="44"/>
        <v>35.92</v>
      </c>
      <c r="Q2873" s="7" t="s">
        <v>8314</v>
      </c>
      <c r="R2873" t="s">
        <v>8315</v>
      </c>
      <c r="S2873" s="6">
        <f>(((J2873/60)/60)/24)+DATE(1970,1,1)</f>
        <v>41974.738576388889</v>
      </c>
      <c r="T2873" s="6">
        <f>(((I2873/60)/60)/24)+DATE(1970,1,1)</f>
        <v>41994.738576388889</v>
      </c>
      <c r="U2873">
        <f>YEAR(S2873)</f>
        <v>2014</v>
      </c>
    </row>
    <row r="2874" spans="1:21" ht="32" x14ac:dyDescent="0.2">
      <c r="A2874">
        <v>2872</v>
      </c>
      <c r="B2874" s="2" t="s">
        <v>2872</v>
      </c>
      <c r="C2874" s="2" t="s">
        <v>6982</v>
      </c>
      <c r="D2874" s="4">
        <v>3000</v>
      </c>
      <c r="E2874" s="5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>ROUND(E2874/D2874*100,0)</f>
        <v>0</v>
      </c>
      <c r="P2874" s="14">
        <f t="shared" si="44"/>
        <v>0</v>
      </c>
      <c r="Q2874" s="7" t="s">
        <v>8314</v>
      </c>
      <c r="R2874" t="s">
        <v>8315</v>
      </c>
      <c r="S2874" s="6">
        <f>(((J2874/60)/60)/24)+DATE(1970,1,1)</f>
        <v>42115.11618055556</v>
      </c>
      <c r="T2874" s="6">
        <f>(((I2874/60)/60)/24)+DATE(1970,1,1)</f>
        <v>42175.11618055556</v>
      </c>
      <c r="U2874">
        <f>YEAR(S2874)</f>
        <v>2015</v>
      </c>
    </row>
    <row r="2875" spans="1:21" ht="48" x14ac:dyDescent="0.2">
      <c r="A2875">
        <v>2873</v>
      </c>
      <c r="B2875" s="2" t="s">
        <v>2873</v>
      </c>
      <c r="C2875" s="2" t="s">
        <v>6983</v>
      </c>
      <c r="D2875" s="4">
        <v>2500</v>
      </c>
      <c r="E2875" s="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>ROUND(E2875/D2875*100,0)</f>
        <v>38</v>
      </c>
      <c r="P2875" s="14">
        <f t="shared" si="44"/>
        <v>119.13</v>
      </c>
      <c r="Q2875" s="7" t="s">
        <v>8314</v>
      </c>
      <c r="R2875" t="s">
        <v>8315</v>
      </c>
      <c r="S2875" s="6">
        <f>(((J2875/60)/60)/24)+DATE(1970,1,1)</f>
        <v>42002.817488425921</v>
      </c>
      <c r="T2875" s="6">
        <f>(((I2875/60)/60)/24)+DATE(1970,1,1)</f>
        <v>42032.817488425921</v>
      </c>
      <c r="U2875">
        <f>YEAR(S2875)</f>
        <v>2014</v>
      </c>
    </row>
    <row r="2876" spans="1:21" ht="48" x14ac:dyDescent="0.2">
      <c r="A2876">
        <v>2874</v>
      </c>
      <c r="B2876" s="2" t="s">
        <v>2874</v>
      </c>
      <c r="C2876" s="2" t="s">
        <v>6984</v>
      </c>
      <c r="D2876" s="4">
        <v>5000</v>
      </c>
      <c r="E2876" s="5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>ROUND(E2876/D2876*100,0)</f>
        <v>5</v>
      </c>
      <c r="P2876" s="14">
        <f t="shared" si="44"/>
        <v>90.33</v>
      </c>
      <c r="Q2876" s="7" t="s">
        <v>8314</v>
      </c>
      <c r="R2876" t="s">
        <v>8315</v>
      </c>
      <c r="S2876" s="6">
        <f>(((J2876/60)/60)/24)+DATE(1970,1,1)</f>
        <v>42722.84474537037</v>
      </c>
      <c r="T2876" s="6">
        <f>(((I2876/60)/60)/24)+DATE(1970,1,1)</f>
        <v>42752.84474537037</v>
      </c>
      <c r="U2876">
        <f>YEAR(S2876)</f>
        <v>2016</v>
      </c>
    </row>
    <row r="2877" spans="1:21" ht="48" x14ac:dyDescent="0.2">
      <c r="A2877">
        <v>2875</v>
      </c>
      <c r="B2877" s="2" t="s">
        <v>2875</v>
      </c>
      <c r="C2877" s="2" t="s">
        <v>6985</v>
      </c>
      <c r="D2877" s="4">
        <v>20000</v>
      </c>
      <c r="E2877" s="5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>ROUND(E2877/D2877*100,0)</f>
        <v>0</v>
      </c>
      <c r="P2877" s="14">
        <f t="shared" si="44"/>
        <v>2.33</v>
      </c>
      <c r="Q2877" s="7" t="s">
        <v>8314</v>
      </c>
      <c r="R2877" t="s">
        <v>8315</v>
      </c>
      <c r="S2877" s="6">
        <f>(((J2877/60)/60)/24)+DATE(1970,1,1)</f>
        <v>42465.128391203703</v>
      </c>
      <c r="T2877" s="6">
        <f>(((I2877/60)/60)/24)+DATE(1970,1,1)</f>
        <v>42495.128391203703</v>
      </c>
      <c r="U2877">
        <f>YEAR(S2877)</f>
        <v>2016</v>
      </c>
    </row>
    <row r="2878" spans="1:21" ht="48" x14ac:dyDescent="0.2">
      <c r="A2878">
        <v>2876</v>
      </c>
      <c r="B2878" s="2" t="s">
        <v>2876</v>
      </c>
      <c r="C2878" s="2" t="s">
        <v>6986</v>
      </c>
      <c r="D2878" s="4">
        <v>150000</v>
      </c>
      <c r="E2878" s="5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>ROUND(E2878/D2878*100,0)</f>
        <v>0</v>
      </c>
      <c r="P2878" s="14">
        <f t="shared" si="44"/>
        <v>0</v>
      </c>
      <c r="Q2878" s="7" t="s">
        <v>8314</v>
      </c>
      <c r="R2878" t="s">
        <v>8315</v>
      </c>
      <c r="S2878" s="6">
        <f>(((J2878/60)/60)/24)+DATE(1970,1,1)</f>
        <v>42171.743969907402</v>
      </c>
      <c r="T2878" s="6">
        <f>(((I2878/60)/60)/24)+DATE(1970,1,1)</f>
        <v>42201.743969907402</v>
      </c>
      <c r="U2878">
        <f>YEAR(S2878)</f>
        <v>2015</v>
      </c>
    </row>
    <row r="2879" spans="1:21" ht="48" x14ac:dyDescent="0.2">
      <c r="A2879">
        <v>2877</v>
      </c>
      <c r="B2879" s="2" t="s">
        <v>2877</v>
      </c>
      <c r="C2879" s="2" t="s">
        <v>6987</v>
      </c>
      <c r="D2879" s="4">
        <v>6000</v>
      </c>
      <c r="E2879" s="5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>ROUND(E2879/D2879*100,0)</f>
        <v>11</v>
      </c>
      <c r="P2879" s="14">
        <f t="shared" si="44"/>
        <v>108.33</v>
      </c>
      <c r="Q2879" s="7" t="s">
        <v>8314</v>
      </c>
      <c r="R2879" t="s">
        <v>8315</v>
      </c>
      <c r="S2879" s="6">
        <f>(((J2879/60)/60)/24)+DATE(1970,1,1)</f>
        <v>42672.955138888887</v>
      </c>
      <c r="T2879" s="6">
        <f>(((I2879/60)/60)/24)+DATE(1970,1,1)</f>
        <v>42704.708333333328</v>
      </c>
      <c r="U2879">
        <f>YEAR(S2879)</f>
        <v>2016</v>
      </c>
    </row>
    <row r="2880" spans="1:21" ht="48" x14ac:dyDescent="0.2">
      <c r="A2880">
        <v>2878</v>
      </c>
      <c r="B2880" s="2" t="s">
        <v>2878</v>
      </c>
      <c r="C2880" s="2" t="s">
        <v>6988</v>
      </c>
      <c r="D2880" s="4">
        <v>3000</v>
      </c>
      <c r="E2880" s="5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>ROUND(E2880/D2880*100,0)</f>
        <v>2</v>
      </c>
      <c r="P2880" s="14">
        <f t="shared" si="44"/>
        <v>15.75</v>
      </c>
      <c r="Q2880" s="7" t="s">
        <v>8314</v>
      </c>
      <c r="R2880" t="s">
        <v>8315</v>
      </c>
      <c r="S2880" s="6">
        <f>(((J2880/60)/60)/24)+DATE(1970,1,1)</f>
        <v>42128.615682870368</v>
      </c>
      <c r="T2880" s="6">
        <f>(((I2880/60)/60)/24)+DATE(1970,1,1)</f>
        <v>42188.615682870368</v>
      </c>
      <c r="U2880">
        <f>YEAR(S2880)</f>
        <v>2015</v>
      </c>
    </row>
    <row r="2881" spans="1:21" ht="48" x14ac:dyDescent="0.2">
      <c r="A2881">
        <v>2879</v>
      </c>
      <c r="B2881" s="2" t="s">
        <v>2879</v>
      </c>
      <c r="C2881" s="2" t="s">
        <v>6989</v>
      </c>
      <c r="D2881" s="4">
        <v>11200</v>
      </c>
      <c r="E2881" s="5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>ROUND(E2881/D2881*100,0)</f>
        <v>0</v>
      </c>
      <c r="P2881" s="14">
        <f t="shared" si="44"/>
        <v>29</v>
      </c>
      <c r="Q2881" s="7" t="s">
        <v>8314</v>
      </c>
      <c r="R2881" t="s">
        <v>8315</v>
      </c>
      <c r="S2881" s="6">
        <f>(((J2881/60)/60)/24)+DATE(1970,1,1)</f>
        <v>42359.725243055553</v>
      </c>
      <c r="T2881" s="6">
        <f>(((I2881/60)/60)/24)+DATE(1970,1,1)</f>
        <v>42389.725243055553</v>
      </c>
      <c r="U2881">
        <f>YEAR(S2881)</f>
        <v>2015</v>
      </c>
    </row>
    <row r="2882" spans="1:21" ht="48" x14ac:dyDescent="0.2">
      <c r="A2882">
        <v>2880</v>
      </c>
      <c r="B2882" s="2" t="s">
        <v>2880</v>
      </c>
      <c r="C2882" s="2" t="s">
        <v>6990</v>
      </c>
      <c r="D2882" s="4">
        <v>12000</v>
      </c>
      <c r="E2882" s="5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>ROUND(E2882/D2882*100,0)</f>
        <v>23</v>
      </c>
      <c r="P2882" s="14">
        <f t="shared" si="44"/>
        <v>96.55</v>
      </c>
      <c r="Q2882" s="7" t="s">
        <v>8314</v>
      </c>
      <c r="R2882" t="s">
        <v>8315</v>
      </c>
      <c r="S2882" s="6">
        <f>(((J2882/60)/60)/24)+DATE(1970,1,1)</f>
        <v>42192.905694444446</v>
      </c>
      <c r="T2882" s="6">
        <f>(((I2882/60)/60)/24)+DATE(1970,1,1)</f>
        <v>42236.711805555555</v>
      </c>
      <c r="U2882">
        <f>YEAR(S2882)</f>
        <v>2015</v>
      </c>
    </row>
    <row r="2883" spans="1:21" ht="48" x14ac:dyDescent="0.2">
      <c r="A2883">
        <v>2881</v>
      </c>
      <c r="B2883" s="2" t="s">
        <v>2881</v>
      </c>
      <c r="C2883" s="2" t="s">
        <v>6991</v>
      </c>
      <c r="D2883" s="4">
        <v>5500</v>
      </c>
      <c r="E2883" s="5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>ROUND(E2883/D2883*100,0)</f>
        <v>0</v>
      </c>
      <c r="P2883" s="14">
        <f t="shared" ref="P2883:P2946" si="45">IFERROR(ROUND(E2883/L2883,2),0)</f>
        <v>0</v>
      </c>
      <c r="Q2883" s="7" t="s">
        <v>8314</v>
      </c>
      <c r="R2883" t="s">
        <v>8315</v>
      </c>
      <c r="S2883" s="6">
        <f>(((J2883/60)/60)/24)+DATE(1970,1,1)</f>
        <v>41916.597638888888</v>
      </c>
      <c r="T2883" s="6">
        <f>(((I2883/60)/60)/24)+DATE(1970,1,1)</f>
        <v>41976.639305555553</v>
      </c>
      <c r="U2883">
        <f>YEAR(S2883)</f>
        <v>2014</v>
      </c>
    </row>
    <row r="2884" spans="1:21" ht="48" x14ac:dyDescent="0.2">
      <c r="A2884">
        <v>2882</v>
      </c>
      <c r="B2884" s="2" t="s">
        <v>2882</v>
      </c>
      <c r="C2884" s="2" t="s">
        <v>6992</v>
      </c>
      <c r="D2884" s="4">
        <v>750</v>
      </c>
      <c r="E2884" s="5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>ROUND(E2884/D2884*100,0)</f>
        <v>34</v>
      </c>
      <c r="P2884" s="14">
        <f t="shared" si="45"/>
        <v>63</v>
      </c>
      <c r="Q2884" s="7" t="s">
        <v>8314</v>
      </c>
      <c r="R2884" t="s">
        <v>8315</v>
      </c>
      <c r="S2884" s="6">
        <f>(((J2884/60)/60)/24)+DATE(1970,1,1)</f>
        <v>42461.596273148149</v>
      </c>
      <c r="T2884" s="6">
        <f>(((I2884/60)/60)/24)+DATE(1970,1,1)</f>
        <v>42491.596273148149</v>
      </c>
      <c r="U2884">
        <f>YEAR(S2884)</f>
        <v>2016</v>
      </c>
    </row>
    <row r="2885" spans="1:21" ht="48" x14ac:dyDescent="0.2">
      <c r="A2885">
        <v>2883</v>
      </c>
      <c r="B2885" s="2" t="s">
        <v>2883</v>
      </c>
      <c r="C2885" s="2" t="s">
        <v>6993</v>
      </c>
      <c r="D2885" s="4">
        <v>10000</v>
      </c>
      <c r="E2885" s="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>ROUND(E2885/D2885*100,0)</f>
        <v>19</v>
      </c>
      <c r="P2885" s="14">
        <f t="shared" si="45"/>
        <v>381.6</v>
      </c>
      <c r="Q2885" s="7" t="s">
        <v>8314</v>
      </c>
      <c r="R2885" t="s">
        <v>8315</v>
      </c>
      <c r="S2885" s="6">
        <f>(((J2885/60)/60)/24)+DATE(1970,1,1)</f>
        <v>42370.90320601852</v>
      </c>
      <c r="T2885" s="6">
        <f>(((I2885/60)/60)/24)+DATE(1970,1,1)</f>
        <v>42406.207638888889</v>
      </c>
      <c r="U2885">
        <f>YEAR(S2885)</f>
        <v>2016</v>
      </c>
    </row>
    <row r="2886" spans="1:21" ht="32" x14ac:dyDescent="0.2">
      <c r="A2886">
        <v>2884</v>
      </c>
      <c r="B2886" s="2" t="s">
        <v>2884</v>
      </c>
      <c r="C2886" s="2" t="s">
        <v>6994</v>
      </c>
      <c r="D2886" s="4">
        <v>45000</v>
      </c>
      <c r="E2886" s="5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>ROUND(E2886/D2886*100,0)</f>
        <v>0</v>
      </c>
      <c r="P2886" s="14">
        <f t="shared" si="45"/>
        <v>46.25</v>
      </c>
      <c r="Q2886" s="7" t="s">
        <v>8314</v>
      </c>
      <c r="R2886" t="s">
        <v>8315</v>
      </c>
      <c r="S2886" s="6">
        <f>(((J2886/60)/60)/24)+DATE(1970,1,1)</f>
        <v>41948.727256944447</v>
      </c>
      <c r="T2886" s="6">
        <f>(((I2886/60)/60)/24)+DATE(1970,1,1)</f>
        <v>41978.727256944447</v>
      </c>
      <c r="U2886">
        <f>YEAR(S2886)</f>
        <v>2014</v>
      </c>
    </row>
    <row r="2887" spans="1:21" ht="32" x14ac:dyDescent="0.2">
      <c r="A2887">
        <v>2885</v>
      </c>
      <c r="B2887" s="2" t="s">
        <v>2885</v>
      </c>
      <c r="C2887" s="2" t="s">
        <v>6995</v>
      </c>
      <c r="D2887" s="4">
        <v>400</v>
      </c>
      <c r="E2887" s="5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>ROUND(E2887/D2887*100,0)</f>
        <v>33</v>
      </c>
      <c r="P2887" s="14">
        <f t="shared" si="45"/>
        <v>26</v>
      </c>
      <c r="Q2887" s="7" t="s">
        <v>8314</v>
      </c>
      <c r="R2887" t="s">
        <v>8315</v>
      </c>
      <c r="S2887" s="6">
        <f>(((J2887/60)/60)/24)+DATE(1970,1,1)</f>
        <v>42047.07640046296</v>
      </c>
      <c r="T2887" s="6">
        <f>(((I2887/60)/60)/24)+DATE(1970,1,1)</f>
        <v>42077.034733796296</v>
      </c>
      <c r="U2887">
        <f>YEAR(S2887)</f>
        <v>2015</v>
      </c>
    </row>
    <row r="2888" spans="1:21" ht="48" x14ac:dyDescent="0.2">
      <c r="A2888">
        <v>2886</v>
      </c>
      <c r="B2888" s="2" t="s">
        <v>2886</v>
      </c>
      <c r="C2888" s="2" t="s">
        <v>6996</v>
      </c>
      <c r="D2888" s="4">
        <v>200</v>
      </c>
      <c r="E2888" s="5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>ROUND(E2888/D2888*100,0)</f>
        <v>5</v>
      </c>
      <c r="P2888" s="14">
        <f t="shared" si="45"/>
        <v>10</v>
      </c>
      <c r="Q2888" s="7" t="s">
        <v>8314</v>
      </c>
      <c r="R2888" t="s">
        <v>8315</v>
      </c>
      <c r="S2888" s="6">
        <f>(((J2888/60)/60)/24)+DATE(1970,1,1)</f>
        <v>42261.632916666669</v>
      </c>
      <c r="T2888" s="6">
        <f>(((I2888/60)/60)/24)+DATE(1970,1,1)</f>
        <v>42266.165972222225</v>
      </c>
      <c r="U2888">
        <f>YEAR(S2888)</f>
        <v>2015</v>
      </c>
    </row>
    <row r="2889" spans="1:21" ht="48" x14ac:dyDescent="0.2">
      <c r="A2889">
        <v>2887</v>
      </c>
      <c r="B2889" s="2" t="s">
        <v>2887</v>
      </c>
      <c r="C2889" s="2" t="s">
        <v>6997</v>
      </c>
      <c r="D2889" s="4">
        <v>3000</v>
      </c>
      <c r="E2889" s="5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>ROUND(E2889/D2889*100,0)</f>
        <v>0</v>
      </c>
      <c r="P2889" s="14">
        <f t="shared" si="45"/>
        <v>5</v>
      </c>
      <c r="Q2889" s="7" t="s">
        <v>8314</v>
      </c>
      <c r="R2889" t="s">
        <v>8315</v>
      </c>
      <c r="S2889" s="6">
        <f>(((J2889/60)/60)/24)+DATE(1970,1,1)</f>
        <v>41985.427361111113</v>
      </c>
      <c r="T2889" s="6">
        <f>(((I2889/60)/60)/24)+DATE(1970,1,1)</f>
        <v>42015.427361111113</v>
      </c>
      <c r="U2889">
        <f>YEAR(S2889)</f>
        <v>2014</v>
      </c>
    </row>
    <row r="2890" spans="1:21" ht="48" x14ac:dyDescent="0.2">
      <c r="A2890">
        <v>2888</v>
      </c>
      <c r="B2890" s="2" t="s">
        <v>2888</v>
      </c>
      <c r="C2890" s="2" t="s">
        <v>6998</v>
      </c>
      <c r="D2890" s="4">
        <v>30000</v>
      </c>
      <c r="E2890" s="5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>ROUND(E2890/D2890*100,0)</f>
        <v>0</v>
      </c>
      <c r="P2890" s="14">
        <f t="shared" si="45"/>
        <v>0</v>
      </c>
      <c r="Q2890" s="7" t="s">
        <v>8314</v>
      </c>
      <c r="R2890" t="s">
        <v>8315</v>
      </c>
      <c r="S2890" s="6">
        <f>(((J2890/60)/60)/24)+DATE(1970,1,1)</f>
        <v>41922.535185185188</v>
      </c>
      <c r="T2890" s="6">
        <f>(((I2890/60)/60)/24)+DATE(1970,1,1)</f>
        <v>41930.207638888889</v>
      </c>
      <c r="U2890">
        <f>YEAR(S2890)</f>
        <v>2014</v>
      </c>
    </row>
    <row r="2891" spans="1:21" ht="48" x14ac:dyDescent="0.2">
      <c r="A2891">
        <v>2889</v>
      </c>
      <c r="B2891" s="2" t="s">
        <v>2889</v>
      </c>
      <c r="C2891" s="2" t="s">
        <v>6999</v>
      </c>
      <c r="D2891" s="4">
        <v>3000</v>
      </c>
      <c r="E2891" s="5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>ROUND(E2891/D2891*100,0)</f>
        <v>38</v>
      </c>
      <c r="P2891" s="14">
        <f t="shared" si="45"/>
        <v>81.569999999999993</v>
      </c>
      <c r="Q2891" s="7" t="s">
        <v>8314</v>
      </c>
      <c r="R2891" t="s">
        <v>8315</v>
      </c>
      <c r="S2891" s="6">
        <f>(((J2891/60)/60)/24)+DATE(1970,1,1)</f>
        <v>41850.863252314812</v>
      </c>
      <c r="T2891" s="6">
        <f>(((I2891/60)/60)/24)+DATE(1970,1,1)</f>
        <v>41880.863252314812</v>
      </c>
      <c r="U2891">
        <f>YEAR(S2891)</f>
        <v>2014</v>
      </c>
    </row>
    <row r="2892" spans="1:21" ht="48" x14ac:dyDescent="0.2">
      <c r="A2892">
        <v>2890</v>
      </c>
      <c r="B2892" s="2" t="s">
        <v>2890</v>
      </c>
      <c r="C2892" s="2" t="s">
        <v>7000</v>
      </c>
      <c r="D2892" s="4">
        <v>2000</v>
      </c>
      <c r="E2892" s="5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>ROUND(E2892/D2892*100,0)</f>
        <v>1</v>
      </c>
      <c r="P2892" s="14">
        <f t="shared" si="45"/>
        <v>7</v>
      </c>
      <c r="Q2892" s="7" t="s">
        <v>8314</v>
      </c>
      <c r="R2892" t="s">
        <v>8315</v>
      </c>
      <c r="S2892" s="6">
        <f>(((J2892/60)/60)/24)+DATE(1970,1,1)</f>
        <v>41831.742962962962</v>
      </c>
      <c r="T2892" s="6">
        <f>(((I2892/60)/60)/24)+DATE(1970,1,1)</f>
        <v>41860.125</v>
      </c>
      <c r="U2892">
        <f>YEAR(S2892)</f>
        <v>2014</v>
      </c>
    </row>
    <row r="2893" spans="1:21" ht="48" x14ac:dyDescent="0.2">
      <c r="A2893">
        <v>2891</v>
      </c>
      <c r="B2893" s="2" t="s">
        <v>2891</v>
      </c>
      <c r="C2893" s="2" t="s">
        <v>7001</v>
      </c>
      <c r="D2893" s="4">
        <v>10000</v>
      </c>
      <c r="E2893" s="5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>ROUND(E2893/D2893*100,0)</f>
        <v>3</v>
      </c>
      <c r="P2893" s="14">
        <f t="shared" si="45"/>
        <v>27.3</v>
      </c>
      <c r="Q2893" s="7" t="s">
        <v>8314</v>
      </c>
      <c r="R2893" t="s">
        <v>8315</v>
      </c>
      <c r="S2893" s="6">
        <f>(((J2893/60)/60)/24)+DATE(1970,1,1)</f>
        <v>42415.883425925931</v>
      </c>
      <c r="T2893" s="6">
        <f>(((I2893/60)/60)/24)+DATE(1970,1,1)</f>
        <v>42475.84175925926</v>
      </c>
      <c r="U2893">
        <f>YEAR(S2893)</f>
        <v>2016</v>
      </c>
    </row>
    <row r="2894" spans="1:21" ht="48" x14ac:dyDescent="0.2">
      <c r="A2894">
        <v>2892</v>
      </c>
      <c r="B2894" s="2" t="s">
        <v>2892</v>
      </c>
      <c r="C2894" s="2" t="s">
        <v>7002</v>
      </c>
      <c r="D2894" s="4">
        <v>5500</v>
      </c>
      <c r="E2894" s="5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>ROUND(E2894/D2894*100,0)</f>
        <v>9</v>
      </c>
      <c r="P2894" s="14">
        <f t="shared" si="45"/>
        <v>29.41</v>
      </c>
      <c r="Q2894" s="7" t="s">
        <v>8314</v>
      </c>
      <c r="R2894" t="s">
        <v>8315</v>
      </c>
      <c r="S2894" s="6">
        <f>(((J2894/60)/60)/24)+DATE(1970,1,1)</f>
        <v>41869.714166666665</v>
      </c>
      <c r="T2894" s="6">
        <f>(((I2894/60)/60)/24)+DATE(1970,1,1)</f>
        <v>41876.875</v>
      </c>
      <c r="U2894">
        <f>YEAR(S2894)</f>
        <v>2014</v>
      </c>
    </row>
    <row r="2895" spans="1:21" ht="16" x14ac:dyDescent="0.2">
      <c r="A2895">
        <v>2893</v>
      </c>
      <c r="B2895" s="2" t="s">
        <v>2893</v>
      </c>
      <c r="C2895" s="2" t="s">
        <v>7003</v>
      </c>
      <c r="D2895" s="4">
        <v>5000</v>
      </c>
      <c r="E2895" s="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>ROUND(E2895/D2895*100,0)</f>
        <v>1</v>
      </c>
      <c r="P2895" s="14">
        <f t="shared" si="45"/>
        <v>12.5</v>
      </c>
      <c r="Q2895" s="7" t="s">
        <v>8314</v>
      </c>
      <c r="R2895" t="s">
        <v>8315</v>
      </c>
      <c r="S2895" s="6">
        <f>(((J2895/60)/60)/24)+DATE(1970,1,1)</f>
        <v>41953.773090277777</v>
      </c>
      <c r="T2895" s="6">
        <f>(((I2895/60)/60)/24)+DATE(1970,1,1)</f>
        <v>42013.083333333328</v>
      </c>
      <c r="U2895">
        <f>YEAR(S2895)</f>
        <v>2014</v>
      </c>
    </row>
    <row r="2896" spans="1:21" ht="32" x14ac:dyDescent="0.2">
      <c r="A2896">
        <v>2894</v>
      </c>
      <c r="B2896" s="2" t="s">
        <v>2894</v>
      </c>
      <c r="C2896" s="2" t="s">
        <v>7004</v>
      </c>
      <c r="D2896" s="4">
        <v>50000</v>
      </c>
      <c r="E2896" s="5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>ROUND(E2896/D2896*100,0)</f>
        <v>0</v>
      </c>
      <c r="P2896" s="14">
        <f t="shared" si="45"/>
        <v>0</v>
      </c>
      <c r="Q2896" s="7" t="s">
        <v>8314</v>
      </c>
      <c r="R2896" t="s">
        <v>8315</v>
      </c>
      <c r="S2896" s="6">
        <f>(((J2896/60)/60)/24)+DATE(1970,1,1)</f>
        <v>42037.986284722225</v>
      </c>
      <c r="T2896" s="6">
        <f>(((I2896/60)/60)/24)+DATE(1970,1,1)</f>
        <v>42097.944618055553</v>
      </c>
      <c r="U2896">
        <f>YEAR(S2896)</f>
        <v>2015</v>
      </c>
    </row>
    <row r="2897" spans="1:21" ht="48" x14ac:dyDescent="0.2">
      <c r="A2897">
        <v>2895</v>
      </c>
      <c r="B2897" s="2" t="s">
        <v>2895</v>
      </c>
      <c r="C2897" s="2" t="s">
        <v>7005</v>
      </c>
      <c r="D2897" s="4">
        <v>500</v>
      </c>
      <c r="E2897" s="5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>ROUND(E2897/D2897*100,0)</f>
        <v>5</v>
      </c>
      <c r="P2897" s="14">
        <f t="shared" si="45"/>
        <v>5.75</v>
      </c>
      <c r="Q2897" s="7" t="s">
        <v>8314</v>
      </c>
      <c r="R2897" t="s">
        <v>8315</v>
      </c>
      <c r="S2897" s="6">
        <f>(((J2897/60)/60)/24)+DATE(1970,1,1)</f>
        <v>41811.555462962962</v>
      </c>
      <c r="T2897" s="6">
        <f>(((I2897/60)/60)/24)+DATE(1970,1,1)</f>
        <v>41812.875</v>
      </c>
      <c r="U2897">
        <f>YEAR(S2897)</f>
        <v>2014</v>
      </c>
    </row>
    <row r="2898" spans="1:21" ht="48" x14ac:dyDescent="0.2">
      <c r="A2898">
        <v>2896</v>
      </c>
      <c r="B2898" s="2" t="s">
        <v>2896</v>
      </c>
      <c r="C2898" s="2" t="s">
        <v>7006</v>
      </c>
      <c r="D2898" s="4">
        <v>3000</v>
      </c>
      <c r="E2898" s="5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>ROUND(E2898/D2898*100,0)</f>
        <v>21</v>
      </c>
      <c r="P2898" s="14">
        <f t="shared" si="45"/>
        <v>52.08</v>
      </c>
      <c r="Q2898" s="7" t="s">
        <v>8314</v>
      </c>
      <c r="R2898" t="s">
        <v>8315</v>
      </c>
      <c r="S2898" s="6">
        <f>(((J2898/60)/60)/24)+DATE(1970,1,1)</f>
        <v>42701.908807870372</v>
      </c>
      <c r="T2898" s="6">
        <f>(((I2898/60)/60)/24)+DATE(1970,1,1)</f>
        <v>42716.25</v>
      </c>
      <c r="U2898">
        <f>YEAR(S2898)</f>
        <v>2016</v>
      </c>
    </row>
    <row r="2899" spans="1:21" ht="48" x14ac:dyDescent="0.2">
      <c r="A2899">
        <v>2897</v>
      </c>
      <c r="B2899" s="2" t="s">
        <v>2897</v>
      </c>
      <c r="C2899" s="2" t="s">
        <v>7007</v>
      </c>
      <c r="D2899" s="4">
        <v>12000</v>
      </c>
      <c r="E2899" s="5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>ROUND(E2899/D2899*100,0)</f>
        <v>5</v>
      </c>
      <c r="P2899" s="14">
        <f t="shared" si="45"/>
        <v>183.33</v>
      </c>
      <c r="Q2899" s="7" t="s">
        <v>8314</v>
      </c>
      <c r="R2899" t="s">
        <v>8315</v>
      </c>
      <c r="S2899" s="6">
        <f>(((J2899/60)/60)/24)+DATE(1970,1,1)</f>
        <v>42258.646504629629</v>
      </c>
      <c r="T2899" s="6">
        <f>(((I2899/60)/60)/24)+DATE(1970,1,1)</f>
        <v>42288.645196759258</v>
      </c>
      <c r="U2899">
        <f>YEAR(S2899)</f>
        <v>2015</v>
      </c>
    </row>
    <row r="2900" spans="1:21" ht="48" x14ac:dyDescent="0.2">
      <c r="A2900">
        <v>2898</v>
      </c>
      <c r="B2900" s="2" t="s">
        <v>2898</v>
      </c>
      <c r="C2900" s="2" t="s">
        <v>7008</v>
      </c>
      <c r="D2900" s="4">
        <v>7500</v>
      </c>
      <c r="E2900" s="5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>ROUND(E2900/D2900*100,0)</f>
        <v>4</v>
      </c>
      <c r="P2900" s="14">
        <f t="shared" si="45"/>
        <v>26.33</v>
      </c>
      <c r="Q2900" s="7" t="s">
        <v>8314</v>
      </c>
      <c r="R2900" t="s">
        <v>8315</v>
      </c>
      <c r="S2900" s="6">
        <f>(((J2900/60)/60)/24)+DATE(1970,1,1)</f>
        <v>42278.664965277778</v>
      </c>
      <c r="T2900" s="6">
        <f>(((I2900/60)/60)/24)+DATE(1970,1,1)</f>
        <v>42308.664965277778</v>
      </c>
      <c r="U2900">
        <f>YEAR(S2900)</f>
        <v>2015</v>
      </c>
    </row>
    <row r="2901" spans="1:21" ht="48" x14ac:dyDescent="0.2">
      <c r="A2901">
        <v>2899</v>
      </c>
      <c r="B2901" s="2" t="s">
        <v>2899</v>
      </c>
      <c r="C2901" s="2" t="s">
        <v>7009</v>
      </c>
      <c r="D2901" s="4">
        <v>10000</v>
      </c>
      <c r="E2901" s="5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>ROUND(E2901/D2901*100,0)</f>
        <v>0</v>
      </c>
      <c r="P2901" s="14">
        <f t="shared" si="45"/>
        <v>0</v>
      </c>
      <c r="Q2901" s="7" t="s">
        <v>8314</v>
      </c>
      <c r="R2901" t="s">
        <v>8315</v>
      </c>
      <c r="S2901" s="6">
        <f>(((J2901/60)/60)/24)+DATE(1970,1,1)</f>
        <v>42515.078217592592</v>
      </c>
      <c r="T2901" s="6">
        <f>(((I2901/60)/60)/24)+DATE(1970,1,1)</f>
        <v>42575.078217592592</v>
      </c>
      <c r="U2901">
        <f>YEAR(S2901)</f>
        <v>2016</v>
      </c>
    </row>
    <row r="2902" spans="1:21" ht="48" x14ac:dyDescent="0.2">
      <c r="A2902">
        <v>2900</v>
      </c>
      <c r="B2902" s="2" t="s">
        <v>2900</v>
      </c>
      <c r="C2902" s="2" t="s">
        <v>7010</v>
      </c>
      <c r="D2902" s="4">
        <v>5500</v>
      </c>
      <c r="E2902" s="5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>ROUND(E2902/D2902*100,0)</f>
        <v>62</v>
      </c>
      <c r="P2902" s="14">
        <f t="shared" si="45"/>
        <v>486.43</v>
      </c>
      <c r="Q2902" s="7" t="s">
        <v>8314</v>
      </c>
      <c r="R2902" t="s">
        <v>8315</v>
      </c>
      <c r="S2902" s="6">
        <f>(((J2902/60)/60)/24)+DATE(1970,1,1)</f>
        <v>41830.234166666669</v>
      </c>
      <c r="T2902" s="6">
        <f>(((I2902/60)/60)/24)+DATE(1970,1,1)</f>
        <v>41860.234166666669</v>
      </c>
      <c r="U2902">
        <f>YEAR(S2902)</f>
        <v>2014</v>
      </c>
    </row>
    <row r="2903" spans="1:21" ht="48" x14ac:dyDescent="0.2">
      <c r="A2903">
        <v>2901</v>
      </c>
      <c r="B2903" s="2" t="s">
        <v>2901</v>
      </c>
      <c r="C2903" s="2" t="s">
        <v>7011</v>
      </c>
      <c r="D2903" s="4">
        <v>750</v>
      </c>
      <c r="E2903" s="5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>ROUND(E2903/D2903*100,0)</f>
        <v>1</v>
      </c>
      <c r="P2903" s="14">
        <f t="shared" si="45"/>
        <v>3</v>
      </c>
      <c r="Q2903" s="7" t="s">
        <v>8314</v>
      </c>
      <c r="R2903" t="s">
        <v>8315</v>
      </c>
      <c r="S2903" s="6">
        <f>(((J2903/60)/60)/24)+DATE(1970,1,1)</f>
        <v>41982.904386574075</v>
      </c>
      <c r="T2903" s="6">
        <f>(((I2903/60)/60)/24)+DATE(1970,1,1)</f>
        <v>42042.904386574075</v>
      </c>
      <c r="U2903">
        <f>YEAR(S2903)</f>
        <v>2014</v>
      </c>
    </row>
    <row r="2904" spans="1:21" ht="32" x14ac:dyDescent="0.2">
      <c r="A2904">
        <v>2902</v>
      </c>
      <c r="B2904" s="2" t="s">
        <v>2902</v>
      </c>
      <c r="C2904" s="2" t="s">
        <v>7012</v>
      </c>
      <c r="D2904" s="4">
        <v>150000</v>
      </c>
      <c r="E2904" s="5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>ROUND(E2904/D2904*100,0)</f>
        <v>0</v>
      </c>
      <c r="P2904" s="14">
        <f t="shared" si="45"/>
        <v>25</v>
      </c>
      <c r="Q2904" s="7" t="s">
        <v>8314</v>
      </c>
      <c r="R2904" t="s">
        <v>8315</v>
      </c>
      <c r="S2904" s="6">
        <f>(((J2904/60)/60)/24)+DATE(1970,1,1)</f>
        <v>42210.439768518518</v>
      </c>
      <c r="T2904" s="6">
        <f>(((I2904/60)/60)/24)+DATE(1970,1,1)</f>
        <v>42240.439768518518</v>
      </c>
      <c r="U2904">
        <f>YEAR(S2904)</f>
        <v>2015</v>
      </c>
    </row>
    <row r="2905" spans="1:21" ht="48" x14ac:dyDescent="0.2">
      <c r="A2905">
        <v>2903</v>
      </c>
      <c r="B2905" s="2" t="s">
        <v>2903</v>
      </c>
      <c r="C2905" s="2" t="s">
        <v>7013</v>
      </c>
      <c r="D2905" s="4">
        <v>5000</v>
      </c>
      <c r="E2905" s="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>ROUND(E2905/D2905*100,0)</f>
        <v>1</v>
      </c>
      <c r="P2905" s="14">
        <f t="shared" si="45"/>
        <v>9.75</v>
      </c>
      <c r="Q2905" s="7" t="s">
        <v>8314</v>
      </c>
      <c r="R2905" t="s">
        <v>8315</v>
      </c>
      <c r="S2905" s="6">
        <f>(((J2905/60)/60)/24)+DATE(1970,1,1)</f>
        <v>42196.166874999995</v>
      </c>
      <c r="T2905" s="6">
        <f>(((I2905/60)/60)/24)+DATE(1970,1,1)</f>
        <v>42256.166874999995</v>
      </c>
      <c r="U2905">
        <f>YEAR(S2905)</f>
        <v>2015</v>
      </c>
    </row>
    <row r="2906" spans="1:21" ht="48" x14ac:dyDescent="0.2">
      <c r="A2906">
        <v>2904</v>
      </c>
      <c r="B2906" s="2" t="s">
        <v>2904</v>
      </c>
      <c r="C2906" s="2" t="s">
        <v>7014</v>
      </c>
      <c r="D2906" s="4">
        <v>1500</v>
      </c>
      <c r="E2906" s="5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>ROUND(E2906/D2906*100,0)</f>
        <v>5</v>
      </c>
      <c r="P2906" s="14">
        <f t="shared" si="45"/>
        <v>18.75</v>
      </c>
      <c r="Q2906" s="7" t="s">
        <v>8314</v>
      </c>
      <c r="R2906" t="s">
        <v>8315</v>
      </c>
      <c r="S2906" s="6">
        <f>(((J2906/60)/60)/24)+DATE(1970,1,1)</f>
        <v>41940.967951388891</v>
      </c>
      <c r="T2906" s="6">
        <f>(((I2906/60)/60)/24)+DATE(1970,1,1)</f>
        <v>41952.5</v>
      </c>
      <c r="U2906">
        <f>YEAR(S2906)</f>
        <v>2014</v>
      </c>
    </row>
    <row r="2907" spans="1:21" ht="48" x14ac:dyDescent="0.2">
      <c r="A2907">
        <v>2905</v>
      </c>
      <c r="B2907" s="2" t="s">
        <v>2905</v>
      </c>
      <c r="C2907" s="2" t="s">
        <v>7015</v>
      </c>
      <c r="D2907" s="4">
        <v>3500</v>
      </c>
      <c r="E2907" s="5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>ROUND(E2907/D2907*100,0)</f>
        <v>18</v>
      </c>
      <c r="P2907" s="14">
        <f t="shared" si="45"/>
        <v>36.590000000000003</v>
      </c>
      <c r="Q2907" s="7" t="s">
        <v>8314</v>
      </c>
      <c r="R2907" t="s">
        <v>8315</v>
      </c>
      <c r="S2907" s="6">
        <f>(((J2907/60)/60)/24)+DATE(1970,1,1)</f>
        <v>42606.056863425925</v>
      </c>
      <c r="T2907" s="6">
        <f>(((I2907/60)/60)/24)+DATE(1970,1,1)</f>
        <v>42620.056863425925</v>
      </c>
      <c r="U2907">
        <f>YEAR(S2907)</f>
        <v>2016</v>
      </c>
    </row>
    <row r="2908" spans="1:21" ht="48" x14ac:dyDescent="0.2">
      <c r="A2908">
        <v>2906</v>
      </c>
      <c r="B2908" s="2" t="s">
        <v>2906</v>
      </c>
      <c r="C2908" s="2" t="s">
        <v>7016</v>
      </c>
      <c r="D2908" s="4">
        <v>6000</v>
      </c>
      <c r="E2908" s="5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>ROUND(E2908/D2908*100,0)</f>
        <v>9</v>
      </c>
      <c r="P2908" s="14">
        <f t="shared" si="45"/>
        <v>80.709999999999994</v>
      </c>
      <c r="Q2908" s="7" t="s">
        <v>8314</v>
      </c>
      <c r="R2908" t="s">
        <v>8315</v>
      </c>
      <c r="S2908" s="6">
        <f>(((J2908/60)/60)/24)+DATE(1970,1,1)</f>
        <v>42199.648912037039</v>
      </c>
      <c r="T2908" s="6">
        <f>(((I2908/60)/60)/24)+DATE(1970,1,1)</f>
        <v>42217.041666666672</v>
      </c>
      <c r="U2908">
        <f>YEAR(S2908)</f>
        <v>2015</v>
      </c>
    </row>
    <row r="2909" spans="1:21" ht="48" x14ac:dyDescent="0.2">
      <c r="A2909">
        <v>2907</v>
      </c>
      <c r="B2909" s="2" t="s">
        <v>2907</v>
      </c>
      <c r="C2909" s="2" t="s">
        <v>7017</v>
      </c>
      <c r="D2909" s="4">
        <v>2500</v>
      </c>
      <c r="E2909" s="5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>ROUND(E2909/D2909*100,0)</f>
        <v>0</v>
      </c>
      <c r="P2909" s="14">
        <f t="shared" si="45"/>
        <v>1</v>
      </c>
      <c r="Q2909" s="7" t="s">
        <v>8314</v>
      </c>
      <c r="R2909" t="s">
        <v>8315</v>
      </c>
      <c r="S2909" s="6">
        <f>(((J2909/60)/60)/24)+DATE(1970,1,1)</f>
        <v>42444.877743055549</v>
      </c>
      <c r="T2909" s="6">
        <f>(((I2909/60)/60)/24)+DATE(1970,1,1)</f>
        <v>42504.877743055549</v>
      </c>
      <c r="U2909">
        <f>YEAR(S2909)</f>
        <v>2016</v>
      </c>
    </row>
    <row r="2910" spans="1:21" ht="64" x14ac:dyDescent="0.2">
      <c r="A2910">
        <v>2908</v>
      </c>
      <c r="B2910" s="2" t="s">
        <v>2908</v>
      </c>
      <c r="C2910" s="2" t="s">
        <v>7018</v>
      </c>
      <c r="D2910" s="4">
        <v>9600</v>
      </c>
      <c r="E2910" s="5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>ROUND(E2910/D2910*100,0)</f>
        <v>3</v>
      </c>
      <c r="P2910" s="14">
        <f t="shared" si="45"/>
        <v>52.8</v>
      </c>
      <c r="Q2910" s="7" t="s">
        <v>8314</v>
      </c>
      <c r="R2910" t="s">
        <v>8315</v>
      </c>
      <c r="S2910" s="6">
        <f>(((J2910/60)/60)/24)+DATE(1970,1,1)</f>
        <v>42499.731701388882</v>
      </c>
      <c r="T2910" s="6">
        <f>(((I2910/60)/60)/24)+DATE(1970,1,1)</f>
        <v>42529.731701388882</v>
      </c>
      <c r="U2910">
        <f>YEAR(S2910)</f>
        <v>2016</v>
      </c>
    </row>
    <row r="2911" spans="1:21" ht="48" x14ac:dyDescent="0.2">
      <c r="A2911">
        <v>2909</v>
      </c>
      <c r="B2911" s="2" t="s">
        <v>2909</v>
      </c>
      <c r="C2911" s="2" t="s">
        <v>7019</v>
      </c>
      <c r="D2911" s="4">
        <v>180000</v>
      </c>
      <c r="E2911" s="5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>ROUND(E2911/D2911*100,0)</f>
        <v>0</v>
      </c>
      <c r="P2911" s="14">
        <f t="shared" si="45"/>
        <v>20</v>
      </c>
      <c r="Q2911" s="7" t="s">
        <v>8314</v>
      </c>
      <c r="R2911" t="s">
        <v>8315</v>
      </c>
      <c r="S2911" s="6">
        <f>(((J2911/60)/60)/24)+DATE(1970,1,1)</f>
        <v>41929.266215277778</v>
      </c>
      <c r="T2911" s="6">
        <f>(((I2911/60)/60)/24)+DATE(1970,1,1)</f>
        <v>41968.823611111111</v>
      </c>
      <c r="U2911">
        <f>YEAR(S2911)</f>
        <v>2014</v>
      </c>
    </row>
    <row r="2912" spans="1:21" ht="48" x14ac:dyDescent="0.2">
      <c r="A2912">
        <v>2910</v>
      </c>
      <c r="B2912" s="2" t="s">
        <v>2910</v>
      </c>
      <c r="C2912" s="2" t="s">
        <v>7020</v>
      </c>
      <c r="D2912" s="4">
        <v>30000</v>
      </c>
      <c r="E2912" s="5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>ROUND(E2912/D2912*100,0)</f>
        <v>0</v>
      </c>
      <c r="P2912" s="14">
        <f t="shared" si="45"/>
        <v>1</v>
      </c>
      <c r="Q2912" s="7" t="s">
        <v>8314</v>
      </c>
      <c r="R2912" t="s">
        <v>8315</v>
      </c>
      <c r="S2912" s="6">
        <f>(((J2912/60)/60)/24)+DATE(1970,1,1)</f>
        <v>42107.841284722221</v>
      </c>
      <c r="T2912" s="6">
        <f>(((I2912/60)/60)/24)+DATE(1970,1,1)</f>
        <v>42167.841284722221</v>
      </c>
      <c r="U2912">
        <f>YEAR(S2912)</f>
        <v>2015</v>
      </c>
    </row>
    <row r="2913" spans="1:21" ht="48" x14ac:dyDescent="0.2">
      <c r="A2913">
        <v>2911</v>
      </c>
      <c r="B2913" s="2" t="s">
        <v>2911</v>
      </c>
      <c r="C2913" s="2" t="s">
        <v>7021</v>
      </c>
      <c r="D2913" s="4">
        <v>1800</v>
      </c>
      <c r="E2913" s="5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>ROUND(E2913/D2913*100,0)</f>
        <v>37</v>
      </c>
      <c r="P2913" s="14">
        <f t="shared" si="45"/>
        <v>46.93</v>
      </c>
      <c r="Q2913" s="7" t="s">
        <v>8314</v>
      </c>
      <c r="R2913" t="s">
        <v>8315</v>
      </c>
      <c r="S2913" s="6">
        <f>(((J2913/60)/60)/24)+DATE(1970,1,1)</f>
        <v>42142.768819444449</v>
      </c>
      <c r="T2913" s="6">
        <f>(((I2913/60)/60)/24)+DATE(1970,1,1)</f>
        <v>42182.768819444449</v>
      </c>
      <c r="U2913">
        <f>YEAR(S2913)</f>
        <v>2015</v>
      </c>
    </row>
    <row r="2914" spans="1:21" ht="48" x14ac:dyDescent="0.2">
      <c r="A2914">
        <v>2912</v>
      </c>
      <c r="B2914" s="2" t="s">
        <v>2912</v>
      </c>
      <c r="C2914" s="2" t="s">
        <v>7022</v>
      </c>
      <c r="D2914" s="4">
        <v>14440</v>
      </c>
      <c r="E2914" s="5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>ROUND(E2914/D2914*100,0)</f>
        <v>14</v>
      </c>
      <c r="P2914" s="14">
        <f t="shared" si="45"/>
        <v>78.08</v>
      </c>
      <c r="Q2914" s="7" t="s">
        <v>8314</v>
      </c>
      <c r="R2914" t="s">
        <v>8315</v>
      </c>
      <c r="S2914" s="6">
        <f>(((J2914/60)/60)/24)+DATE(1970,1,1)</f>
        <v>42354.131643518514</v>
      </c>
      <c r="T2914" s="6">
        <f>(((I2914/60)/60)/24)+DATE(1970,1,1)</f>
        <v>42384.131643518514</v>
      </c>
      <c r="U2914">
        <f>YEAR(S2914)</f>
        <v>2015</v>
      </c>
    </row>
    <row r="2915" spans="1:21" ht="48" x14ac:dyDescent="0.2">
      <c r="A2915">
        <v>2913</v>
      </c>
      <c r="B2915" s="2" t="s">
        <v>2913</v>
      </c>
      <c r="C2915" s="2" t="s">
        <v>7023</v>
      </c>
      <c r="D2915" s="4">
        <v>10000</v>
      </c>
      <c r="E2915" s="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>ROUND(E2915/D2915*100,0)</f>
        <v>0</v>
      </c>
      <c r="P2915" s="14">
        <f t="shared" si="45"/>
        <v>1</v>
      </c>
      <c r="Q2915" s="7" t="s">
        <v>8314</v>
      </c>
      <c r="R2915" t="s">
        <v>8315</v>
      </c>
      <c r="S2915" s="6">
        <f>(((J2915/60)/60)/24)+DATE(1970,1,1)</f>
        <v>41828.922905092593</v>
      </c>
      <c r="T2915" s="6">
        <f>(((I2915/60)/60)/24)+DATE(1970,1,1)</f>
        <v>41888.922905092593</v>
      </c>
      <c r="U2915">
        <f>YEAR(S2915)</f>
        <v>2014</v>
      </c>
    </row>
    <row r="2916" spans="1:21" ht="32" x14ac:dyDescent="0.2">
      <c r="A2916">
        <v>2914</v>
      </c>
      <c r="B2916" s="2" t="s">
        <v>2914</v>
      </c>
      <c r="C2916" s="2" t="s">
        <v>7024</v>
      </c>
      <c r="D2916" s="4">
        <v>25000</v>
      </c>
      <c r="E2916" s="5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>ROUND(E2916/D2916*100,0)</f>
        <v>0</v>
      </c>
      <c r="P2916" s="14">
        <f t="shared" si="45"/>
        <v>1</v>
      </c>
      <c r="Q2916" s="7" t="s">
        <v>8314</v>
      </c>
      <c r="R2916" t="s">
        <v>8315</v>
      </c>
      <c r="S2916" s="6">
        <f>(((J2916/60)/60)/24)+DATE(1970,1,1)</f>
        <v>42017.907337962963</v>
      </c>
      <c r="T2916" s="6">
        <f>(((I2916/60)/60)/24)+DATE(1970,1,1)</f>
        <v>42077.865671296298</v>
      </c>
      <c r="U2916">
        <f>YEAR(S2916)</f>
        <v>2015</v>
      </c>
    </row>
    <row r="2917" spans="1:21" ht="48" x14ac:dyDescent="0.2">
      <c r="A2917">
        <v>2915</v>
      </c>
      <c r="B2917" s="2" t="s">
        <v>2915</v>
      </c>
      <c r="C2917" s="2" t="s">
        <v>7025</v>
      </c>
      <c r="D2917" s="4">
        <v>1000</v>
      </c>
      <c r="E2917" s="5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>ROUND(E2917/D2917*100,0)</f>
        <v>61</v>
      </c>
      <c r="P2917" s="14">
        <f t="shared" si="45"/>
        <v>203.67</v>
      </c>
      <c r="Q2917" s="7" t="s">
        <v>8314</v>
      </c>
      <c r="R2917" t="s">
        <v>8315</v>
      </c>
      <c r="S2917" s="6">
        <f>(((J2917/60)/60)/24)+DATE(1970,1,1)</f>
        <v>42415.398032407407</v>
      </c>
      <c r="T2917" s="6">
        <f>(((I2917/60)/60)/24)+DATE(1970,1,1)</f>
        <v>42445.356365740736</v>
      </c>
      <c r="U2917">
        <f>YEAR(S2917)</f>
        <v>2016</v>
      </c>
    </row>
    <row r="2918" spans="1:21" ht="32" x14ac:dyDescent="0.2">
      <c r="A2918">
        <v>2916</v>
      </c>
      <c r="B2918" s="2" t="s">
        <v>2916</v>
      </c>
      <c r="C2918" s="2" t="s">
        <v>7026</v>
      </c>
      <c r="D2918" s="4">
        <v>1850</v>
      </c>
      <c r="E2918" s="5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>ROUND(E2918/D2918*100,0)</f>
        <v>8</v>
      </c>
      <c r="P2918" s="14">
        <f t="shared" si="45"/>
        <v>20.71</v>
      </c>
      <c r="Q2918" s="7" t="s">
        <v>8314</v>
      </c>
      <c r="R2918" t="s">
        <v>8315</v>
      </c>
      <c r="S2918" s="6">
        <f>(((J2918/60)/60)/24)+DATE(1970,1,1)</f>
        <v>41755.476724537039</v>
      </c>
      <c r="T2918" s="6">
        <f>(((I2918/60)/60)/24)+DATE(1970,1,1)</f>
        <v>41778.476724537039</v>
      </c>
      <c r="U2918">
        <f>YEAR(S2918)</f>
        <v>2014</v>
      </c>
    </row>
    <row r="2919" spans="1:21" ht="48" x14ac:dyDescent="0.2">
      <c r="A2919">
        <v>2917</v>
      </c>
      <c r="B2919" s="2" t="s">
        <v>2917</v>
      </c>
      <c r="C2919" s="2" t="s">
        <v>7027</v>
      </c>
      <c r="D2919" s="4">
        <v>2000</v>
      </c>
      <c r="E2919" s="5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>ROUND(E2919/D2919*100,0)</f>
        <v>22</v>
      </c>
      <c r="P2919" s="14">
        <f t="shared" si="45"/>
        <v>48.56</v>
      </c>
      <c r="Q2919" s="7" t="s">
        <v>8314</v>
      </c>
      <c r="R2919" t="s">
        <v>8315</v>
      </c>
      <c r="S2919" s="6">
        <f>(((J2919/60)/60)/24)+DATE(1970,1,1)</f>
        <v>42245.234340277777</v>
      </c>
      <c r="T2919" s="6">
        <f>(((I2919/60)/60)/24)+DATE(1970,1,1)</f>
        <v>42263.234340277777</v>
      </c>
      <c r="U2919">
        <f>YEAR(S2919)</f>
        <v>2015</v>
      </c>
    </row>
    <row r="2920" spans="1:21" ht="48" x14ac:dyDescent="0.2">
      <c r="A2920">
        <v>2918</v>
      </c>
      <c r="B2920" s="2" t="s">
        <v>2918</v>
      </c>
      <c r="C2920" s="2" t="s">
        <v>7028</v>
      </c>
      <c r="D2920" s="4">
        <v>5000</v>
      </c>
      <c r="E2920" s="5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>ROUND(E2920/D2920*100,0)</f>
        <v>27</v>
      </c>
      <c r="P2920" s="14">
        <f t="shared" si="45"/>
        <v>68.099999999999994</v>
      </c>
      <c r="Q2920" s="7" t="s">
        <v>8314</v>
      </c>
      <c r="R2920" t="s">
        <v>8315</v>
      </c>
      <c r="S2920" s="6">
        <f>(((J2920/60)/60)/24)+DATE(1970,1,1)</f>
        <v>42278.629710648151</v>
      </c>
      <c r="T2920" s="6">
        <f>(((I2920/60)/60)/24)+DATE(1970,1,1)</f>
        <v>42306.629710648151</v>
      </c>
      <c r="U2920">
        <f>YEAR(S2920)</f>
        <v>2015</v>
      </c>
    </row>
    <row r="2921" spans="1:21" ht="48" x14ac:dyDescent="0.2">
      <c r="A2921">
        <v>2919</v>
      </c>
      <c r="B2921" s="2" t="s">
        <v>2919</v>
      </c>
      <c r="C2921" s="2" t="s">
        <v>7029</v>
      </c>
      <c r="D2921" s="4">
        <v>600</v>
      </c>
      <c r="E2921" s="5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>ROUND(E2921/D2921*100,0)</f>
        <v>9</v>
      </c>
      <c r="P2921" s="14">
        <f t="shared" si="45"/>
        <v>8.5</v>
      </c>
      <c r="Q2921" s="7" t="s">
        <v>8314</v>
      </c>
      <c r="R2921" t="s">
        <v>8315</v>
      </c>
      <c r="S2921" s="6">
        <f>(((J2921/60)/60)/24)+DATE(1970,1,1)</f>
        <v>41826.61954861111</v>
      </c>
      <c r="T2921" s="6">
        <f>(((I2921/60)/60)/24)+DATE(1970,1,1)</f>
        <v>41856.61954861111</v>
      </c>
      <c r="U2921">
        <f>YEAR(S2921)</f>
        <v>2014</v>
      </c>
    </row>
    <row r="2922" spans="1:21" ht="48" x14ac:dyDescent="0.2">
      <c r="A2922">
        <v>2920</v>
      </c>
      <c r="B2922" s="2" t="s">
        <v>2920</v>
      </c>
      <c r="C2922" s="2" t="s">
        <v>7030</v>
      </c>
      <c r="D2922" s="4">
        <v>2500</v>
      </c>
      <c r="E2922" s="5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>ROUND(E2922/D2922*100,0)</f>
        <v>27</v>
      </c>
      <c r="P2922" s="14">
        <f t="shared" si="45"/>
        <v>51.62</v>
      </c>
      <c r="Q2922" s="7" t="s">
        <v>8314</v>
      </c>
      <c r="R2922" t="s">
        <v>8315</v>
      </c>
      <c r="S2922" s="6">
        <f>(((J2922/60)/60)/24)+DATE(1970,1,1)</f>
        <v>42058.792476851857</v>
      </c>
      <c r="T2922" s="6">
        <f>(((I2922/60)/60)/24)+DATE(1970,1,1)</f>
        <v>42088.750810185185</v>
      </c>
      <c r="U2922">
        <f>YEAR(S2922)</f>
        <v>2015</v>
      </c>
    </row>
    <row r="2923" spans="1:21" ht="32" x14ac:dyDescent="0.2">
      <c r="A2923">
        <v>2921</v>
      </c>
      <c r="B2923" s="2" t="s">
        <v>2921</v>
      </c>
      <c r="C2923" s="2" t="s">
        <v>7031</v>
      </c>
      <c r="D2923" s="4">
        <v>100</v>
      </c>
      <c r="E2923" s="5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>ROUND(E2923/D2923*100,0)</f>
        <v>129</v>
      </c>
      <c r="P2923" s="14">
        <f t="shared" si="45"/>
        <v>43</v>
      </c>
      <c r="Q2923" s="7" t="s">
        <v>8314</v>
      </c>
      <c r="R2923" t="s">
        <v>8356</v>
      </c>
      <c r="S2923" s="6">
        <f>(((J2923/60)/60)/24)+DATE(1970,1,1)</f>
        <v>41877.886620370373</v>
      </c>
      <c r="T2923" s="6">
        <f>(((I2923/60)/60)/24)+DATE(1970,1,1)</f>
        <v>41907.886620370373</v>
      </c>
      <c r="U2923">
        <f>YEAR(S2923)</f>
        <v>2014</v>
      </c>
    </row>
    <row r="2924" spans="1:21" ht="48" x14ac:dyDescent="0.2">
      <c r="A2924">
        <v>2922</v>
      </c>
      <c r="B2924" s="2" t="s">
        <v>2922</v>
      </c>
      <c r="C2924" s="2" t="s">
        <v>7032</v>
      </c>
      <c r="D2924" s="4">
        <v>500</v>
      </c>
      <c r="E2924" s="5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>ROUND(E2924/D2924*100,0)</f>
        <v>100</v>
      </c>
      <c r="P2924" s="14">
        <f t="shared" si="45"/>
        <v>83.33</v>
      </c>
      <c r="Q2924" s="7" t="s">
        <v>8314</v>
      </c>
      <c r="R2924" t="s">
        <v>8356</v>
      </c>
      <c r="S2924" s="6">
        <f>(((J2924/60)/60)/24)+DATE(1970,1,1)</f>
        <v>42097.874155092592</v>
      </c>
      <c r="T2924" s="6">
        <f>(((I2924/60)/60)/24)+DATE(1970,1,1)</f>
        <v>42142.874155092592</v>
      </c>
      <c r="U2924">
        <f>YEAR(S2924)</f>
        <v>2015</v>
      </c>
    </row>
    <row r="2925" spans="1:21" ht="48" x14ac:dyDescent="0.2">
      <c r="A2925">
        <v>2923</v>
      </c>
      <c r="B2925" s="2" t="s">
        <v>2923</v>
      </c>
      <c r="C2925" s="2" t="s">
        <v>7033</v>
      </c>
      <c r="D2925" s="4">
        <v>300</v>
      </c>
      <c r="E2925" s="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ROUND(E2925/D2925*100,0)</f>
        <v>100</v>
      </c>
      <c r="P2925" s="14">
        <f t="shared" si="45"/>
        <v>30</v>
      </c>
      <c r="Q2925" s="7" t="s">
        <v>8314</v>
      </c>
      <c r="R2925" t="s">
        <v>8356</v>
      </c>
      <c r="S2925" s="6">
        <f>(((J2925/60)/60)/24)+DATE(1970,1,1)</f>
        <v>42013.15253472222</v>
      </c>
      <c r="T2925" s="6">
        <f>(((I2925/60)/60)/24)+DATE(1970,1,1)</f>
        <v>42028.125</v>
      </c>
      <c r="U2925">
        <f>YEAR(S2925)</f>
        <v>2015</v>
      </c>
    </row>
    <row r="2926" spans="1:21" ht="48" x14ac:dyDescent="0.2">
      <c r="A2926">
        <v>2924</v>
      </c>
      <c r="B2926" s="2" t="s">
        <v>2924</v>
      </c>
      <c r="C2926" s="2" t="s">
        <v>7034</v>
      </c>
      <c r="D2926" s="4">
        <v>25000</v>
      </c>
      <c r="E2926" s="5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ROUND(E2926/D2926*100,0)</f>
        <v>103</v>
      </c>
      <c r="P2926" s="14">
        <f t="shared" si="45"/>
        <v>175.51</v>
      </c>
      <c r="Q2926" s="7" t="s">
        <v>8314</v>
      </c>
      <c r="R2926" t="s">
        <v>8356</v>
      </c>
      <c r="S2926" s="6">
        <f>(((J2926/60)/60)/24)+DATE(1970,1,1)</f>
        <v>42103.556828703702</v>
      </c>
      <c r="T2926" s="6">
        <f>(((I2926/60)/60)/24)+DATE(1970,1,1)</f>
        <v>42133.165972222225</v>
      </c>
      <c r="U2926">
        <f>YEAR(S2926)</f>
        <v>2015</v>
      </c>
    </row>
    <row r="2927" spans="1:21" ht="48" x14ac:dyDescent="0.2">
      <c r="A2927">
        <v>2925</v>
      </c>
      <c r="B2927" s="2" t="s">
        <v>2925</v>
      </c>
      <c r="C2927" s="2" t="s">
        <v>7035</v>
      </c>
      <c r="D2927" s="4">
        <v>45000</v>
      </c>
      <c r="E2927" s="5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ROUND(E2927/D2927*100,0)</f>
        <v>102</v>
      </c>
      <c r="P2927" s="14">
        <f t="shared" si="45"/>
        <v>231.66</v>
      </c>
      <c r="Q2927" s="7" t="s">
        <v>8314</v>
      </c>
      <c r="R2927" t="s">
        <v>8356</v>
      </c>
      <c r="S2927" s="6">
        <f>(((J2927/60)/60)/24)+DATE(1970,1,1)</f>
        <v>41863.584120370368</v>
      </c>
      <c r="T2927" s="6">
        <f>(((I2927/60)/60)/24)+DATE(1970,1,1)</f>
        <v>41893.584120370368</v>
      </c>
      <c r="U2927">
        <f>YEAR(S2927)</f>
        <v>2014</v>
      </c>
    </row>
    <row r="2928" spans="1:21" ht="48" x14ac:dyDescent="0.2">
      <c r="A2928">
        <v>2926</v>
      </c>
      <c r="B2928" s="2" t="s">
        <v>2926</v>
      </c>
      <c r="C2928" s="2" t="s">
        <v>7036</v>
      </c>
      <c r="D2928" s="4">
        <v>3000</v>
      </c>
      <c r="E2928" s="5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ROUND(E2928/D2928*100,0)</f>
        <v>125</v>
      </c>
      <c r="P2928" s="14">
        <f t="shared" si="45"/>
        <v>75</v>
      </c>
      <c r="Q2928" s="7" t="s">
        <v>8314</v>
      </c>
      <c r="R2928" t="s">
        <v>8356</v>
      </c>
      <c r="S2928" s="6">
        <f>(((J2928/60)/60)/24)+DATE(1970,1,1)</f>
        <v>42044.765960648147</v>
      </c>
      <c r="T2928" s="6">
        <f>(((I2928/60)/60)/24)+DATE(1970,1,1)</f>
        <v>42058.765960648147</v>
      </c>
      <c r="U2928">
        <f>YEAR(S2928)</f>
        <v>2015</v>
      </c>
    </row>
    <row r="2929" spans="1:21" ht="48" x14ac:dyDescent="0.2">
      <c r="A2929">
        <v>2927</v>
      </c>
      <c r="B2929" s="2" t="s">
        <v>2927</v>
      </c>
      <c r="C2929" s="2" t="s">
        <v>7037</v>
      </c>
      <c r="D2929" s="4">
        <v>1800</v>
      </c>
      <c r="E2929" s="5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ROUND(E2929/D2929*100,0)</f>
        <v>131</v>
      </c>
      <c r="P2929" s="14">
        <f t="shared" si="45"/>
        <v>112.14</v>
      </c>
      <c r="Q2929" s="7" t="s">
        <v>8314</v>
      </c>
      <c r="R2929" t="s">
        <v>8356</v>
      </c>
      <c r="S2929" s="6">
        <f>(((J2929/60)/60)/24)+DATE(1970,1,1)</f>
        <v>41806.669317129628</v>
      </c>
      <c r="T2929" s="6">
        <f>(((I2929/60)/60)/24)+DATE(1970,1,1)</f>
        <v>41835.208333333336</v>
      </c>
      <c r="U2929">
        <f>YEAR(S2929)</f>
        <v>2014</v>
      </c>
    </row>
    <row r="2930" spans="1:21" ht="32" x14ac:dyDescent="0.2">
      <c r="A2930">
        <v>2928</v>
      </c>
      <c r="B2930" s="2" t="s">
        <v>2928</v>
      </c>
      <c r="C2930" s="2" t="s">
        <v>7038</v>
      </c>
      <c r="D2930" s="4">
        <v>1000</v>
      </c>
      <c r="E2930" s="5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ROUND(E2930/D2930*100,0)</f>
        <v>100</v>
      </c>
      <c r="P2930" s="14">
        <f t="shared" si="45"/>
        <v>41.67</v>
      </c>
      <c r="Q2930" s="7" t="s">
        <v>8314</v>
      </c>
      <c r="R2930" t="s">
        <v>8356</v>
      </c>
      <c r="S2930" s="6">
        <f>(((J2930/60)/60)/24)+DATE(1970,1,1)</f>
        <v>42403.998217592598</v>
      </c>
      <c r="T2930" s="6">
        <f>(((I2930/60)/60)/24)+DATE(1970,1,1)</f>
        <v>42433.998217592598</v>
      </c>
      <c r="U2930">
        <f>YEAR(S2930)</f>
        <v>2016</v>
      </c>
    </row>
    <row r="2931" spans="1:21" ht="48" x14ac:dyDescent="0.2">
      <c r="A2931">
        <v>2929</v>
      </c>
      <c r="B2931" s="2" t="s">
        <v>2929</v>
      </c>
      <c r="C2931" s="2" t="s">
        <v>7039</v>
      </c>
      <c r="D2931" s="4">
        <v>8000</v>
      </c>
      <c r="E2931" s="5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ROUND(E2931/D2931*100,0)</f>
        <v>102</v>
      </c>
      <c r="P2931" s="14">
        <f t="shared" si="45"/>
        <v>255.17</v>
      </c>
      <c r="Q2931" s="7" t="s">
        <v>8314</v>
      </c>
      <c r="R2931" t="s">
        <v>8356</v>
      </c>
      <c r="S2931" s="6">
        <f>(((J2931/60)/60)/24)+DATE(1970,1,1)</f>
        <v>41754.564328703702</v>
      </c>
      <c r="T2931" s="6">
        <f>(((I2931/60)/60)/24)+DATE(1970,1,1)</f>
        <v>41784.564328703702</v>
      </c>
      <c r="U2931">
        <f>YEAR(S2931)</f>
        <v>2014</v>
      </c>
    </row>
    <row r="2932" spans="1:21" ht="48" x14ac:dyDescent="0.2">
      <c r="A2932">
        <v>2930</v>
      </c>
      <c r="B2932" s="2" t="s">
        <v>2930</v>
      </c>
      <c r="C2932" s="2" t="s">
        <v>7040</v>
      </c>
      <c r="D2932" s="4">
        <v>10000</v>
      </c>
      <c r="E2932" s="5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>ROUND(E2932/D2932*100,0)</f>
        <v>101</v>
      </c>
      <c r="P2932" s="14">
        <f t="shared" si="45"/>
        <v>162.77000000000001</v>
      </c>
      <c r="Q2932" s="7" t="s">
        <v>8314</v>
      </c>
      <c r="R2932" t="s">
        <v>8356</v>
      </c>
      <c r="S2932" s="6">
        <f>(((J2932/60)/60)/24)+DATE(1970,1,1)</f>
        <v>42101.584074074075</v>
      </c>
      <c r="T2932" s="6">
        <f>(((I2932/60)/60)/24)+DATE(1970,1,1)</f>
        <v>42131.584074074075</v>
      </c>
      <c r="U2932">
        <f>YEAR(S2932)</f>
        <v>2015</v>
      </c>
    </row>
    <row r="2933" spans="1:21" ht="48" x14ac:dyDescent="0.2">
      <c r="A2933">
        <v>2931</v>
      </c>
      <c r="B2933" s="2" t="s">
        <v>2931</v>
      </c>
      <c r="C2933" s="2" t="s">
        <v>7041</v>
      </c>
      <c r="D2933" s="4">
        <v>750</v>
      </c>
      <c r="E2933" s="5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ROUND(E2933/D2933*100,0)</f>
        <v>106</v>
      </c>
      <c r="P2933" s="14">
        <f t="shared" si="45"/>
        <v>88.33</v>
      </c>
      <c r="Q2933" s="7" t="s">
        <v>8314</v>
      </c>
      <c r="R2933" t="s">
        <v>8356</v>
      </c>
      <c r="S2933" s="6">
        <f>(((J2933/60)/60)/24)+DATE(1970,1,1)</f>
        <v>41872.291238425925</v>
      </c>
      <c r="T2933" s="6">
        <f>(((I2933/60)/60)/24)+DATE(1970,1,1)</f>
        <v>41897.255555555559</v>
      </c>
      <c r="U2933">
        <f>YEAR(S2933)</f>
        <v>2014</v>
      </c>
    </row>
    <row r="2934" spans="1:21" ht="48" x14ac:dyDescent="0.2">
      <c r="A2934">
        <v>2932</v>
      </c>
      <c r="B2934" s="2" t="s">
        <v>2932</v>
      </c>
      <c r="C2934" s="2" t="s">
        <v>7042</v>
      </c>
      <c r="D2934" s="4">
        <v>3100</v>
      </c>
      <c r="E2934" s="5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ROUND(E2934/D2934*100,0)</f>
        <v>105</v>
      </c>
      <c r="P2934" s="14">
        <f t="shared" si="45"/>
        <v>85.74</v>
      </c>
      <c r="Q2934" s="7" t="s">
        <v>8314</v>
      </c>
      <c r="R2934" t="s">
        <v>8356</v>
      </c>
      <c r="S2934" s="6">
        <f>(((J2934/60)/60)/24)+DATE(1970,1,1)</f>
        <v>42025.164780092593</v>
      </c>
      <c r="T2934" s="6">
        <f>(((I2934/60)/60)/24)+DATE(1970,1,1)</f>
        <v>42056.458333333328</v>
      </c>
      <c r="U2934">
        <f>YEAR(S2934)</f>
        <v>2015</v>
      </c>
    </row>
    <row r="2935" spans="1:21" ht="48" x14ac:dyDescent="0.2">
      <c r="A2935">
        <v>2933</v>
      </c>
      <c r="B2935" s="2" t="s">
        <v>2933</v>
      </c>
      <c r="C2935" s="2" t="s">
        <v>7043</v>
      </c>
      <c r="D2935" s="4">
        <v>2500</v>
      </c>
      <c r="E2935" s="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ROUND(E2935/D2935*100,0)</f>
        <v>103</v>
      </c>
      <c r="P2935" s="14">
        <f t="shared" si="45"/>
        <v>47.57</v>
      </c>
      <c r="Q2935" s="7" t="s">
        <v>8314</v>
      </c>
      <c r="R2935" t="s">
        <v>8356</v>
      </c>
      <c r="S2935" s="6">
        <f>(((J2935/60)/60)/24)+DATE(1970,1,1)</f>
        <v>42495.956631944442</v>
      </c>
      <c r="T2935" s="6">
        <f>(((I2935/60)/60)/24)+DATE(1970,1,1)</f>
        <v>42525.956631944442</v>
      </c>
      <c r="U2935">
        <f>YEAR(S2935)</f>
        <v>2016</v>
      </c>
    </row>
    <row r="2936" spans="1:21" ht="48" x14ac:dyDescent="0.2">
      <c r="A2936">
        <v>2934</v>
      </c>
      <c r="B2936" s="2" t="s">
        <v>2934</v>
      </c>
      <c r="C2936" s="2" t="s">
        <v>7044</v>
      </c>
      <c r="D2936" s="4">
        <v>2500</v>
      </c>
      <c r="E2936" s="5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ROUND(E2936/D2936*100,0)</f>
        <v>108</v>
      </c>
      <c r="P2936" s="14">
        <f t="shared" si="45"/>
        <v>72.97</v>
      </c>
      <c r="Q2936" s="7" t="s">
        <v>8314</v>
      </c>
      <c r="R2936" t="s">
        <v>8356</v>
      </c>
      <c r="S2936" s="6">
        <f>(((J2936/60)/60)/24)+DATE(1970,1,1)</f>
        <v>41775.636157407411</v>
      </c>
      <c r="T2936" s="6">
        <f>(((I2936/60)/60)/24)+DATE(1970,1,1)</f>
        <v>41805.636157407411</v>
      </c>
      <c r="U2936">
        <f>YEAR(S2936)</f>
        <v>2014</v>
      </c>
    </row>
    <row r="2937" spans="1:21" ht="48" x14ac:dyDescent="0.2">
      <c r="A2937">
        <v>2935</v>
      </c>
      <c r="B2937" s="2" t="s">
        <v>2935</v>
      </c>
      <c r="C2937" s="2" t="s">
        <v>7045</v>
      </c>
      <c r="D2937" s="4">
        <v>3500</v>
      </c>
      <c r="E2937" s="5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ROUND(E2937/D2937*100,0)</f>
        <v>101</v>
      </c>
      <c r="P2937" s="14">
        <f t="shared" si="45"/>
        <v>90.54</v>
      </c>
      <c r="Q2937" s="7" t="s">
        <v>8314</v>
      </c>
      <c r="R2937" t="s">
        <v>8356</v>
      </c>
      <c r="S2937" s="6">
        <f>(((J2937/60)/60)/24)+DATE(1970,1,1)</f>
        <v>42553.583425925928</v>
      </c>
      <c r="T2937" s="6">
        <f>(((I2937/60)/60)/24)+DATE(1970,1,1)</f>
        <v>42611.708333333328</v>
      </c>
      <c r="U2937">
        <f>YEAR(S2937)</f>
        <v>2016</v>
      </c>
    </row>
    <row r="2938" spans="1:21" ht="48" x14ac:dyDescent="0.2">
      <c r="A2938">
        <v>2936</v>
      </c>
      <c r="B2938" s="2" t="s">
        <v>2936</v>
      </c>
      <c r="C2938" s="2" t="s">
        <v>7046</v>
      </c>
      <c r="D2938" s="4">
        <v>1000</v>
      </c>
      <c r="E2938" s="5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ROUND(E2938/D2938*100,0)</f>
        <v>128</v>
      </c>
      <c r="P2938" s="14">
        <f t="shared" si="45"/>
        <v>37.65</v>
      </c>
      <c r="Q2938" s="7" t="s">
        <v>8314</v>
      </c>
      <c r="R2938" t="s">
        <v>8356</v>
      </c>
      <c r="S2938" s="6">
        <f>(((J2938/60)/60)/24)+DATE(1970,1,1)</f>
        <v>41912.650729166664</v>
      </c>
      <c r="T2938" s="6">
        <f>(((I2938/60)/60)/24)+DATE(1970,1,1)</f>
        <v>41925.207638888889</v>
      </c>
      <c r="U2938">
        <f>YEAR(S2938)</f>
        <v>2014</v>
      </c>
    </row>
    <row r="2939" spans="1:21" ht="32" x14ac:dyDescent="0.2">
      <c r="A2939">
        <v>2937</v>
      </c>
      <c r="B2939" s="2" t="s">
        <v>2937</v>
      </c>
      <c r="C2939" s="2" t="s">
        <v>7047</v>
      </c>
      <c r="D2939" s="4">
        <v>1500</v>
      </c>
      <c r="E2939" s="5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>ROUND(E2939/D2939*100,0)</f>
        <v>133</v>
      </c>
      <c r="P2939" s="14">
        <f t="shared" si="45"/>
        <v>36.36</v>
      </c>
      <c r="Q2939" s="7" t="s">
        <v>8314</v>
      </c>
      <c r="R2939" t="s">
        <v>8356</v>
      </c>
      <c r="S2939" s="6">
        <f>(((J2939/60)/60)/24)+DATE(1970,1,1)</f>
        <v>41803.457326388889</v>
      </c>
      <c r="T2939" s="6">
        <f>(((I2939/60)/60)/24)+DATE(1970,1,1)</f>
        <v>41833.457326388889</v>
      </c>
      <c r="U2939">
        <f>YEAR(S2939)</f>
        <v>2014</v>
      </c>
    </row>
    <row r="2940" spans="1:21" ht="48" x14ac:dyDescent="0.2">
      <c r="A2940">
        <v>2938</v>
      </c>
      <c r="B2940" s="2" t="s">
        <v>2938</v>
      </c>
      <c r="C2940" s="2" t="s">
        <v>7048</v>
      </c>
      <c r="D2940" s="4">
        <v>4000</v>
      </c>
      <c r="E2940" s="5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ROUND(E2940/D2940*100,0)</f>
        <v>101</v>
      </c>
      <c r="P2940" s="14">
        <f t="shared" si="45"/>
        <v>126.72</v>
      </c>
      <c r="Q2940" s="7" t="s">
        <v>8314</v>
      </c>
      <c r="R2940" t="s">
        <v>8356</v>
      </c>
      <c r="S2940" s="6">
        <f>(((J2940/60)/60)/24)+DATE(1970,1,1)</f>
        <v>42004.703865740739</v>
      </c>
      <c r="T2940" s="6">
        <f>(((I2940/60)/60)/24)+DATE(1970,1,1)</f>
        <v>42034.703865740739</v>
      </c>
      <c r="U2940">
        <f>YEAR(S2940)</f>
        <v>2014</v>
      </c>
    </row>
    <row r="2941" spans="1:21" ht="48" x14ac:dyDescent="0.2">
      <c r="A2941">
        <v>2939</v>
      </c>
      <c r="B2941" s="2" t="s">
        <v>2939</v>
      </c>
      <c r="C2941" s="2" t="s">
        <v>7049</v>
      </c>
      <c r="D2941" s="4">
        <v>8000</v>
      </c>
      <c r="E2941" s="5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ROUND(E2941/D2941*100,0)</f>
        <v>103</v>
      </c>
      <c r="P2941" s="14">
        <f t="shared" si="45"/>
        <v>329.2</v>
      </c>
      <c r="Q2941" s="7" t="s">
        <v>8314</v>
      </c>
      <c r="R2941" t="s">
        <v>8356</v>
      </c>
      <c r="S2941" s="6">
        <f>(((J2941/60)/60)/24)+DATE(1970,1,1)</f>
        <v>41845.809166666666</v>
      </c>
      <c r="T2941" s="6">
        <f>(((I2941/60)/60)/24)+DATE(1970,1,1)</f>
        <v>41879.041666666664</v>
      </c>
      <c r="U2941">
        <f>YEAR(S2941)</f>
        <v>2014</v>
      </c>
    </row>
    <row r="2942" spans="1:21" ht="48" x14ac:dyDescent="0.2">
      <c r="A2942">
        <v>2940</v>
      </c>
      <c r="B2942" s="2" t="s">
        <v>2940</v>
      </c>
      <c r="C2942" s="2" t="s">
        <v>7050</v>
      </c>
      <c r="D2942" s="4">
        <v>2500</v>
      </c>
      <c r="E2942" s="5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ROUND(E2942/D2942*100,0)</f>
        <v>107</v>
      </c>
      <c r="P2942" s="14">
        <f t="shared" si="45"/>
        <v>81.239999999999995</v>
      </c>
      <c r="Q2942" s="7" t="s">
        <v>8314</v>
      </c>
      <c r="R2942" t="s">
        <v>8356</v>
      </c>
      <c r="S2942" s="6">
        <f>(((J2942/60)/60)/24)+DATE(1970,1,1)</f>
        <v>41982.773356481484</v>
      </c>
      <c r="T2942" s="6">
        <f>(((I2942/60)/60)/24)+DATE(1970,1,1)</f>
        <v>42022.773356481484</v>
      </c>
      <c r="U2942">
        <f>YEAR(S2942)</f>
        <v>2014</v>
      </c>
    </row>
    <row r="2943" spans="1:21" ht="48" x14ac:dyDescent="0.2">
      <c r="A2943">
        <v>2941</v>
      </c>
      <c r="B2943" s="2" t="s">
        <v>2941</v>
      </c>
      <c r="C2943" s="2" t="s">
        <v>7051</v>
      </c>
      <c r="D2943" s="4">
        <v>25000</v>
      </c>
      <c r="E2943" s="5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ROUND(E2943/D2943*100,0)</f>
        <v>0</v>
      </c>
      <c r="P2943" s="14">
        <f t="shared" si="45"/>
        <v>1</v>
      </c>
      <c r="Q2943" s="7" t="s">
        <v>8314</v>
      </c>
      <c r="R2943" t="s">
        <v>8354</v>
      </c>
      <c r="S2943" s="6">
        <f>(((J2943/60)/60)/24)+DATE(1970,1,1)</f>
        <v>42034.960127314815</v>
      </c>
      <c r="T2943" s="6">
        <f>(((I2943/60)/60)/24)+DATE(1970,1,1)</f>
        <v>42064.960127314815</v>
      </c>
      <c r="U2943">
        <f>YEAR(S2943)</f>
        <v>2015</v>
      </c>
    </row>
    <row r="2944" spans="1:21" ht="48" x14ac:dyDescent="0.2">
      <c r="A2944">
        <v>2942</v>
      </c>
      <c r="B2944" s="2" t="s">
        <v>2942</v>
      </c>
      <c r="C2944" s="2" t="s">
        <v>7052</v>
      </c>
      <c r="D2944" s="4">
        <v>200000</v>
      </c>
      <c r="E2944" s="5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ROUND(E2944/D2944*100,0)</f>
        <v>20</v>
      </c>
      <c r="P2944" s="14">
        <f t="shared" si="45"/>
        <v>202.23</v>
      </c>
      <c r="Q2944" s="7" t="s">
        <v>8314</v>
      </c>
      <c r="R2944" t="s">
        <v>8354</v>
      </c>
      <c r="S2944" s="6">
        <f>(((J2944/60)/60)/24)+DATE(1970,1,1)</f>
        <v>42334.803923611107</v>
      </c>
      <c r="T2944" s="6">
        <f>(((I2944/60)/60)/24)+DATE(1970,1,1)</f>
        <v>42354.845833333333</v>
      </c>
      <c r="U2944">
        <f>YEAR(S2944)</f>
        <v>2015</v>
      </c>
    </row>
    <row r="2945" spans="1:21" ht="48" x14ac:dyDescent="0.2">
      <c r="A2945">
        <v>2943</v>
      </c>
      <c r="B2945" s="2" t="s">
        <v>2943</v>
      </c>
      <c r="C2945" s="2" t="s">
        <v>7053</v>
      </c>
      <c r="D2945" s="4">
        <v>3000</v>
      </c>
      <c r="E2945" s="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ROUND(E2945/D2945*100,0)</f>
        <v>0</v>
      </c>
      <c r="P2945" s="14">
        <f t="shared" si="45"/>
        <v>0</v>
      </c>
      <c r="Q2945" s="7" t="s">
        <v>8314</v>
      </c>
      <c r="R2945" t="s">
        <v>8354</v>
      </c>
      <c r="S2945" s="6">
        <f>(((J2945/60)/60)/24)+DATE(1970,1,1)</f>
        <v>42077.129398148143</v>
      </c>
      <c r="T2945" s="6">
        <f>(((I2945/60)/60)/24)+DATE(1970,1,1)</f>
        <v>42107.129398148143</v>
      </c>
      <c r="U2945">
        <f>YEAR(S2945)</f>
        <v>2015</v>
      </c>
    </row>
    <row r="2946" spans="1:21" ht="32" x14ac:dyDescent="0.2">
      <c r="A2946">
        <v>2944</v>
      </c>
      <c r="B2946" s="2" t="s">
        <v>2944</v>
      </c>
      <c r="C2946" s="2" t="s">
        <v>7054</v>
      </c>
      <c r="D2946" s="4">
        <v>10000</v>
      </c>
      <c r="E2946" s="5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ROUND(E2946/D2946*100,0)</f>
        <v>1</v>
      </c>
      <c r="P2946" s="14">
        <f t="shared" si="45"/>
        <v>100</v>
      </c>
      <c r="Q2946" s="7" t="s">
        <v>8314</v>
      </c>
      <c r="R2946" t="s">
        <v>8354</v>
      </c>
      <c r="S2946" s="6">
        <f>(((J2946/60)/60)/24)+DATE(1970,1,1)</f>
        <v>42132.9143287037</v>
      </c>
      <c r="T2946" s="6">
        <f>(((I2946/60)/60)/24)+DATE(1970,1,1)</f>
        <v>42162.9143287037</v>
      </c>
      <c r="U2946">
        <f>YEAR(S2946)</f>
        <v>2015</v>
      </c>
    </row>
    <row r="2947" spans="1:21" ht="48" x14ac:dyDescent="0.2">
      <c r="A2947">
        <v>2945</v>
      </c>
      <c r="B2947" s="2" t="s">
        <v>2945</v>
      </c>
      <c r="C2947" s="2" t="s">
        <v>7055</v>
      </c>
      <c r="D2947" s="4">
        <v>50000</v>
      </c>
      <c r="E2947" s="5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ROUND(E2947/D2947*100,0)</f>
        <v>0</v>
      </c>
      <c r="P2947" s="14">
        <f t="shared" ref="P2947:P3010" si="46">IFERROR(ROUND(E2947/L2947,2),0)</f>
        <v>0</v>
      </c>
      <c r="Q2947" s="7" t="s">
        <v>8314</v>
      </c>
      <c r="R2947" t="s">
        <v>8354</v>
      </c>
      <c r="S2947" s="6">
        <f>(((J2947/60)/60)/24)+DATE(1970,1,1)</f>
        <v>42118.139583333337</v>
      </c>
      <c r="T2947" s="6">
        <f>(((I2947/60)/60)/24)+DATE(1970,1,1)</f>
        <v>42148.139583333337</v>
      </c>
      <c r="U2947">
        <f>YEAR(S2947)</f>
        <v>2015</v>
      </c>
    </row>
    <row r="2948" spans="1:21" ht="48" x14ac:dyDescent="0.2">
      <c r="A2948">
        <v>2946</v>
      </c>
      <c r="B2948" s="2" t="s">
        <v>2946</v>
      </c>
      <c r="C2948" s="2" t="s">
        <v>7056</v>
      </c>
      <c r="D2948" s="4">
        <v>2000</v>
      </c>
      <c r="E2948" s="5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ROUND(E2948/D2948*100,0)</f>
        <v>0</v>
      </c>
      <c r="P2948" s="14">
        <f t="shared" si="46"/>
        <v>1</v>
      </c>
      <c r="Q2948" s="7" t="s">
        <v>8314</v>
      </c>
      <c r="R2948" t="s">
        <v>8354</v>
      </c>
      <c r="S2948" s="6">
        <f>(((J2948/60)/60)/24)+DATE(1970,1,1)</f>
        <v>42567.531157407408</v>
      </c>
      <c r="T2948" s="6">
        <f>(((I2948/60)/60)/24)+DATE(1970,1,1)</f>
        <v>42597.531157407408</v>
      </c>
      <c r="U2948">
        <f>YEAR(S2948)</f>
        <v>2016</v>
      </c>
    </row>
    <row r="2949" spans="1:21" ht="48" x14ac:dyDescent="0.2">
      <c r="A2949">
        <v>2947</v>
      </c>
      <c r="B2949" s="2" t="s">
        <v>2947</v>
      </c>
      <c r="C2949" s="2" t="s">
        <v>7057</v>
      </c>
      <c r="D2949" s="4">
        <v>25000</v>
      </c>
      <c r="E2949" s="5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ROUND(E2949/D2949*100,0)</f>
        <v>4</v>
      </c>
      <c r="P2949" s="14">
        <f t="shared" si="46"/>
        <v>82.46</v>
      </c>
      <c r="Q2949" s="7" t="s">
        <v>8314</v>
      </c>
      <c r="R2949" t="s">
        <v>8354</v>
      </c>
      <c r="S2949" s="6">
        <f>(((J2949/60)/60)/24)+DATE(1970,1,1)</f>
        <v>42649.562118055561</v>
      </c>
      <c r="T2949" s="6">
        <f>(((I2949/60)/60)/24)+DATE(1970,1,1)</f>
        <v>42698.715972222228</v>
      </c>
      <c r="U2949">
        <f>YEAR(S2949)</f>
        <v>2016</v>
      </c>
    </row>
    <row r="2950" spans="1:21" ht="48" x14ac:dyDescent="0.2">
      <c r="A2950">
        <v>2948</v>
      </c>
      <c r="B2950" s="2" t="s">
        <v>2948</v>
      </c>
      <c r="C2950" s="2" t="s">
        <v>7058</v>
      </c>
      <c r="D2950" s="4">
        <v>500000</v>
      </c>
      <c r="E2950" s="5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ROUND(E2950/D2950*100,0)</f>
        <v>0</v>
      </c>
      <c r="P2950" s="14">
        <f t="shared" si="46"/>
        <v>2.67</v>
      </c>
      <c r="Q2950" s="7" t="s">
        <v>8314</v>
      </c>
      <c r="R2950" t="s">
        <v>8354</v>
      </c>
      <c r="S2950" s="6">
        <f>(((J2950/60)/60)/24)+DATE(1970,1,1)</f>
        <v>42097.649224537032</v>
      </c>
      <c r="T2950" s="6">
        <f>(((I2950/60)/60)/24)+DATE(1970,1,1)</f>
        <v>42157.649224537032</v>
      </c>
      <c r="U2950">
        <f>YEAR(S2950)</f>
        <v>2015</v>
      </c>
    </row>
    <row r="2951" spans="1:21" ht="48" x14ac:dyDescent="0.2">
      <c r="A2951">
        <v>2949</v>
      </c>
      <c r="B2951" s="2" t="s">
        <v>2949</v>
      </c>
      <c r="C2951" s="2" t="s">
        <v>7059</v>
      </c>
      <c r="D2951" s="4">
        <v>1000</v>
      </c>
      <c r="E2951" s="5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ROUND(E2951/D2951*100,0)</f>
        <v>3</v>
      </c>
      <c r="P2951" s="14">
        <f t="shared" si="46"/>
        <v>12.5</v>
      </c>
      <c r="Q2951" s="7" t="s">
        <v>8314</v>
      </c>
      <c r="R2951" t="s">
        <v>8354</v>
      </c>
      <c r="S2951" s="6">
        <f>(((J2951/60)/60)/24)+DATE(1970,1,1)</f>
        <v>42297.823113425926</v>
      </c>
      <c r="T2951" s="6">
        <f>(((I2951/60)/60)/24)+DATE(1970,1,1)</f>
        <v>42327.864780092597</v>
      </c>
      <c r="U2951">
        <f>YEAR(S2951)</f>
        <v>2015</v>
      </c>
    </row>
    <row r="2952" spans="1:21" ht="48" x14ac:dyDescent="0.2">
      <c r="A2952">
        <v>2950</v>
      </c>
      <c r="B2952" s="2" t="s">
        <v>2950</v>
      </c>
      <c r="C2952" s="2" t="s">
        <v>7060</v>
      </c>
      <c r="D2952" s="4">
        <v>5000000</v>
      </c>
      <c r="E2952" s="5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ROUND(E2952/D2952*100,0)</f>
        <v>0</v>
      </c>
      <c r="P2952" s="14">
        <f t="shared" si="46"/>
        <v>0</v>
      </c>
      <c r="Q2952" s="7" t="s">
        <v>8314</v>
      </c>
      <c r="R2952" t="s">
        <v>8354</v>
      </c>
      <c r="S2952" s="6">
        <f>(((J2952/60)/60)/24)+DATE(1970,1,1)</f>
        <v>42362.36518518519</v>
      </c>
      <c r="T2952" s="6">
        <f>(((I2952/60)/60)/24)+DATE(1970,1,1)</f>
        <v>42392.36518518519</v>
      </c>
      <c r="U2952">
        <f>YEAR(S2952)</f>
        <v>2015</v>
      </c>
    </row>
    <row r="2953" spans="1:21" ht="64" x14ac:dyDescent="0.2">
      <c r="A2953">
        <v>2951</v>
      </c>
      <c r="B2953" s="2" t="s">
        <v>2951</v>
      </c>
      <c r="C2953" s="2" t="s">
        <v>7061</v>
      </c>
      <c r="D2953" s="4">
        <v>50000</v>
      </c>
      <c r="E2953" s="5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ROUND(E2953/D2953*100,0)</f>
        <v>2</v>
      </c>
      <c r="P2953" s="14">
        <f t="shared" si="46"/>
        <v>18.899999999999999</v>
      </c>
      <c r="Q2953" s="7" t="s">
        <v>8314</v>
      </c>
      <c r="R2953" t="s">
        <v>8354</v>
      </c>
      <c r="S2953" s="6">
        <f>(((J2953/60)/60)/24)+DATE(1970,1,1)</f>
        <v>41872.802928240737</v>
      </c>
      <c r="T2953" s="6">
        <f>(((I2953/60)/60)/24)+DATE(1970,1,1)</f>
        <v>41917.802928240737</v>
      </c>
      <c r="U2953">
        <f>YEAR(S2953)</f>
        <v>2014</v>
      </c>
    </row>
    <row r="2954" spans="1:21" ht="48" x14ac:dyDescent="0.2">
      <c r="A2954">
        <v>2952</v>
      </c>
      <c r="B2954" s="2" t="s">
        <v>2952</v>
      </c>
      <c r="C2954" s="2" t="s">
        <v>7062</v>
      </c>
      <c r="D2954" s="4">
        <v>20000</v>
      </c>
      <c r="E2954" s="5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ROUND(E2954/D2954*100,0)</f>
        <v>8</v>
      </c>
      <c r="P2954" s="14">
        <f t="shared" si="46"/>
        <v>200.63</v>
      </c>
      <c r="Q2954" s="7" t="s">
        <v>8314</v>
      </c>
      <c r="R2954" t="s">
        <v>8354</v>
      </c>
      <c r="S2954" s="6">
        <f>(((J2954/60)/60)/24)+DATE(1970,1,1)</f>
        <v>42628.690266203703</v>
      </c>
      <c r="T2954" s="6">
        <f>(((I2954/60)/60)/24)+DATE(1970,1,1)</f>
        <v>42660.166666666672</v>
      </c>
      <c r="U2954">
        <f>YEAR(S2954)</f>
        <v>2016</v>
      </c>
    </row>
    <row r="2955" spans="1:21" ht="48" x14ac:dyDescent="0.2">
      <c r="A2955">
        <v>2953</v>
      </c>
      <c r="B2955" s="2" t="s">
        <v>2953</v>
      </c>
      <c r="C2955" s="2" t="s">
        <v>7063</v>
      </c>
      <c r="D2955" s="4">
        <v>400000</v>
      </c>
      <c r="E2955" s="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ROUND(E2955/D2955*100,0)</f>
        <v>0</v>
      </c>
      <c r="P2955" s="14">
        <f t="shared" si="46"/>
        <v>201.67</v>
      </c>
      <c r="Q2955" s="7" t="s">
        <v>8314</v>
      </c>
      <c r="R2955" t="s">
        <v>8354</v>
      </c>
      <c r="S2955" s="6">
        <f>(((J2955/60)/60)/24)+DATE(1970,1,1)</f>
        <v>42255.791909722218</v>
      </c>
      <c r="T2955" s="6">
        <f>(((I2955/60)/60)/24)+DATE(1970,1,1)</f>
        <v>42285.791909722218</v>
      </c>
      <c r="U2955">
        <f>YEAR(S2955)</f>
        <v>2015</v>
      </c>
    </row>
    <row r="2956" spans="1:21" ht="48" x14ac:dyDescent="0.2">
      <c r="A2956">
        <v>2954</v>
      </c>
      <c r="B2956" s="2" t="s">
        <v>2954</v>
      </c>
      <c r="C2956" s="2" t="s">
        <v>7064</v>
      </c>
      <c r="D2956" s="4">
        <v>15000</v>
      </c>
      <c r="E2956" s="5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ROUND(E2956/D2956*100,0)</f>
        <v>0</v>
      </c>
      <c r="P2956" s="14">
        <f t="shared" si="46"/>
        <v>0</v>
      </c>
      <c r="Q2956" s="7" t="s">
        <v>8314</v>
      </c>
      <c r="R2956" t="s">
        <v>8354</v>
      </c>
      <c r="S2956" s="6">
        <f>(((J2956/60)/60)/24)+DATE(1970,1,1)</f>
        <v>42790.583368055552</v>
      </c>
      <c r="T2956" s="6">
        <f>(((I2956/60)/60)/24)+DATE(1970,1,1)</f>
        <v>42810.541701388895</v>
      </c>
      <c r="U2956">
        <f>YEAR(S2956)</f>
        <v>2017</v>
      </c>
    </row>
    <row r="2957" spans="1:21" ht="32" x14ac:dyDescent="0.2">
      <c r="A2957">
        <v>2955</v>
      </c>
      <c r="B2957" s="2" t="s">
        <v>2955</v>
      </c>
      <c r="C2957" s="2" t="s">
        <v>7065</v>
      </c>
      <c r="D2957" s="4">
        <v>1200</v>
      </c>
      <c r="E2957" s="5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ROUND(E2957/D2957*100,0)</f>
        <v>60</v>
      </c>
      <c r="P2957" s="14">
        <f t="shared" si="46"/>
        <v>65</v>
      </c>
      <c r="Q2957" s="7" t="s">
        <v>8314</v>
      </c>
      <c r="R2957" t="s">
        <v>8354</v>
      </c>
      <c r="S2957" s="6">
        <f>(((J2957/60)/60)/24)+DATE(1970,1,1)</f>
        <v>42141.741307870368</v>
      </c>
      <c r="T2957" s="6">
        <f>(((I2957/60)/60)/24)+DATE(1970,1,1)</f>
        <v>42171.741307870368</v>
      </c>
      <c r="U2957">
        <f>YEAR(S2957)</f>
        <v>2015</v>
      </c>
    </row>
    <row r="2958" spans="1:21" ht="48" x14ac:dyDescent="0.2">
      <c r="A2958">
        <v>2956</v>
      </c>
      <c r="B2958" s="2" t="s">
        <v>2956</v>
      </c>
      <c r="C2958" s="2" t="s">
        <v>7066</v>
      </c>
      <c r="D2958" s="4">
        <v>7900</v>
      </c>
      <c r="E2958" s="5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ROUND(E2958/D2958*100,0)</f>
        <v>17</v>
      </c>
      <c r="P2958" s="14">
        <f t="shared" si="46"/>
        <v>66.099999999999994</v>
      </c>
      <c r="Q2958" s="7" t="s">
        <v>8314</v>
      </c>
      <c r="R2958" t="s">
        <v>8354</v>
      </c>
      <c r="S2958" s="6">
        <f>(((J2958/60)/60)/24)+DATE(1970,1,1)</f>
        <v>42464.958912037036</v>
      </c>
      <c r="T2958" s="6">
        <f>(((I2958/60)/60)/24)+DATE(1970,1,1)</f>
        <v>42494.958912037036</v>
      </c>
      <c r="U2958">
        <f>YEAR(S2958)</f>
        <v>2016</v>
      </c>
    </row>
    <row r="2959" spans="1:21" ht="48" x14ac:dyDescent="0.2">
      <c r="A2959">
        <v>2957</v>
      </c>
      <c r="B2959" s="2" t="s">
        <v>2957</v>
      </c>
      <c r="C2959" s="2" t="s">
        <v>7067</v>
      </c>
      <c r="D2959" s="4">
        <v>15000</v>
      </c>
      <c r="E2959" s="5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ROUND(E2959/D2959*100,0)</f>
        <v>2</v>
      </c>
      <c r="P2959" s="14">
        <f t="shared" si="46"/>
        <v>93.33</v>
      </c>
      <c r="Q2959" s="7" t="s">
        <v>8314</v>
      </c>
      <c r="R2959" t="s">
        <v>8354</v>
      </c>
      <c r="S2959" s="6">
        <f>(((J2959/60)/60)/24)+DATE(1970,1,1)</f>
        <v>42031.011249999996</v>
      </c>
      <c r="T2959" s="6">
        <f>(((I2959/60)/60)/24)+DATE(1970,1,1)</f>
        <v>42090.969583333332</v>
      </c>
      <c r="U2959">
        <f>YEAR(S2959)</f>
        <v>2015</v>
      </c>
    </row>
    <row r="2960" spans="1:21" ht="48" x14ac:dyDescent="0.2">
      <c r="A2960">
        <v>2958</v>
      </c>
      <c r="B2960" s="2" t="s">
        <v>2958</v>
      </c>
      <c r="C2960" s="2" t="s">
        <v>7068</v>
      </c>
      <c r="D2960" s="4">
        <v>80000</v>
      </c>
      <c r="E2960" s="5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ROUND(E2960/D2960*100,0)</f>
        <v>0</v>
      </c>
      <c r="P2960" s="14">
        <f t="shared" si="46"/>
        <v>0</v>
      </c>
      <c r="Q2960" s="7" t="s">
        <v>8314</v>
      </c>
      <c r="R2960" t="s">
        <v>8354</v>
      </c>
      <c r="S2960" s="6">
        <f>(((J2960/60)/60)/24)+DATE(1970,1,1)</f>
        <v>42438.779131944444</v>
      </c>
      <c r="T2960" s="6">
        <f>(((I2960/60)/60)/24)+DATE(1970,1,1)</f>
        <v>42498.73746527778</v>
      </c>
      <c r="U2960">
        <f>YEAR(S2960)</f>
        <v>2016</v>
      </c>
    </row>
    <row r="2961" spans="1:21" ht="48" x14ac:dyDescent="0.2">
      <c r="A2961">
        <v>2959</v>
      </c>
      <c r="B2961" s="2" t="s">
        <v>2959</v>
      </c>
      <c r="C2961" s="2" t="s">
        <v>7069</v>
      </c>
      <c r="D2961" s="4">
        <v>10000</v>
      </c>
      <c r="E2961" s="5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ROUND(E2961/D2961*100,0)</f>
        <v>0</v>
      </c>
      <c r="P2961" s="14">
        <f t="shared" si="46"/>
        <v>0</v>
      </c>
      <c r="Q2961" s="7" t="s">
        <v>8314</v>
      </c>
      <c r="R2961" t="s">
        <v>8354</v>
      </c>
      <c r="S2961" s="6">
        <f>(((J2961/60)/60)/24)+DATE(1970,1,1)</f>
        <v>42498.008391203708</v>
      </c>
      <c r="T2961" s="6">
        <f>(((I2961/60)/60)/24)+DATE(1970,1,1)</f>
        <v>42528.008391203708</v>
      </c>
      <c r="U2961">
        <f>YEAR(S2961)</f>
        <v>2016</v>
      </c>
    </row>
    <row r="2962" spans="1:21" ht="48" x14ac:dyDescent="0.2">
      <c r="A2962">
        <v>2960</v>
      </c>
      <c r="B2962" s="2" t="s">
        <v>2960</v>
      </c>
      <c r="C2962" s="2" t="s">
        <v>7070</v>
      </c>
      <c r="D2962" s="4">
        <v>30000000</v>
      </c>
      <c r="E2962" s="5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ROUND(E2962/D2962*100,0)</f>
        <v>0</v>
      </c>
      <c r="P2962" s="14">
        <f t="shared" si="46"/>
        <v>0</v>
      </c>
      <c r="Q2962" s="7" t="s">
        <v>8314</v>
      </c>
      <c r="R2962" t="s">
        <v>8354</v>
      </c>
      <c r="S2962" s="6">
        <f>(((J2962/60)/60)/24)+DATE(1970,1,1)</f>
        <v>41863.757210648146</v>
      </c>
      <c r="T2962" s="6">
        <f>(((I2962/60)/60)/24)+DATE(1970,1,1)</f>
        <v>41893.757210648146</v>
      </c>
      <c r="U2962">
        <f>YEAR(S2962)</f>
        <v>2014</v>
      </c>
    </row>
    <row r="2963" spans="1:21" ht="48" x14ac:dyDescent="0.2">
      <c r="A2963">
        <v>2961</v>
      </c>
      <c r="B2963" s="2" t="s">
        <v>2961</v>
      </c>
      <c r="C2963" s="2" t="s">
        <v>7071</v>
      </c>
      <c r="D2963" s="4">
        <v>5000</v>
      </c>
      <c r="E2963" s="5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>ROUND(E2963/D2963*100,0)</f>
        <v>110</v>
      </c>
      <c r="P2963" s="14">
        <f t="shared" si="46"/>
        <v>50.75</v>
      </c>
      <c r="Q2963" s="7" t="s">
        <v>8314</v>
      </c>
      <c r="R2963" t="s">
        <v>8315</v>
      </c>
      <c r="S2963" s="6">
        <f>(((J2963/60)/60)/24)+DATE(1970,1,1)</f>
        <v>42061.212488425925</v>
      </c>
      <c r="T2963" s="6">
        <f>(((I2963/60)/60)/24)+DATE(1970,1,1)</f>
        <v>42089.166666666672</v>
      </c>
      <c r="U2963">
        <f>YEAR(S2963)</f>
        <v>2015</v>
      </c>
    </row>
    <row r="2964" spans="1:21" ht="48" x14ac:dyDescent="0.2">
      <c r="A2964">
        <v>2962</v>
      </c>
      <c r="B2964" s="2" t="s">
        <v>2962</v>
      </c>
      <c r="C2964" s="2" t="s">
        <v>7072</v>
      </c>
      <c r="D2964" s="4">
        <v>1000</v>
      </c>
      <c r="E2964" s="5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>ROUND(E2964/D2964*100,0)</f>
        <v>122</v>
      </c>
      <c r="P2964" s="14">
        <f t="shared" si="46"/>
        <v>60.9</v>
      </c>
      <c r="Q2964" s="7" t="s">
        <v>8314</v>
      </c>
      <c r="R2964" t="s">
        <v>8315</v>
      </c>
      <c r="S2964" s="6">
        <f>(((J2964/60)/60)/24)+DATE(1970,1,1)</f>
        <v>42036.24428240741</v>
      </c>
      <c r="T2964" s="6">
        <f>(((I2964/60)/60)/24)+DATE(1970,1,1)</f>
        <v>42064.290972222225</v>
      </c>
      <c r="U2964">
        <f>YEAR(S2964)</f>
        <v>2015</v>
      </c>
    </row>
    <row r="2965" spans="1:21" ht="64" x14ac:dyDescent="0.2">
      <c r="A2965">
        <v>2963</v>
      </c>
      <c r="B2965" s="2" t="s">
        <v>2963</v>
      </c>
      <c r="C2965" s="2" t="s">
        <v>7073</v>
      </c>
      <c r="D2965" s="4">
        <v>10000</v>
      </c>
      <c r="E2965" s="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>ROUND(E2965/D2965*100,0)</f>
        <v>107</v>
      </c>
      <c r="P2965" s="14">
        <f t="shared" si="46"/>
        <v>109.03</v>
      </c>
      <c r="Q2965" s="7" t="s">
        <v>8314</v>
      </c>
      <c r="R2965" t="s">
        <v>8315</v>
      </c>
      <c r="S2965" s="6">
        <f>(((J2965/60)/60)/24)+DATE(1970,1,1)</f>
        <v>42157.470185185186</v>
      </c>
      <c r="T2965" s="6">
        <f>(((I2965/60)/60)/24)+DATE(1970,1,1)</f>
        <v>42187.470185185186</v>
      </c>
      <c r="U2965">
        <f>YEAR(S2965)</f>
        <v>2015</v>
      </c>
    </row>
    <row r="2966" spans="1:21" ht="48" x14ac:dyDescent="0.2">
      <c r="A2966">
        <v>2964</v>
      </c>
      <c r="B2966" s="2" t="s">
        <v>2964</v>
      </c>
      <c r="C2966" s="2" t="s">
        <v>7074</v>
      </c>
      <c r="D2966" s="4">
        <v>5000</v>
      </c>
      <c r="E2966" s="5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>ROUND(E2966/D2966*100,0)</f>
        <v>101</v>
      </c>
      <c r="P2966" s="14">
        <f t="shared" si="46"/>
        <v>25.69</v>
      </c>
      <c r="Q2966" s="7" t="s">
        <v>8314</v>
      </c>
      <c r="R2966" t="s">
        <v>8315</v>
      </c>
      <c r="S2966" s="6">
        <f>(((J2966/60)/60)/24)+DATE(1970,1,1)</f>
        <v>41827.909942129627</v>
      </c>
      <c r="T2966" s="6">
        <f>(((I2966/60)/60)/24)+DATE(1970,1,1)</f>
        <v>41857.897222222222</v>
      </c>
      <c r="U2966">
        <f>YEAR(S2966)</f>
        <v>2014</v>
      </c>
    </row>
    <row r="2967" spans="1:21" ht="48" x14ac:dyDescent="0.2">
      <c r="A2967">
        <v>2965</v>
      </c>
      <c r="B2967" s="2" t="s">
        <v>2965</v>
      </c>
      <c r="C2967" s="2" t="s">
        <v>7075</v>
      </c>
      <c r="D2967" s="4">
        <v>1500</v>
      </c>
      <c r="E2967" s="5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>ROUND(E2967/D2967*100,0)</f>
        <v>109</v>
      </c>
      <c r="P2967" s="14">
        <f t="shared" si="46"/>
        <v>41.92</v>
      </c>
      <c r="Q2967" s="7" t="s">
        <v>8314</v>
      </c>
      <c r="R2967" t="s">
        <v>8315</v>
      </c>
      <c r="S2967" s="6">
        <f>(((J2967/60)/60)/24)+DATE(1970,1,1)</f>
        <v>42162.729548611111</v>
      </c>
      <c r="T2967" s="6">
        <f>(((I2967/60)/60)/24)+DATE(1970,1,1)</f>
        <v>42192.729548611111</v>
      </c>
      <c r="U2967">
        <f>YEAR(S2967)</f>
        <v>2015</v>
      </c>
    </row>
    <row r="2968" spans="1:21" ht="48" x14ac:dyDescent="0.2">
      <c r="A2968">
        <v>2966</v>
      </c>
      <c r="B2968" s="2" t="s">
        <v>2966</v>
      </c>
      <c r="C2968" s="2" t="s">
        <v>7076</v>
      </c>
      <c r="D2968" s="4">
        <v>10000</v>
      </c>
      <c r="E2968" s="5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>ROUND(E2968/D2968*100,0)</f>
        <v>114</v>
      </c>
      <c r="P2968" s="14">
        <f t="shared" si="46"/>
        <v>88.77</v>
      </c>
      <c r="Q2968" s="7" t="s">
        <v>8314</v>
      </c>
      <c r="R2968" t="s">
        <v>8315</v>
      </c>
      <c r="S2968" s="6">
        <f>(((J2968/60)/60)/24)+DATE(1970,1,1)</f>
        <v>42233.738564814819</v>
      </c>
      <c r="T2968" s="6">
        <f>(((I2968/60)/60)/24)+DATE(1970,1,1)</f>
        <v>42263.738564814819</v>
      </c>
      <c r="U2968">
        <f>YEAR(S2968)</f>
        <v>2015</v>
      </c>
    </row>
    <row r="2969" spans="1:21" ht="48" x14ac:dyDescent="0.2">
      <c r="A2969">
        <v>2967</v>
      </c>
      <c r="B2969" s="2" t="s">
        <v>2967</v>
      </c>
      <c r="C2969" s="2" t="s">
        <v>7077</v>
      </c>
      <c r="D2969" s="4">
        <v>5000</v>
      </c>
      <c r="E2969" s="5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>ROUND(E2969/D2969*100,0)</f>
        <v>114</v>
      </c>
      <c r="P2969" s="14">
        <f t="shared" si="46"/>
        <v>80.23</v>
      </c>
      <c r="Q2969" s="7" t="s">
        <v>8314</v>
      </c>
      <c r="R2969" t="s">
        <v>8315</v>
      </c>
      <c r="S2969" s="6">
        <f>(((J2969/60)/60)/24)+DATE(1970,1,1)</f>
        <v>42042.197824074072</v>
      </c>
      <c r="T2969" s="6">
        <f>(((I2969/60)/60)/24)+DATE(1970,1,1)</f>
        <v>42072.156157407408</v>
      </c>
      <c r="U2969">
        <f>YEAR(S2969)</f>
        <v>2015</v>
      </c>
    </row>
    <row r="2970" spans="1:21" ht="32" x14ac:dyDescent="0.2">
      <c r="A2970">
        <v>2968</v>
      </c>
      <c r="B2970" s="2" t="s">
        <v>2968</v>
      </c>
      <c r="C2970" s="2" t="s">
        <v>7078</v>
      </c>
      <c r="D2970" s="4">
        <v>3500</v>
      </c>
      <c r="E2970" s="5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>ROUND(E2970/D2970*100,0)</f>
        <v>106</v>
      </c>
      <c r="P2970" s="14">
        <f t="shared" si="46"/>
        <v>78.94</v>
      </c>
      <c r="Q2970" s="7" t="s">
        <v>8314</v>
      </c>
      <c r="R2970" t="s">
        <v>8315</v>
      </c>
      <c r="S2970" s="6">
        <f>(((J2970/60)/60)/24)+DATE(1970,1,1)</f>
        <v>42585.523842592593</v>
      </c>
      <c r="T2970" s="6">
        <f>(((I2970/60)/60)/24)+DATE(1970,1,1)</f>
        <v>42599.165972222225</v>
      </c>
      <c r="U2970">
        <f>YEAR(S2970)</f>
        <v>2016</v>
      </c>
    </row>
    <row r="2971" spans="1:21" ht="48" x14ac:dyDescent="0.2">
      <c r="A2971">
        <v>2969</v>
      </c>
      <c r="B2971" s="2" t="s">
        <v>2969</v>
      </c>
      <c r="C2971" s="2" t="s">
        <v>7079</v>
      </c>
      <c r="D2971" s="4">
        <v>1000</v>
      </c>
      <c r="E2971" s="5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>ROUND(E2971/D2971*100,0)</f>
        <v>163</v>
      </c>
      <c r="P2971" s="14">
        <f t="shared" si="46"/>
        <v>95.59</v>
      </c>
      <c r="Q2971" s="7" t="s">
        <v>8314</v>
      </c>
      <c r="R2971" t="s">
        <v>8315</v>
      </c>
      <c r="S2971" s="6">
        <f>(((J2971/60)/60)/24)+DATE(1970,1,1)</f>
        <v>42097.786493055552</v>
      </c>
      <c r="T2971" s="6">
        <f>(((I2971/60)/60)/24)+DATE(1970,1,1)</f>
        <v>42127.952083333337</v>
      </c>
      <c r="U2971">
        <f>YEAR(S2971)</f>
        <v>2015</v>
      </c>
    </row>
    <row r="2972" spans="1:21" ht="48" x14ac:dyDescent="0.2">
      <c r="A2972">
        <v>2970</v>
      </c>
      <c r="B2972" s="2" t="s">
        <v>2970</v>
      </c>
      <c r="C2972" s="2" t="s">
        <v>7080</v>
      </c>
      <c r="D2972" s="4">
        <v>6000</v>
      </c>
      <c r="E2972" s="5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>ROUND(E2972/D2972*100,0)</f>
        <v>106</v>
      </c>
      <c r="P2972" s="14">
        <f t="shared" si="46"/>
        <v>69.89</v>
      </c>
      <c r="Q2972" s="7" t="s">
        <v>8314</v>
      </c>
      <c r="R2972" t="s">
        <v>8315</v>
      </c>
      <c r="S2972" s="6">
        <f>(((J2972/60)/60)/24)+DATE(1970,1,1)</f>
        <v>41808.669571759259</v>
      </c>
      <c r="T2972" s="6">
        <f>(((I2972/60)/60)/24)+DATE(1970,1,1)</f>
        <v>41838.669571759259</v>
      </c>
      <c r="U2972">
        <f>YEAR(S2972)</f>
        <v>2014</v>
      </c>
    </row>
    <row r="2973" spans="1:21" ht="48" x14ac:dyDescent="0.2">
      <c r="A2973">
        <v>2971</v>
      </c>
      <c r="B2973" s="2" t="s">
        <v>2971</v>
      </c>
      <c r="C2973" s="2" t="s">
        <v>7081</v>
      </c>
      <c r="D2973" s="4">
        <v>3200</v>
      </c>
      <c r="E2973" s="5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>ROUND(E2973/D2973*100,0)</f>
        <v>100</v>
      </c>
      <c r="P2973" s="14">
        <f t="shared" si="46"/>
        <v>74.53</v>
      </c>
      <c r="Q2973" s="7" t="s">
        <v>8314</v>
      </c>
      <c r="R2973" t="s">
        <v>8315</v>
      </c>
      <c r="S2973" s="6">
        <f>(((J2973/60)/60)/24)+DATE(1970,1,1)</f>
        <v>41852.658310185187</v>
      </c>
      <c r="T2973" s="6">
        <f>(((I2973/60)/60)/24)+DATE(1970,1,1)</f>
        <v>41882.658310185187</v>
      </c>
      <c r="U2973">
        <f>YEAR(S2973)</f>
        <v>2014</v>
      </c>
    </row>
    <row r="2974" spans="1:21" ht="32" x14ac:dyDescent="0.2">
      <c r="A2974">
        <v>2972</v>
      </c>
      <c r="B2974" s="2" t="s">
        <v>2972</v>
      </c>
      <c r="C2974" s="2" t="s">
        <v>7082</v>
      </c>
      <c r="D2974" s="4">
        <v>2000</v>
      </c>
      <c r="E2974" s="5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>ROUND(E2974/D2974*100,0)</f>
        <v>105</v>
      </c>
      <c r="P2974" s="14">
        <f t="shared" si="46"/>
        <v>123.94</v>
      </c>
      <c r="Q2974" s="7" t="s">
        <v>8314</v>
      </c>
      <c r="R2974" t="s">
        <v>8315</v>
      </c>
      <c r="S2974" s="6">
        <f>(((J2974/60)/60)/24)+DATE(1970,1,1)</f>
        <v>42694.110185185185</v>
      </c>
      <c r="T2974" s="6">
        <f>(((I2974/60)/60)/24)+DATE(1970,1,1)</f>
        <v>42709.041666666672</v>
      </c>
      <c r="U2974">
        <f>YEAR(S2974)</f>
        <v>2016</v>
      </c>
    </row>
    <row r="2975" spans="1:21" ht="48" x14ac:dyDescent="0.2">
      <c r="A2975">
        <v>2973</v>
      </c>
      <c r="B2975" s="2" t="s">
        <v>2973</v>
      </c>
      <c r="C2975" s="2" t="s">
        <v>7083</v>
      </c>
      <c r="D2975" s="4">
        <v>5000</v>
      </c>
      <c r="E2975" s="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>ROUND(E2975/D2975*100,0)</f>
        <v>175</v>
      </c>
      <c r="P2975" s="14">
        <f t="shared" si="46"/>
        <v>264.85000000000002</v>
      </c>
      <c r="Q2975" s="7" t="s">
        <v>8314</v>
      </c>
      <c r="R2975" t="s">
        <v>8315</v>
      </c>
      <c r="S2975" s="6">
        <f>(((J2975/60)/60)/24)+DATE(1970,1,1)</f>
        <v>42341.818379629629</v>
      </c>
      <c r="T2975" s="6">
        <f>(((I2975/60)/60)/24)+DATE(1970,1,1)</f>
        <v>42370.166666666672</v>
      </c>
      <c r="U2975">
        <f>YEAR(S2975)</f>
        <v>2015</v>
      </c>
    </row>
    <row r="2976" spans="1:21" ht="48" x14ac:dyDescent="0.2">
      <c r="A2976">
        <v>2974</v>
      </c>
      <c r="B2976" s="2" t="s">
        <v>2974</v>
      </c>
      <c r="C2976" s="2" t="s">
        <v>7084</v>
      </c>
      <c r="D2976" s="4">
        <v>5000</v>
      </c>
      <c r="E2976" s="5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>ROUND(E2976/D2976*100,0)</f>
        <v>102</v>
      </c>
      <c r="P2976" s="14">
        <f t="shared" si="46"/>
        <v>58.62</v>
      </c>
      <c r="Q2976" s="7" t="s">
        <v>8314</v>
      </c>
      <c r="R2976" t="s">
        <v>8315</v>
      </c>
      <c r="S2976" s="6">
        <f>(((J2976/60)/60)/24)+DATE(1970,1,1)</f>
        <v>41880.061006944445</v>
      </c>
      <c r="T2976" s="6">
        <f>(((I2976/60)/60)/24)+DATE(1970,1,1)</f>
        <v>41908.065972222219</v>
      </c>
      <c r="U2976">
        <f>YEAR(S2976)</f>
        <v>2014</v>
      </c>
    </row>
    <row r="2977" spans="1:21" ht="48" x14ac:dyDescent="0.2">
      <c r="A2977">
        <v>2975</v>
      </c>
      <c r="B2977" s="2" t="s">
        <v>2975</v>
      </c>
      <c r="C2977" s="2" t="s">
        <v>7085</v>
      </c>
      <c r="D2977" s="4">
        <v>8000</v>
      </c>
      <c r="E2977" s="5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>ROUND(E2977/D2977*100,0)</f>
        <v>100</v>
      </c>
      <c r="P2977" s="14">
        <f t="shared" si="46"/>
        <v>70.88</v>
      </c>
      <c r="Q2977" s="7" t="s">
        <v>8314</v>
      </c>
      <c r="R2977" t="s">
        <v>8315</v>
      </c>
      <c r="S2977" s="6">
        <f>(((J2977/60)/60)/24)+DATE(1970,1,1)</f>
        <v>41941.683865740742</v>
      </c>
      <c r="T2977" s="6">
        <f>(((I2977/60)/60)/24)+DATE(1970,1,1)</f>
        <v>41970.125</v>
      </c>
      <c r="U2977">
        <f>YEAR(S2977)</f>
        <v>2014</v>
      </c>
    </row>
    <row r="2978" spans="1:21" ht="48" x14ac:dyDescent="0.2">
      <c r="A2978">
        <v>2976</v>
      </c>
      <c r="B2978" s="2" t="s">
        <v>2976</v>
      </c>
      <c r="C2978" s="2" t="s">
        <v>7086</v>
      </c>
      <c r="D2978" s="4">
        <v>70</v>
      </c>
      <c r="E2978" s="5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>ROUND(E2978/D2978*100,0)</f>
        <v>171</v>
      </c>
      <c r="P2978" s="14">
        <f t="shared" si="46"/>
        <v>8.57</v>
      </c>
      <c r="Q2978" s="7" t="s">
        <v>8314</v>
      </c>
      <c r="R2978" t="s">
        <v>8315</v>
      </c>
      <c r="S2978" s="6">
        <f>(((J2978/60)/60)/24)+DATE(1970,1,1)</f>
        <v>42425.730671296296</v>
      </c>
      <c r="T2978" s="6">
        <f>(((I2978/60)/60)/24)+DATE(1970,1,1)</f>
        <v>42442.5</v>
      </c>
      <c r="U2978">
        <f>YEAR(S2978)</f>
        <v>2016</v>
      </c>
    </row>
    <row r="2979" spans="1:21" ht="64" x14ac:dyDescent="0.2">
      <c r="A2979">
        <v>2977</v>
      </c>
      <c r="B2979" s="2" t="s">
        <v>2977</v>
      </c>
      <c r="C2979" s="2" t="s">
        <v>7087</v>
      </c>
      <c r="D2979" s="4">
        <v>3000</v>
      </c>
      <c r="E2979" s="5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>ROUND(E2979/D2979*100,0)</f>
        <v>114</v>
      </c>
      <c r="P2979" s="14">
        <f t="shared" si="46"/>
        <v>113.57</v>
      </c>
      <c r="Q2979" s="7" t="s">
        <v>8314</v>
      </c>
      <c r="R2979" t="s">
        <v>8315</v>
      </c>
      <c r="S2979" s="6">
        <f>(((J2979/60)/60)/24)+DATE(1970,1,1)</f>
        <v>42026.88118055556</v>
      </c>
      <c r="T2979" s="6">
        <f>(((I2979/60)/60)/24)+DATE(1970,1,1)</f>
        <v>42086.093055555553</v>
      </c>
      <c r="U2979">
        <f>YEAR(S2979)</f>
        <v>2015</v>
      </c>
    </row>
    <row r="2980" spans="1:21" ht="48" x14ac:dyDescent="0.2">
      <c r="A2980">
        <v>2978</v>
      </c>
      <c r="B2980" s="2" t="s">
        <v>2978</v>
      </c>
      <c r="C2980" s="2" t="s">
        <v>7088</v>
      </c>
      <c r="D2980" s="4">
        <v>750</v>
      </c>
      <c r="E2980" s="5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>ROUND(E2980/D2980*100,0)</f>
        <v>129</v>
      </c>
      <c r="P2980" s="14">
        <f t="shared" si="46"/>
        <v>60.69</v>
      </c>
      <c r="Q2980" s="7" t="s">
        <v>8314</v>
      </c>
      <c r="R2980" t="s">
        <v>8315</v>
      </c>
      <c r="S2980" s="6">
        <f>(((J2980/60)/60)/24)+DATE(1970,1,1)</f>
        <v>41922.640590277777</v>
      </c>
      <c r="T2980" s="6">
        <f>(((I2980/60)/60)/24)+DATE(1970,1,1)</f>
        <v>41932.249305555553</v>
      </c>
      <c r="U2980">
        <f>YEAR(S2980)</f>
        <v>2014</v>
      </c>
    </row>
    <row r="2981" spans="1:21" ht="48" x14ac:dyDescent="0.2">
      <c r="A2981">
        <v>2979</v>
      </c>
      <c r="B2981" s="2" t="s">
        <v>2979</v>
      </c>
      <c r="C2981" s="2" t="s">
        <v>7089</v>
      </c>
      <c r="D2981" s="4">
        <v>5000</v>
      </c>
      <c r="E2981" s="5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>ROUND(E2981/D2981*100,0)</f>
        <v>101</v>
      </c>
      <c r="P2981" s="14">
        <f t="shared" si="46"/>
        <v>110.22</v>
      </c>
      <c r="Q2981" s="7" t="s">
        <v>8314</v>
      </c>
      <c r="R2981" t="s">
        <v>8315</v>
      </c>
      <c r="S2981" s="6">
        <f>(((J2981/60)/60)/24)+DATE(1970,1,1)</f>
        <v>41993.824340277773</v>
      </c>
      <c r="T2981" s="6">
        <f>(((I2981/60)/60)/24)+DATE(1970,1,1)</f>
        <v>42010.25</v>
      </c>
      <c r="U2981">
        <f>YEAR(S2981)</f>
        <v>2014</v>
      </c>
    </row>
    <row r="2982" spans="1:21" ht="48" x14ac:dyDescent="0.2">
      <c r="A2982">
        <v>2980</v>
      </c>
      <c r="B2982" s="2" t="s">
        <v>2980</v>
      </c>
      <c r="C2982" s="2" t="s">
        <v>7090</v>
      </c>
      <c r="D2982" s="4">
        <v>3000</v>
      </c>
      <c r="E2982" s="5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>ROUND(E2982/D2982*100,0)</f>
        <v>109</v>
      </c>
      <c r="P2982" s="14">
        <f t="shared" si="46"/>
        <v>136.46</v>
      </c>
      <c r="Q2982" s="7" t="s">
        <v>8314</v>
      </c>
      <c r="R2982" t="s">
        <v>8315</v>
      </c>
      <c r="S2982" s="6">
        <f>(((J2982/60)/60)/24)+DATE(1970,1,1)</f>
        <v>42219.915856481486</v>
      </c>
      <c r="T2982" s="6">
        <f>(((I2982/60)/60)/24)+DATE(1970,1,1)</f>
        <v>42240.083333333328</v>
      </c>
      <c r="U2982">
        <f>YEAR(S2982)</f>
        <v>2015</v>
      </c>
    </row>
    <row r="2983" spans="1:21" ht="48" x14ac:dyDescent="0.2">
      <c r="A2983">
        <v>2981</v>
      </c>
      <c r="B2983" s="2" t="s">
        <v>2981</v>
      </c>
      <c r="C2983" s="2" t="s">
        <v>7091</v>
      </c>
      <c r="D2983" s="4">
        <v>4000</v>
      </c>
      <c r="E2983" s="5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ROUND(E2983/D2983*100,0)</f>
        <v>129</v>
      </c>
      <c r="P2983" s="14">
        <f t="shared" si="46"/>
        <v>53.16</v>
      </c>
      <c r="Q2983" s="7" t="s">
        <v>8314</v>
      </c>
      <c r="R2983" t="s">
        <v>8354</v>
      </c>
      <c r="S2983" s="6">
        <f>(((J2983/60)/60)/24)+DATE(1970,1,1)</f>
        <v>42225.559675925921</v>
      </c>
      <c r="T2983" s="6">
        <f>(((I2983/60)/60)/24)+DATE(1970,1,1)</f>
        <v>42270.559675925921</v>
      </c>
      <c r="U2983">
        <f>YEAR(S2983)</f>
        <v>2015</v>
      </c>
    </row>
    <row r="2984" spans="1:21" ht="32" x14ac:dyDescent="0.2">
      <c r="A2984">
        <v>2982</v>
      </c>
      <c r="B2984" s="2" t="s">
        <v>2982</v>
      </c>
      <c r="C2984" s="2" t="s">
        <v>7092</v>
      </c>
      <c r="D2984" s="4">
        <v>5000</v>
      </c>
      <c r="E2984" s="5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ROUND(E2984/D2984*100,0)</f>
        <v>102</v>
      </c>
      <c r="P2984" s="14">
        <f t="shared" si="46"/>
        <v>86.49</v>
      </c>
      <c r="Q2984" s="7" t="s">
        <v>8314</v>
      </c>
      <c r="R2984" t="s">
        <v>8354</v>
      </c>
      <c r="S2984" s="6">
        <f>(((J2984/60)/60)/24)+DATE(1970,1,1)</f>
        <v>42381.686840277776</v>
      </c>
      <c r="T2984" s="6">
        <f>(((I2984/60)/60)/24)+DATE(1970,1,1)</f>
        <v>42411.686840277776</v>
      </c>
      <c r="U2984">
        <f>YEAR(S2984)</f>
        <v>2016</v>
      </c>
    </row>
    <row r="2985" spans="1:21" ht="48" x14ac:dyDescent="0.2">
      <c r="A2985">
        <v>2983</v>
      </c>
      <c r="B2985" s="2" t="s">
        <v>2983</v>
      </c>
      <c r="C2985" s="2" t="s">
        <v>7093</v>
      </c>
      <c r="D2985" s="4">
        <v>116000</v>
      </c>
      <c r="E2985" s="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ROUND(E2985/D2985*100,0)</f>
        <v>147</v>
      </c>
      <c r="P2985" s="14">
        <f t="shared" si="46"/>
        <v>155.24</v>
      </c>
      <c r="Q2985" s="7" t="s">
        <v>8314</v>
      </c>
      <c r="R2985" t="s">
        <v>8354</v>
      </c>
      <c r="S2985" s="6">
        <f>(((J2985/60)/60)/24)+DATE(1970,1,1)</f>
        <v>41894.632361111115</v>
      </c>
      <c r="T2985" s="6">
        <f>(((I2985/60)/60)/24)+DATE(1970,1,1)</f>
        <v>41954.674027777779</v>
      </c>
      <c r="U2985">
        <f>YEAR(S2985)</f>
        <v>2014</v>
      </c>
    </row>
    <row r="2986" spans="1:21" ht="48" x14ac:dyDescent="0.2">
      <c r="A2986">
        <v>2984</v>
      </c>
      <c r="B2986" s="2" t="s">
        <v>2984</v>
      </c>
      <c r="C2986" s="2" t="s">
        <v>7094</v>
      </c>
      <c r="D2986" s="4">
        <v>25000</v>
      </c>
      <c r="E2986" s="5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ROUND(E2986/D2986*100,0)</f>
        <v>100</v>
      </c>
      <c r="P2986" s="14">
        <f t="shared" si="46"/>
        <v>115.08</v>
      </c>
      <c r="Q2986" s="7" t="s">
        <v>8314</v>
      </c>
      <c r="R2986" t="s">
        <v>8354</v>
      </c>
      <c r="S2986" s="6">
        <f>(((J2986/60)/60)/24)+DATE(1970,1,1)</f>
        <v>42576.278715277775</v>
      </c>
      <c r="T2986" s="6">
        <f>(((I2986/60)/60)/24)+DATE(1970,1,1)</f>
        <v>42606.278715277775</v>
      </c>
      <c r="U2986">
        <f>YEAR(S2986)</f>
        <v>2016</v>
      </c>
    </row>
    <row r="2987" spans="1:21" ht="48" x14ac:dyDescent="0.2">
      <c r="A2987">
        <v>2985</v>
      </c>
      <c r="B2987" s="2" t="s">
        <v>2985</v>
      </c>
      <c r="C2987" s="2" t="s">
        <v>7095</v>
      </c>
      <c r="D2987" s="4">
        <v>10000</v>
      </c>
      <c r="E2987" s="5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ROUND(E2987/D2987*100,0)</f>
        <v>122</v>
      </c>
      <c r="P2987" s="14">
        <f t="shared" si="46"/>
        <v>109.59</v>
      </c>
      <c r="Q2987" s="7" t="s">
        <v>8314</v>
      </c>
      <c r="R2987" t="s">
        <v>8354</v>
      </c>
      <c r="S2987" s="6">
        <f>(((J2987/60)/60)/24)+DATE(1970,1,1)</f>
        <v>42654.973703703698</v>
      </c>
      <c r="T2987" s="6">
        <f>(((I2987/60)/60)/24)+DATE(1970,1,1)</f>
        <v>42674.166666666672</v>
      </c>
      <c r="U2987">
        <f>YEAR(S2987)</f>
        <v>2016</v>
      </c>
    </row>
    <row r="2988" spans="1:21" ht="48" x14ac:dyDescent="0.2">
      <c r="A2988">
        <v>2986</v>
      </c>
      <c r="B2988" s="2" t="s">
        <v>2986</v>
      </c>
      <c r="C2988" s="2" t="s">
        <v>7096</v>
      </c>
      <c r="D2988" s="4">
        <v>2400</v>
      </c>
      <c r="E2988" s="5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ROUND(E2988/D2988*100,0)</f>
        <v>106</v>
      </c>
      <c r="P2988" s="14">
        <f t="shared" si="46"/>
        <v>45.21</v>
      </c>
      <c r="Q2988" s="7" t="s">
        <v>8314</v>
      </c>
      <c r="R2988" t="s">
        <v>8354</v>
      </c>
      <c r="S2988" s="6">
        <f>(((J2988/60)/60)/24)+DATE(1970,1,1)</f>
        <v>42431.500069444446</v>
      </c>
      <c r="T2988" s="6">
        <f>(((I2988/60)/60)/24)+DATE(1970,1,1)</f>
        <v>42491.458402777775</v>
      </c>
      <c r="U2988">
        <f>YEAR(S2988)</f>
        <v>2016</v>
      </c>
    </row>
    <row r="2989" spans="1:21" ht="48" x14ac:dyDescent="0.2">
      <c r="A2989">
        <v>2987</v>
      </c>
      <c r="B2989" s="2" t="s">
        <v>2987</v>
      </c>
      <c r="C2989" s="2" t="s">
        <v>7097</v>
      </c>
      <c r="D2989" s="4">
        <v>25000</v>
      </c>
      <c r="E2989" s="5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ROUND(E2989/D2989*100,0)</f>
        <v>110</v>
      </c>
      <c r="P2989" s="14">
        <f t="shared" si="46"/>
        <v>104.15</v>
      </c>
      <c r="Q2989" s="7" t="s">
        <v>8314</v>
      </c>
      <c r="R2989" t="s">
        <v>8354</v>
      </c>
      <c r="S2989" s="6">
        <f>(((J2989/60)/60)/24)+DATE(1970,1,1)</f>
        <v>42627.307303240741</v>
      </c>
      <c r="T2989" s="6">
        <f>(((I2989/60)/60)/24)+DATE(1970,1,1)</f>
        <v>42656</v>
      </c>
      <c r="U2989">
        <f>YEAR(S2989)</f>
        <v>2016</v>
      </c>
    </row>
    <row r="2990" spans="1:21" ht="48" x14ac:dyDescent="0.2">
      <c r="A2990">
        <v>2988</v>
      </c>
      <c r="B2990" s="2" t="s">
        <v>2988</v>
      </c>
      <c r="C2990" s="2" t="s">
        <v>7098</v>
      </c>
      <c r="D2990" s="4">
        <v>1000</v>
      </c>
      <c r="E2990" s="5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ROUND(E2990/D2990*100,0)</f>
        <v>100</v>
      </c>
      <c r="P2990" s="14">
        <f t="shared" si="46"/>
        <v>35.71</v>
      </c>
      <c r="Q2990" s="7" t="s">
        <v>8314</v>
      </c>
      <c r="R2990" t="s">
        <v>8354</v>
      </c>
      <c r="S2990" s="6">
        <f>(((J2990/60)/60)/24)+DATE(1970,1,1)</f>
        <v>42511.362048611118</v>
      </c>
      <c r="T2990" s="6">
        <f>(((I2990/60)/60)/24)+DATE(1970,1,1)</f>
        <v>42541.362048611118</v>
      </c>
      <c r="U2990">
        <f>YEAR(S2990)</f>
        <v>2016</v>
      </c>
    </row>
    <row r="2991" spans="1:21" ht="16" x14ac:dyDescent="0.2">
      <c r="A2991">
        <v>2989</v>
      </c>
      <c r="B2991" s="2" t="s">
        <v>2989</v>
      </c>
      <c r="C2991" s="2" t="s">
        <v>7099</v>
      </c>
      <c r="D2991" s="4">
        <v>20000</v>
      </c>
      <c r="E2991" s="5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ROUND(E2991/D2991*100,0)</f>
        <v>177</v>
      </c>
      <c r="P2991" s="14">
        <f t="shared" si="46"/>
        <v>97</v>
      </c>
      <c r="Q2991" s="7" t="s">
        <v>8314</v>
      </c>
      <c r="R2991" t="s">
        <v>8354</v>
      </c>
      <c r="S2991" s="6">
        <f>(((J2991/60)/60)/24)+DATE(1970,1,1)</f>
        <v>42337.02039351852</v>
      </c>
      <c r="T2991" s="6">
        <f>(((I2991/60)/60)/24)+DATE(1970,1,1)</f>
        <v>42359.207638888889</v>
      </c>
      <c r="U2991">
        <f>YEAR(S2991)</f>
        <v>2015</v>
      </c>
    </row>
    <row r="2992" spans="1:21" ht="48" x14ac:dyDescent="0.2">
      <c r="A2992">
        <v>2990</v>
      </c>
      <c r="B2992" s="2" t="s">
        <v>2990</v>
      </c>
      <c r="C2992" s="2" t="s">
        <v>7100</v>
      </c>
      <c r="D2992" s="4">
        <v>10000</v>
      </c>
      <c r="E2992" s="5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ROUND(E2992/D2992*100,0)</f>
        <v>100</v>
      </c>
      <c r="P2992" s="14">
        <f t="shared" si="46"/>
        <v>370.37</v>
      </c>
      <c r="Q2992" s="7" t="s">
        <v>8314</v>
      </c>
      <c r="R2992" t="s">
        <v>8354</v>
      </c>
      <c r="S2992" s="6">
        <f>(((J2992/60)/60)/24)+DATE(1970,1,1)</f>
        <v>42341.57430555555</v>
      </c>
      <c r="T2992" s="6">
        <f>(((I2992/60)/60)/24)+DATE(1970,1,1)</f>
        <v>42376.57430555555</v>
      </c>
      <c r="U2992">
        <f>YEAR(S2992)</f>
        <v>2015</v>
      </c>
    </row>
    <row r="2993" spans="1:21" ht="48" x14ac:dyDescent="0.2">
      <c r="A2993">
        <v>2991</v>
      </c>
      <c r="B2993" s="2" t="s">
        <v>2991</v>
      </c>
      <c r="C2993" s="2" t="s">
        <v>7101</v>
      </c>
      <c r="D2993" s="4">
        <v>8500</v>
      </c>
      <c r="E2993" s="5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ROUND(E2993/D2993*100,0)</f>
        <v>103</v>
      </c>
      <c r="P2993" s="14">
        <f t="shared" si="46"/>
        <v>94.41</v>
      </c>
      <c r="Q2993" s="7" t="s">
        <v>8314</v>
      </c>
      <c r="R2993" t="s">
        <v>8354</v>
      </c>
      <c r="S2993" s="6">
        <f>(((J2993/60)/60)/24)+DATE(1970,1,1)</f>
        <v>42740.837152777778</v>
      </c>
      <c r="T2993" s="6">
        <f>(((I2993/60)/60)/24)+DATE(1970,1,1)</f>
        <v>42762.837152777778</v>
      </c>
      <c r="U2993">
        <f>YEAR(S2993)</f>
        <v>2017</v>
      </c>
    </row>
    <row r="2994" spans="1:21" ht="48" x14ac:dyDescent="0.2">
      <c r="A2994">
        <v>2992</v>
      </c>
      <c r="B2994" s="2" t="s">
        <v>2992</v>
      </c>
      <c r="C2994" s="2" t="s">
        <v>7102</v>
      </c>
      <c r="D2994" s="4">
        <v>3000</v>
      </c>
      <c r="E2994" s="5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ROUND(E2994/D2994*100,0)</f>
        <v>105</v>
      </c>
      <c r="P2994" s="14">
        <f t="shared" si="46"/>
        <v>48.98</v>
      </c>
      <c r="Q2994" s="7" t="s">
        <v>8314</v>
      </c>
      <c r="R2994" t="s">
        <v>8354</v>
      </c>
      <c r="S2994" s="6">
        <f>(((J2994/60)/60)/24)+DATE(1970,1,1)</f>
        <v>42622.767476851848</v>
      </c>
      <c r="T2994" s="6">
        <f>(((I2994/60)/60)/24)+DATE(1970,1,1)</f>
        <v>42652.767476851848</v>
      </c>
      <c r="U2994">
        <f>YEAR(S2994)</f>
        <v>2016</v>
      </c>
    </row>
    <row r="2995" spans="1:21" ht="16" x14ac:dyDescent="0.2">
      <c r="A2995">
        <v>2993</v>
      </c>
      <c r="B2995" s="2" t="s">
        <v>2993</v>
      </c>
      <c r="C2995" s="2" t="s">
        <v>7103</v>
      </c>
      <c r="D2995" s="4">
        <v>1000</v>
      </c>
      <c r="E2995" s="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ROUND(E2995/D2995*100,0)</f>
        <v>100</v>
      </c>
      <c r="P2995" s="14">
        <f t="shared" si="46"/>
        <v>45.59</v>
      </c>
      <c r="Q2995" s="7" t="s">
        <v>8314</v>
      </c>
      <c r="R2995" t="s">
        <v>8354</v>
      </c>
      <c r="S2995" s="6">
        <f>(((J2995/60)/60)/24)+DATE(1970,1,1)</f>
        <v>42390.838738425926</v>
      </c>
      <c r="T2995" s="6">
        <f>(((I2995/60)/60)/24)+DATE(1970,1,1)</f>
        <v>42420.838738425926</v>
      </c>
      <c r="U2995">
        <f>YEAR(S2995)</f>
        <v>2016</v>
      </c>
    </row>
    <row r="2996" spans="1:21" ht="48" x14ac:dyDescent="0.2">
      <c r="A2996">
        <v>2994</v>
      </c>
      <c r="B2996" s="2" t="s">
        <v>2994</v>
      </c>
      <c r="C2996" s="2" t="s">
        <v>7104</v>
      </c>
      <c r="D2996" s="4">
        <v>300</v>
      </c>
      <c r="E2996" s="5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ROUND(E2996/D2996*100,0)</f>
        <v>458</v>
      </c>
      <c r="P2996" s="14">
        <f t="shared" si="46"/>
        <v>23.28</v>
      </c>
      <c r="Q2996" s="7" t="s">
        <v>8314</v>
      </c>
      <c r="R2996" t="s">
        <v>8354</v>
      </c>
      <c r="S2996" s="6">
        <f>(((J2996/60)/60)/24)+DATE(1970,1,1)</f>
        <v>41885.478842592594</v>
      </c>
      <c r="T2996" s="6">
        <f>(((I2996/60)/60)/24)+DATE(1970,1,1)</f>
        <v>41915.478842592594</v>
      </c>
      <c r="U2996">
        <f>YEAR(S2996)</f>
        <v>2014</v>
      </c>
    </row>
    <row r="2997" spans="1:21" ht="48" x14ac:dyDescent="0.2">
      <c r="A2997">
        <v>2995</v>
      </c>
      <c r="B2997" s="2" t="s">
        <v>2995</v>
      </c>
      <c r="C2997" s="2" t="s">
        <v>7105</v>
      </c>
      <c r="D2997" s="4">
        <v>15000</v>
      </c>
      <c r="E2997" s="5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ROUND(E2997/D2997*100,0)</f>
        <v>105</v>
      </c>
      <c r="P2997" s="14">
        <f t="shared" si="46"/>
        <v>63.23</v>
      </c>
      <c r="Q2997" s="7" t="s">
        <v>8314</v>
      </c>
      <c r="R2997" t="s">
        <v>8354</v>
      </c>
      <c r="S2997" s="6">
        <f>(((J2997/60)/60)/24)+DATE(1970,1,1)</f>
        <v>42724.665173611109</v>
      </c>
      <c r="T2997" s="6">
        <f>(((I2997/60)/60)/24)+DATE(1970,1,1)</f>
        <v>42754.665173611109</v>
      </c>
      <c r="U2997">
        <f>YEAR(S2997)</f>
        <v>2016</v>
      </c>
    </row>
    <row r="2998" spans="1:21" ht="32" x14ac:dyDescent="0.2">
      <c r="A2998">
        <v>2996</v>
      </c>
      <c r="B2998" s="2" t="s">
        <v>2996</v>
      </c>
      <c r="C2998" s="2" t="s">
        <v>7106</v>
      </c>
      <c r="D2998" s="4">
        <v>35000</v>
      </c>
      <c r="E2998" s="5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ROUND(E2998/D2998*100,0)</f>
        <v>172</v>
      </c>
      <c r="P2998" s="14">
        <f t="shared" si="46"/>
        <v>153.52000000000001</v>
      </c>
      <c r="Q2998" s="7" t="s">
        <v>8314</v>
      </c>
      <c r="R2998" t="s">
        <v>8354</v>
      </c>
      <c r="S2998" s="6">
        <f>(((J2998/60)/60)/24)+DATE(1970,1,1)</f>
        <v>42090.912500000006</v>
      </c>
      <c r="T2998" s="6">
        <f>(((I2998/60)/60)/24)+DATE(1970,1,1)</f>
        <v>42150.912500000006</v>
      </c>
      <c r="U2998">
        <f>YEAR(S2998)</f>
        <v>2015</v>
      </c>
    </row>
    <row r="2999" spans="1:21" ht="48" x14ac:dyDescent="0.2">
      <c r="A2999">
        <v>2997</v>
      </c>
      <c r="B2999" s="2" t="s">
        <v>2997</v>
      </c>
      <c r="C2999" s="2" t="s">
        <v>7107</v>
      </c>
      <c r="D2999" s="4">
        <v>10000</v>
      </c>
      <c r="E2999" s="5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ROUND(E2999/D2999*100,0)</f>
        <v>104</v>
      </c>
      <c r="P2999" s="14">
        <f t="shared" si="46"/>
        <v>90.2</v>
      </c>
      <c r="Q2999" s="7" t="s">
        <v>8314</v>
      </c>
      <c r="R2999" t="s">
        <v>8354</v>
      </c>
      <c r="S2999" s="6">
        <f>(((J2999/60)/60)/24)+DATE(1970,1,1)</f>
        <v>42775.733715277776</v>
      </c>
      <c r="T2999" s="6">
        <f>(((I2999/60)/60)/24)+DATE(1970,1,1)</f>
        <v>42793.207638888889</v>
      </c>
      <c r="U2999">
        <f>YEAR(S2999)</f>
        <v>2017</v>
      </c>
    </row>
    <row r="3000" spans="1:21" ht="48" x14ac:dyDescent="0.2">
      <c r="A3000">
        <v>2998</v>
      </c>
      <c r="B3000" s="2" t="s">
        <v>2998</v>
      </c>
      <c r="C3000" s="2" t="s">
        <v>7108</v>
      </c>
      <c r="D3000" s="4">
        <v>50000</v>
      </c>
      <c r="E3000" s="5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ROUND(E3000/D3000*100,0)</f>
        <v>103</v>
      </c>
      <c r="P3000" s="14">
        <f t="shared" si="46"/>
        <v>118.97</v>
      </c>
      <c r="Q3000" s="7" t="s">
        <v>8314</v>
      </c>
      <c r="R3000" t="s">
        <v>8354</v>
      </c>
      <c r="S3000" s="6">
        <f>(((J3000/60)/60)/24)+DATE(1970,1,1)</f>
        <v>41778.193622685183</v>
      </c>
      <c r="T3000" s="6">
        <f>(((I3000/60)/60)/24)+DATE(1970,1,1)</f>
        <v>41806.184027777781</v>
      </c>
      <c r="U3000">
        <f>YEAR(S3000)</f>
        <v>2014</v>
      </c>
    </row>
    <row r="3001" spans="1:21" ht="48" x14ac:dyDescent="0.2">
      <c r="A3001">
        <v>2999</v>
      </c>
      <c r="B3001" s="2" t="s">
        <v>2999</v>
      </c>
      <c r="C3001" s="2" t="s">
        <v>7109</v>
      </c>
      <c r="D3001" s="4">
        <v>1350</v>
      </c>
      <c r="E3001" s="5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ROUND(E3001/D3001*100,0)</f>
        <v>119</v>
      </c>
      <c r="P3001" s="14">
        <f t="shared" si="46"/>
        <v>80.25</v>
      </c>
      <c r="Q3001" s="7" t="s">
        <v>8314</v>
      </c>
      <c r="R3001" t="s">
        <v>8354</v>
      </c>
      <c r="S3001" s="6">
        <f>(((J3001/60)/60)/24)+DATE(1970,1,1)</f>
        <v>42780.740277777775</v>
      </c>
      <c r="T3001" s="6">
        <f>(((I3001/60)/60)/24)+DATE(1970,1,1)</f>
        <v>42795.083333333328</v>
      </c>
      <c r="U3001">
        <f>YEAR(S3001)</f>
        <v>2017</v>
      </c>
    </row>
    <row r="3002" spans="1:21" ht="48" x14ac:dyDescent="0.2">
      <c r="A3002">
        <v>3000</v>
      </c>
      <c r="B3002" s="2" t="s">
        <v>3000</v>
      </c>
      <c r="C3002" s="2" t="s">
        <v>7110</v>
      </c>
      <c r="D3002" s="4">
        <v>500</v>
      </c>
      <c r="E3002" s="5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ROUND(E3002/D3002*100,0)</f>
        <v>100</v>
      </c>
      <c r="P3002" s="14">
        <f t="shared" si="46"/>
        <v>62.5</v>
      </c>
      <c r="Q3002" s="7" t="s">
        <v>8314</v>
      </c>
      <c r="R3002" t="s">
        <v>8354</v>
      </c>
      <c r="S3002" s="6">
        <f>(((J3002/60)/60)/24)+DATE(1970,1,1)</f>
        <v>42752.827199074076</v>
      </c>
      <c r="T3002" s="6">
        <f>(((I3002/60)/60)/24)+DATE(1970,1,1)</f>
        <v>42766.75</v>
      </c>
      <c r="U3002">
        <f>YEAR(S3002)</f>
        <v>2017</v>
      </c>
    </row>
    <row r="3003" spans="1:21" ht="48" x14ac:dyDescent="0.2">
      <c r="A3003">
        <v>3001</v>
      </c>
      <c r="B3003" s="2" t="s">
        <v>3001</v>
      </c>
      <c r="C3003" s="2" t="s">
        <v>7111</v>
      </c>
      <c r="D3003" s="4">
        <v>7214</v>
      </c>
      <c r="E3003" s="5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ROUND(E3003/D3003*100,0)</f>
        <v>319</v>
      </c>
      <c r="P3003" s="14">
        <f t="shared" si="46"/>
        <v>131.38</v>
      </c>
      <c r="Q3003" s="7" t="s">
        <v>8314</v>
      </c>
      <c r="R3003" t="s">
        <v>8354</v>
      </c>
      <c r="S3003" s="6">
        <f>(((J3003/60)/60)/24)+DATE(1970,1,1)</f>
        <v>42534.895625000005</v>
      </c>
      <c r="T3003" s="6">
        <f>(((I3003/60)/60)/24)+DATE(1970,1,1)</f>
        <v>42564.895625000005</v>
      </c>
      <c r="U3003">
        <f>YEAR(S3003)</f>
        <v>2016</v>
      </c>
    </row>
    <row r="3004" spans="1:21" ht="32" x14ac:dyDescent="0.2">
      <c r="A3004">
        <v>3002</v>
      </c>
      <c r="B3004" s="2" t="s">
        <v>3002</v>
      </c>
      <c r="C3004" s="2" t="s">
        <v>7112</v>
      </c>
      <c r="D3004" s="4">
        <v>7000</v>
      </c>
      <c r="E3004" s="5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ROUND(E3004/D3004*100,0)</f>
        <v>109</v>
      </c>
      <c r="P3004" s="14">
        <f t="shared" si="46"/>
        <v>73.03</v>
      </c>
      <c r="Q3004" s="7" t="s">
        <v>8314</v>
      </c>
      <c r="R3004" t="s">
        <v>8354</v>
      </c>
      <c r="S3004" s="6">
        <f>(((J3004/60)/60)/24)+DATE(1970,1,1)</f>
        <v>41239.83625</v>
      </c>
      <c r="T3004" s="6">
        <f>(((I3004/60)/60)/24)+DATE(1970,1,1)</f>
        <v>41269.83625</v>
      </c>
      <c r="U3004">
        <f>YEAR(S3004)</f>
        <v>2012</v>
      </c>
    </row>
    <row r="3005" spans="1:21" ht="48" x14ac:dyDescent="0.2">
      <c r="A3005">
        <v>3003</v>
      </c>
      <c r="B3005" s="2" t="s">
        <v>3003</v>
      </c>
      <c r="C3005" s="2" t="s">
        <v>7113</v>
      </c>
      <c r="D3005" s="4">
        <v>3000</v>
      </c>
      <c r="E3005" s="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ROUND(E3005/D3005*100,0)</f>
        <v>101</v>
      </c>
      <c r="P3005" s="14">
        <f t="shared" si="46"/>
        <v>178.53</v>
      </c>
      <c r="Q3005" s="7" t="s">
        <v>8314</v>
      </c>
      <c r="R3005" t="s">
        <v>8354</v>
      </c>
      <c r="S3005" s="6">
        <f>(((J3005/60)/60)/24)+DATE(1970,1,1)</f>
        <v>42398.849259259259</v>
      </c>
      <c r="T3005" s="6">
        <f>(((I3005/60)/60)/24)+DATE(1970,1,1)</f>
        <v>42430.249305555553</v>
      </c>
      <c r="U3005">
        <f>YEAR(S3005)</f>
        <v>2016</v>
      </c>
    </row>
    <row r="3006" spans="1:21" ht="48" x14ac:dyDescent="0.2">
      <c r="A3006">
        <v>3004</v>
      </c>
      <c r="B3006" s="2" t="s">
        <v>3004</v>
      </c>
      <c r="C3006" s="2" t="s">
        <v>7114</v>
      </c>
      <c r="D3006" s="4">
        <v>40000</v>
      </c>
      <c r="E3006" s="5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ROUND(E3006/D3006*100,0)</f>
        <v>113</v>
      </c>
      <c r="P3006" s="14">
        <f t="shared" si="46"/>
        <v>162.91</v>
      </c>
      <c r="Q3006" s="7" t="s">
        <v>8314</v>
      </c>
      <c r="R3006" t="s">
        <v>8354</v>
      </c>
      <c r="S3006" s="6">
        <f>(((J3006/60)/60)/24)+DATE(1970,1,1)</f>
        <v>41928.881064814814</v>
      </c>
      <c r="T3006" s="6">
        <f>(((I3006/60)/60)/24)+DATE(1970,1,1)</f>
        <v>41958.922731481478</v>
      </c>
      <c r="U3006">
        <f>YEAR(S3006)</f>
        <v>2014</v>
      </c>
    </row>
    <row r="3007" spans="1:21" ht="48" x14ac:dyDescent="0.2">
      <c r="A3007">
        <v>3005</v>
      </c>
      <c r="B3007" s="2" t="s">
        <v>3005</v>
      </c>
      <c r="C3007" s="2" t="s">
        <v>7115</v>
      </c>
      <c r="D3007" s="4">
        <v>10600</v>
      </c>
      <c r="E3007" s="5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ROUND(E3007/D3007*100,0)</f>
        <v>120</v>
      </c>
      <c r="P3007" s="14">
        <f t="shared" si="46"/>
        <v>108.24</v>
      </c>
      <c r="Q3007" s="7" t="s">
        <v>8314</v>
      </c>
      <c r="R3007" t="s">
        <v>8354</v>
      </c>
      <c r="S3007" s="6">
        <f>(((J3007/60)/60)/24)+DATE(1970,1,1)</f>
        <v>41888.674826388888</v>
      </c>
      <c r="T3007" s="6">
        <f>(((I3007/60)/60)/24)+DATE(1970,1,1)</f>
        <v>41918.674826388888</v>
      </c>
      <c r="U3007">
        <f>YEAR(S3007)</f>
        <v>2014</v>
      </c>
    </row>
    <row r="3008" spans="1:21" ht="32" x14ac:dyDescent="0.2">
      <c r="A3008">
        <v>3006</v>
      </c>
      <c r="B3008" s="2" t="s">
        <v>3006</v>
      </c>
      <c r="C3008" s="2" t="s">
        <v>7116</v>
      </c>
      <c r="D3008" s="4">
        <v>8000</v>
      </c>
      <c r="E3008" s="5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ROUND(E3008/D3008*100,0)</f>
        <v>108</v>
      </c>
      <c r="P3008" s="14">
        <f t="shared" si="46"/>
        <v>88.87</v>
      </c>
      <c r="Q3008" s="7" t="s">
        <v>8314</v>
      </c>
      <c r="R3008" t="s">
        <v>8354</v>
      </c>
      <c r="S3008" s="6">
        <f>(((J3008/60)/60)/24)+DATE(1970,1,1)</f>
        <v>41957.756840277783</v>
      </c>
      <c r="T3008" s="6">
        <f>(((I3008/60)/60)/24)+DATE(1970,1,1)</f>
        <v>41987.756840277783</v>
      </c>
      <c r="U3008">
        <f>YEAR(S3008)</f>
        <v>2014</v>
      </c>
    </row>
    <row r="3009" spans="1:21" ht="32" x14ac:dyDescent="0.2">
      <c r="A3009">
        <v>3007</v>
      </c>
      <c r="B3009" s="2" t="s">
        <v>3007</v>
      </c>
      <c r="C3009" s="2" t="s">
        <v>7117</v>
      </c>
      <c r="D3009" s="4">
        <v>600</v>
      </c>
      <c r="E3009" s="5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ROUND(E3009/D3009*100,0)</f>
        <v>180</v>
      </c>
      <c r="P3009" s="14">
        <f t="shared" si="46"/>
        <v>54</v>
      </c>
      <c r="Q3009" s="7" t="s">
        <v>8314</v>
      </c>
      <c r="R3009" t="s">
        <v>8354</v>
      </c>
      <c r="S3009" s="6">
        <f>(((J3009/60)/60)/24)+DATE(1970,1,1)</f>
        <v>42098.216238425928</v>
      </c>
      <c r="T3009" s="6">
        <f>(((I3009/60)/60)/24)+DATE(1970,1,1)</f>
        <v>42119.216238425928</v>
      </c>
      <c r="U3009">
        <f>YEAR(S3009)</f>
        <v>2015</v>
      </c>
    </row>
    <row r="3010" spans="1:21" ht="48" x14ac:dyDescent="0.2">
      <c r="A3010">
        <v>3008</v>
      </c>
      <c r="B3010" s="2" t="s">
        <v>3008</v>
      </c>
      <c r="C3010" s="2" t="s">
        <v>7118</v>
      </c>
      <c r="D3010" s="4">
        <v>3000</v>
      </c>
      <c r="E3010" s="5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ROUND(E3010/D3010*100,0)</f>
        <v>101</v>
      </c>
      <c r="P3010" s="14">
        <f t="shared" si="46"/>
        <v>116.73</v>
      </c>
      <c r="Q3010" s="7" t="s">
        <v>8314</v>
      </c>
      <c r="R3010" t="s">
        <v>8354</v>
      </c>
      <c r="S3010" s="6">
        <f>(((J3010/60)/60)/24)+DATE(1970,1,1)</f>
        <v>42360.212025462963</v>
      </c>
      <c r="T3010" s="6">
        <f>(((I3010/60)/60)/24)+DATE(1970,1,1)</f>
        <v>42390.212025462963</v>
      </c>
      <c r="U3010">
        <f>YEAR(S3010)</f>
        <v>2015</v>
      </c>
    </row>
    <row r="3011" spans="1:21" ht="48" x14ac:dyDescent="0.2">
      <c r="A3011">
        <v>3009</v>
      </c>
      <c r="B3011" s="2" t="s">
        <v>3009</v>
      </c>
      <c r="C3011" s="2" t="s">
        <v>7119</v>
      </c>
      <c r="D3011" s="4">
        <v>25000</v>
      </c>
      <c r="E3011" s="5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ROUND(E3011/D3011*100,0)</f>
        <v>120</v>
      </c>
      <c r="P3011" s="14">
        <f t="shared" ref="P3011:P3074" si="47">IFERROR(ROUND(E3011/L3011,2),0)</f>
        <v>233.9</v>
      </c>
      <c r="Q3011" s="7" t="s">
        <v>8314</v>
      </c>
      <c r="R3011" t="s">
        <v>8354</v>
      </c>
      <c r="S3011" s="6">
        <f>(((J3011/60)/60)/24)+DATE(1970,1,1)</f>
        <v>41939.569907407407</v>
      </c>
      <c r="T3011" s="6">
        <f>(((I3011/60)/60)/24)+DATE(1970,1,1)</f>
        <v>41969.611574074079</v>
      </c>
      <c r="U3011">
        <f>YEAR(S3011)</f>
        <v>2014</v>
      </c>
    </row>
    <row r="3012" spans="1:21" ht="48" x14ac:dyDescent="0.2">
      <c r="A3012">
        <v>3010</v>
      </c>
      <c r="B3012" s="2" t="s">
        <v>3010</v>
      </c>
      <c r="C3012" s="2" t="s">
        <v>7120</v>
      </c>
      <c r="D3012" s="4">
        <v>1500</v>
      </c>
      <c r="E3012" s="5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ROUND(E3012/D3012*100,0)</f>
        <v>158</v>
      </c>
      <c r="P3012" s="14">
        <f t="shared" si="47"/>
        <v>158</v>
      </c>
      <c r="Q3012" s="7" t="s">
        <v>8314</v>
      </c>
      <c r="R3012" t="s">
        <v>8354</v>
      </c>
      <c r="S3012" s="6">
        <f>(((J3012/60)/60)/24)+DATE(1970,1,1)</f>
        <v>41996.832395833335</v>
      </c>
      <c r="T3012" s="6">
        <f>(((I3012/60)/60)/24)+DATE(1970,1,1)</f>
        <v>42056.832395833335</v>
      </c>
      <c r="U3012">
        <f>YEAR(S3012)</f>
        <v>2014</v>
      </c>
    </row>
    <row r="3013" spans="1:21" ht="48" x14ac:dyDescent="0.2">
      <c r="A3013">
        <v>3011</v>
      </c>
      <c r="B3013" s="2" t="s">
        <v>3011</v>
      </c>
      <c r="C3013" s="2" t="s">
        <v>7121</v>
      </c>
      <c r="D3013" s="4">
        <v>300</v>
      </c>
      <c r="E3013" s="5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ROUND(E3013/D3013*100,0)</f>
        <v>124</v>
      </c>
      <c r="P3013" s="14">
        <f t="shared" si="47"/>
        <v>14.84</v>
      </c>
      <c r="Q3013" s="7" t="s">
        <v>8314</v>
      </c>
      <c r="R3013" t="s">
        <v>8354</v>
      </c>
      <c r="S3013" s="6">
        <f>(((J3013/60)/60)/24)+DATE(1970,1,1)</f>
        <v>42334.468935185185</v>
      </c>
      <c r="T3013" s="6">
        <f>(((I3013/60)/60)/24)+DATE(1970,1,1)</f>
        <v>42361.957638888889</v>
      </c>
      <c r="U3013">
        <f>YEAR(S3013)</f>
        <v>2015</v>
      </c>
    </row>
    <row r="3014" spans="1:21" ht="48" x14ac:dyDescent="0.2">
      <c r="A3014">
        <v>3012</v>
      </c>
      <c r="B3014" s="2" t="s">
        <v>3012</v>
      </c>
      <c r="C3014" s="2" t="s">
        <v>7122</v>
      </c>
      <c r="D3014" s="4">
        <v>4000</v>
      </c>
      <c r="E3014" s="5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ROUND(E3014/D3014*100,0)</f>
        <v>117</v>
      </c>
      <c r="P3014" s="14">
        <f t="shared" si="47"/>
        <v>85.18</v>
      </c>
      <c r="Q3014" s="7" t="s">
        <v>8314</v>
      </c>
      <c r="R3014" t="s">
        <v>8354</v>
      </c>
      <c r="S3014" s="6">
        <f>(((J3014/60)/60)/24)+DATE(1970,1,1)</f>
        <v>42024.702893518523</v>
      </c>
      <c r="T3014" s="6">
        <f>(((I3014/60)/60)/24)+DATE(1970,1,1)</f>
        <v>42045.702893518523</v>
      </c>
      <c r="U3014">
        <f>YEAR(S3014)</f>
        <v>2015</v>
      </c>
    </row>
    <row r="3015" spans="1:21" ht="48" x14ac:dyDescent="0.2">
      <c r="A3015">
        <v>3013</v>
      </c>
      <c r="B3015" s="2" t="s">
        <v>3013</v>
      </c>
      <c r="C3015" s="2" t="s">
        <v>7123</v>
      </c>
      <c r="D3015" s="4">
        <v>10000</v>
      </c>
      <c r="E3015" s="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ROUND(E3015/D3015*100,0)</f>
        <v>157</v>
      </c>
      <c r="P3015" s="14">
        <f t="shared" si="47"/>
        <v>146.69</v>
      </c>
      <c r="Q3015" s="7" t="s">
        <v>8314</v>
      </c>
      <c r="R3015" t="s">
        <v>8354</v>
      </c>
      <c r="S3015" s="6">
        <f>(((J3015/60)/60)/24)+DATE(1970,1,1)</f>
        <v>42146.836215277777</v>
      </c>
      <c r="T3015" s="6">
        <f>(((I3015/60)/60)/24)+DATE(1970,1,1)</f>
        <v>42176.836215277777</v>
      </c>
      <c r="U3015">
        <f>YEAR(S3015)</f>
        <v>2015</v>
      </c>
    </row>
    <row r="3016" spans="1:21" ht="48" x14ac:dyDescent="0.2">
      <c r="A3016">
        <v>3014</v>
      </c>
      <c r="B3016" s="2" t="s">
        <v>3014</v>
      </c>
      <c r="C3016" s="2" t="s">
        <v>7124</v>
      </c>
      <c r="D3016" s="4">
        <v>25000</v>
      </c>
      <c r="E3016" s="5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ROUND(E3016/D3016*100,0)</f>
        <v>113</v>
      </c>
      <c r="P3016" s="14">
        <f t="shared" si="47"/>
        <v>50.76</v>
      </c>
      <c r="Q3016" s="7" t="s">
        <v>8314</v>
      </c>
      <c r="R3016" t="s">
        <v>8354</v>
      </c>
      <c r="S3016" s="6">
        <f>(((J3016/60)/60)/24)+DATE(1970,1,1)</f>
        <v>41920.123611111114</v>
      </c>
      <c r="T3016" s="6">
        <f>(((I3016/60)/60)/24)+DATE(1970,1,1)</f>
        <v>41948.208333333336</v>
      </c>
      <c r="U3016">
        <f>YEAR(S3016)</f>
        <v>2014</v>
      </c>
    </row>
    <row r="3017" spans="1:21" ht="48" x14ac:dyDescent="0.2">
      <c r="A3017">
        <v>3015</v>
      </c>
      <c r="B3017" s="2" t="s">
        <v>3015</v>
      </c>
      <c r="C3017" s="2" t="s">
        <v>7125</v>
      </c>
      <c r="D3017" s="4">
        <v>3400</v>
      </c>
      <c r="E3017" s="5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ROUND(E3017/D3017*100,0)</f>
        <v>103</v>
      </c>
      <c r="P3017" s="14">
        <f t="shared" si="47"/>
        <v>87.7</v>
      </c>
      <c r="Q3017" s="7" t="s">
        <v>8314</v>
      </c>
      <c r="R3017" t="s">
        <v>8354</v>
      </c>
      <c r="S3017" s="6">
        <f>(((J3017/60)/60)/24)+DATE(1970,1,1)</f>
        <v>41785.72729166667</v>
      </c>
      <c r="T3017" s="6">
        <f>(((I3017/60)/60)/24)+DATE(1970,1,1)</f>
        <v>41801.166666666664</v>
      </c>
      <c r="U3017">
        <f>YEAR(S3017)</f>
        <v>2014</v>
      </c>
    </row>
    <row r="3018" spans="1:21" ht="48" x14ac:dyDescent="0.2">
      <c r="A3018">
        <v>3016</v>
      </c>
      <c r="B3018" s="2" t="s">
        <v>3016</v>
      </c>
      <c r="C3018" s="2" t="s">
        <v>7126</v>
      </c>
      <c r="D3018" s="4">
        <v>8500</v>
      </c>
      <c r="E3018" s="5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ROUND(E3018/D3018*100,0)</f>
        <v>103</v>
      </c>
      <c r="P3018" s="14">
        <f t="shared" si="47"/>
        <v>242.28</v>
      </c>
      <c r="Q3018" s="7" t="s">
        <v>8314</v>
      </c>
      <c r="R3018" t="s">
        <v>8354</v>
      </c>
      <c r="S3018" s="6">
        <f>(((J3018/60)/60)/24)+DATE(1970,1,1)</f>
        <v>41778.548055555555</v>
      </c>
      <c r="T3018" s="6">
        <f>(((I3018/60)/60)/24)+DATE(1970,1,1)</f>
        <v>41838.548055555555</v>
      </c>
      <c r="U3018">
        <f>YEAR(S3018)</f>
        <v>2014</v>
      </c>
    </row>
    <row r="3019" spans="1:21" ht="48" x14ac:dyDescent="0.2">
      <c r="A3019">
        <v>3017</v>
      </c>
      <c r="B3019" s="2" t="s">
        <v>3017</v>
      </c>
      <c r="C3019" s="2" t="s">
        <v>7127</v>
      </c>
      <c r="D3019" s="4">
        <v>22000</v>
      </c>
      <c r="E3019" s="5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ROUND(E3019/D3019*100,0)</f>
        <v>106</v>
      </c>
      <c r="P3019" s="14">
        <f t="shared" si="47"/>
        <v>146.44999999999999</v>
      </c>
      <c r="Q3019" s="7" t="s">
        <v>8314</v>
      </c>
      <c r="R3019" t="s">
        <v>8354</v>
      </c>
      <c r="S3019" s="6">
        <f>(((J3019/60)/60)/24)+DATE(1970,1,1)</f>
        <v>41841.850034722222</v>
      </c>
      <c r="T3019" s="6">
        <f>(((I3019/60)/60)/24)+DATE(1970,1,1)</f>
        <v>41871.850034722222</v>
      </c>
      <c r="U3019">
        <f>YEAR(S3019)</f>
        <v>2014</v>
      </c>
    </row>
    <row r="3020" spans="1:21" ht="48" x14ac:dyDescent="0.2">
      <c r="A3020">
        <v>3018</v>
      </c>
      <c r="B3020" s="2" t="s">
        <v>3018</v>
      </c>
      <c r="C3020" s="2" t="s">
        <v>7128</v>
      </c>
      <c r="D3020" s="4">
        <v>4200</v>
      </c>
      <c r="E3020" s="5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ROUND(E3020/D3020*100,0)</f>
        <v>101</v>
      </c>
      <c r="P3020" s="14">
        <f t="shared" si="47"/>
        <v>103.17</v>
      </c>
      <c r="Q3020" s="7" t="s">
        <v>8314</v>
      </c>
      <c r="R3020" t="s">
        <v>8354</v>
      </c>
      <c r="S3020" s="6">
        <f>(((J3020/60)/60)/24)+DATE(1970,1,1)</f>
        <v>42163.29833333334</v>
      </c>
      <c r="T3020" s="6">
        <f>(((I3020/60)/60)/24)+DATE(1970,1,1)</f>
        <v>42205.916666666672</v>
      </c>
      <c r="U3020">
        <f>YEAR(S3020)</f>
        <v>2015</v>
      </c>
    </row>
    <row r="3021" spans="1:21" ht="48" x14ac:dyDescent="0.2">
      <c r="A3021">
        <v>3019</v>
      </c>
      <c r="B3021" s="2" t="s">
        <v>3019</v>
      </c>
      <c r="C3021" s="2" t="s">
        <v>7129</v>
      </c>
      <c r="D3021" s="4">
        <v>15000</v>
      </c>
      <c r="E3021" s="5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ROUND(E3021/D3021*100,0)</f>
        <v>121</v>
      </c>
      <c r="P3021" s="14">
        <f t="shared" si="47"/>
        <v>80.459999999999994</v>
      </c>
      <c r="Q3021" s="7" t="s">
        <v>8314</v>
      </c>
      <c r="R3021" t="s">
        <v>8354</v>
      </c>
      <c r="S3021" s="6">
        <f>(((J3021/60)/60)/24)+DATE(1970,1,1)</f>
        <v>41758.833564814813</v>
      </c>
      <c r="T3021" s="6">
        <f>(((I3021/60)/60)/24)+DATE(1970,1,1)</f>
        <v>41786.125</v>
      </c>
      <c r="U3021">
        <f>YEAR(S3021)</f>
        <v>2014</v>
      </c>
    </row>
    <row r="3022" spans="1:21" ht="48" x14ac:dyDescent="0.2">
      <c r="A3022">
        <v>3020</v>
      </c>
      <c r="B3022" s="2" t="s">
        <v>3020</v>
      </c>
      <c r="C3022" s="2" t="s">
        <v>7130</v>
      </c>
      <c r="D3022" s="4">
        <v>7000</v>
      </c>
      <c r="E3022" s="5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ROUND(E3022/D3022*100,0)</f>
        <v>101</v>
      </c>
      <c r="P3022" s="14">
        <f t="shared" si="47"/>
        <v>234.67</v>
      </c>
      <c r="Q3022" s="7" t="s">
        <v>8314</v>
      </c>
      <c r="R3022" t="s">
        <v>8354</v>
      </c>
      <c r="S3022" s="6">
        <f>(((J3022/60)/60)/24)+DATE(1970,1,1)</f>
        <v>42170.846446759257</v>
      </c>
      <c r="T3022" s="6">
        <f>(((I3022/60)/60)/24)+DATE(1970,1,1)</f>
        <v>42230.846446759257</v>
      </c>
      <c r="U3022">
        <f>YEAR(S3022)</f>
        <v>2015</v>
      </c>
    </row>
    <row r="3023" spans="1:21" ht="48" x14ac:dyDescent="0.2">
      <c r="A3023">
        <v>3021</v>
      </c>
      <c r="B3023" s="2" t="s">
        <v>3021</v>
      </c>
      <c r="C3023" s="2" t="s">
        <v>7131</v>
      </c>
      <c r="D3023" s="4">
        <v>4500</v>
      </c>
      <c r="E3023" s="5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ROUND(E3023/D3023*100,0)</f>
        <v>116</v>
      </c>
      <c r="P3023" s="14">
        <f t="shared" si="47"/>
        <v>50.69</v>
      </c>
      <c r="Q3023" s="7" t="s">
        <v>8314</v>
      </c>
      <c r="R3023" t="s">
        <v>8354</v>
      </c>
      <c r="S3023" s="6">
        <f>(((J3023/60)/60)/24)+DATE(1970,1,1)</f>
        <v>42660.618854166663</v>
      </c>
      <c r="T3023" s="6">
        <f>(((I3023/60)/60)/24)+DATE(1970,1,1)</f>
        <v>42696.249305555553</v>
      </c>
      <c r="U3023">
        <f>YEAR(S3023)</f>
        <v>2016</v>
      </c>
    </row>
    <row r="3024" spans="1:21" ht="48" x14ac:dyDescent="0.2">
      <c r="A3024">
        <v>3022</v>
      </c>
      <c r="B3024" s="2" t="s">
        <v>3022</v>
      </c>
      <c r="C3024" s="2" t="s">
        <v>7132</v>
      </c>
      <c r="D3024" s="4">
        <v>10000</v>
      </c>
      <c r="E3024" s="5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ROUND(E3024/D3024*100,0)</f>
        <v>101</v>
      </c>
      <c r="P3024" s="14">
        <f t="shared" si="47"/>
        <v>162.71</v>
      </c>
      <c r="Q3024" s="7" t="s">
        <v>8314</v>
      </c>
      <c r="R3024" t="s">
        <v>8354</v>
      </c>
      <c r="S3024" s="6">
        <f>(((J3024/60)/60)/24)+DATE(1970,1,1)</f>
        <v>42564.95380787037</v>
      </c>
      <c r="T3024" s="6">
        <f>(((I3024/60)/60)/24)+DATE(1970,1,1)</f>
        <v>42609.95380787037</v>
      </c>
      <c r="U3024">
        <f>YEAR(S3024)</f>
        <v>2016</v>
      </c>
    </row>
    <row r="3025" spans="1:21" ht="48" x14ac:dyDescent="0.2">
      <c r="A3025">
        <v>3023</v>
      </c>
      <c r="B3025" s="2" t="s">
        <v>3023</v>
      </c>
      <c r="C3025" s="2" t="s">
        <v>7133</v>
      </c>
      <c r="D3025" s="4">
        <v>700</v>
      </c>
      <c r="E3025" s="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ROUND(E3025/D3025*100,0)</f>
        <v>103</v>
      </c>
      <c r="P3025" s="14">
        <f t="shared" si="47"/>
        <v>120.17</v>
      </c>
      <c r="Q3025" s="7" t="s">
        <v>8314</v>
      </c>
      <c r="R3025" t="s">
        <v>8354</v>
      </c>
      <c r="S3025" s="6">
        <f>(((J3025/60)/60)/24)+DATE(1970,1,1)</f>
        <v>42121.675763888896</v>
      </c>
      <c r="T3025" s="6">
        <f>(((I3025/60)/60)/24)+DATE(1970,1,1)</f>
        <v>42166.675763888896</v>
      </c>
      <c r="U3025">
        <f>YEAR(S3025)</f>
        <v>2015</v>
      </c>
    </row>
    <row r="3026" spans="1:21" ht="48" x14ac:dyDescent="0.2">
      <c r="A3026">
        <v>3024</v>
      </c>
      <c r="B3026" s="2" t="s">
        <v>3024</v>
      </c>
      <c r="C3026" s="2" t="s">
        <v>7134</v>
      </c>
      <c r="D3026" s="4">
        <v>5000</v>
      </c>
      <c r="E3026" s="5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ROUND(E3026/D3026*100,0)</f>
        <v>246</v>
      </c>
      <c r="P3026" s="14">
        <f t="shared" si="47"/>
        <v>67.7</v>
      </c>
      <c r="Q3026" s="7" t="s">
        <v>8314</v>
      </c>
      <c r="R3026" t="s">
        <v>8354</v>
      </c>
      <c r="S3026" s="6">
        <f>(((J3026/60)/60)/24)+DATE(1970,1,1)</f>
        <v>41158.993923611109</v>
      </c>
      <c r="T3026" s="6">
        <f>(((I3026/60)/60)/24)+DATE(1970,1,1)</f>
        <v>41188.993923611109</v>
      </c>
      <c r="U3026">
        <f>YEAR(S3026)</f>
        <v>2012</v>
      </c>
    </row>
    <row r="3027" spans="1:21" ht="48" x14ac:dyDescent="0.2">
      <c r="A3027">
        <v>3025</v>
      </c>
      <c r="B3027" s="2" t="s">
        <v>3025</v>
      </c>
      <c r="C3027" s="2" t="s">
        <v>7135</v>
      </c>
      <c r="D3027" s="4">
        <v>2500</v>
      </c>
      <c r="E3027" s="5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ROUND(E3027/D3027*100,0)</f>
        <v>302</v>
      </c>
      <c r="P3027" s="14">
        <f t="shared" si="47"/>
        <v>52.1</v>
      </c>
      <c r="Q3027" s="7" t="s">
        <v>8314</v>
      </c>
      <c r="R3027" t="s">
        <v>8354</v>
      </c>
      <c r="S3027" s="6">
        <f>(((J3027/60)/60)/24)+DATE(1970,1,1)</f>
        <v>41761.509409722225</v>
      </c>
      <c r="T3027" s="6">
        <f>(((I3027/60)/60)/24)+DATE(1970,1,1)</f>
        <v>41789.666666666664</v>
      </c>
      <c r="U3027">
        <f>YEAR(S3027)</f>
        <v>2014</v>
      </c>
    </row>
    <row r="3028" spans="1:21" ht="48" x14ac:dyDescent="0.2">
      <c r="A3028">
        <v>3026</v>
      </c>
      <c r="B3028" s="2" t="s">
        <v>3026</v>
      </c>
      <c r="C3028" s="2" t="s">
        <v>7136</v>
      </c>
      <c r="D3028" s="4">
        <v>900</v>
      </c>
      <c r="E3028" s="5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ROUND(E3028/D3028*100,0)</f>
        <v>143</v>
      </c>
      <c r="P3028" s="14">
        <f t="shared" si="47"/>
        <v>51.6</v>
      </c>
      <c r="Q3028" s="7" t="s">
        <v>8314</v>
      </c>
      <c r="R3028" t="s">
        <v>8354</v>
      </c>
      <c r="S3028" s="6">
        <f>(((J3028/60)/60)/24)+DATE(1970,1,1)</f>
        <v>42783.459398148145</v>
      </c>
      <c r="T3028" s="6">
        <f>(((I3028/60)/60)/24)+DATE(1970,1,1)</f>
        <v>42797.459398148145</v>
      </c>
      <c r="U3028">
        <f>YEAR(S3028)</f>
        <v>2017</v>
      </c>
    </row>
    <row r="3029" spans="1:21" ht="32" x14ac:dyDescent="0.2">
      <c r="A3029">
        <v>3027</v>
      </c>
      <c r="B3029" s="2" t="s">
        <v>3027</v>
      </c>
      <c r="C3029" s="2" t="s">
        <v>7137</v>
      </c>
      <c r="D3029" s="4">
        <v>40000</v>
      </c>
      <c r="E3029" s="5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ROUND(E3029/D3029*100,0)</f>
        <v>131</v>
      </c>
      <c r="P3029" s="14">
        <f t="shared" si="47"/>
        <v>164.3</v>
      </c>
      <c r="Q3029" s="7" t="s">
        <v>8314</v>
      </c>
      <c r="R3029" t="s">
        <v>8354</v>
      </c>
      <c r="S3029" s="6">
        <f>(((J3029/60)/60)/24)+DATE(1970,1,1)</f>
        <v>42053.704293981486</v>
      </c>
      <c r="T3029" s="6">
        <f>(((I3029/60)/60)/24)+DATE(1970,1,1)</f>
        <v>42083.662627314814</v>
      </c>
      <c r="U3029">
        <f>YEAR(S3029)</f>
        <v>2015</v>
      </c>
    </row>
    <row r="3030" spans="1:21" ht="32" x14ac:dyDescent="0.2">
      <c r="A3030">
        <v>3028</v>
      </c>
      <c r="B3030" s="2" t="s">
        <v>3028</v>
      </c>
      <c r="C3030" s="2" t="s">
        <v>7138</v>
      </c>
      <c r="D3030" s="4">
        <v>5000</v>
      </c>
      <c r="E3030" s="5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ROUND(E3030/D3030*100,0)</f>
        <v>168</v>
      </c>
      <c r="P3030" s="14">
        <f t="shared" si="47"/>
        <v>84.86</v>
      </c>
      <c r="Q3030" s="7" t="s">
        <v>8314</v>
      </c>
      <c r="R3030" t="s">
        <v>8354</v>
      </c>
      <c r="S3030" s="6">
        <f>(((J3030/60)/60)/24)+DATE(1970,1,1)</f>
        <v>42567.264178240745</v>
      </c>
      <c r="T3030" s="6">
        <f>(((I3030/60)/60)/24)+DATE(1970,1,1)</f>
        <v>42597.264178240745</v>
      </c>
      <c r="U3030">
        <f>YEAR(S3030)</f>
        <v>2016</v>
      </c>
    </row>
    <row r="3031" spans="1:21" ht="48" x14ac:dyDescent="0.2">
      <c r="A3031">
        <v>3029</v>
      </c>
      <c r="B3031" s="2" t="s">
        <v>3029</v>
      </c>
      <c r="C3031" s="2" t="s">
        <v>7139</v>
      </c>
      <c r="D3031" s="4">
        <v>30000</v>
      </c>
      <c r="E3031" s="5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ROUND(E3031/D3031*100,0)</f>
        <v>110</v>
      </c>
      <c r="P3031" s="14">
        <f t="shared" si="47"/>
        <v>94.55</v>
      </c>
      <c r="Q3031" s="7" t="s">
        <v>8314</v>
      </c>
      <c r="R3031" t="s">
        <v>8354</v>
      </c>
      <c r="S3031" s="6">
        <f>(((J3031/60)/60)/24)+DATE(1970,1,1)</f>
        <v>41932.708877314813</v>
      </c>
      <c r="T3031" s="6">
        <f>(((I3031/60)/60)/24)+DATE(1970,1,1)</f>
        <v>41961.190972222219</v>
      </c>
      <c r="U3031">
        <f>YEAR(S3031)</f>
        <v>2014</v>
      </c>
    </row>
    <row r="3032" spans="1:21" ht="48" x14ac:dyDescent="0.2">
      <c r="A3032">
        <v>3030</v>
      </c>
      <c r="B3032" s="2" t="s">
        <v>3030</v>
      </c>
      <c r="C3032" s="2" t="s">
        <v>7140</v>
      </c>
      <c r="D3032" s="4">
        <v>1750</v>
      </c>
      <c r="E3032" s="5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ROUND(E3032/D3032*100,0)</f>
        <v>107</v>
      </c>
      <c r="P3032" s="14">
        <f t="shared" si="47"/>
        <v>45.54</v>
      </c>
      <c r="Q3032" s="7" t="s">
        <v>8314</v>
      </c>
      <c r="R3032" t="s">
        <v>8354</v>
      </c>
      <c r="S3032" s="6">
        <f>(((J3032/60)/60)/24)+DATE(1970,1,1)</f>
        <v>42233.747349537036</v>
      </c>
      <c r="T3032" s="6">
        <f>(((I3032/60)/60)/24)+DATE(1970,1,1)</f>
        <v>42263.747349537036</v>
      </c>
      <c r="U3032">
        <f>YEAR(S3032)</f>
        <v>2015</v>
      </c>
    </row>
    <row r="3033" spans="1:21" ht="80" x14ac:dyDescent="0.2">
      <c r="A3033">
        <v>3031</v>
      </c>
      <c r="B3033" s="2" t="s">
        <v>3031</v>
      </c>
      <c r="C3033" s="2" t="s">
        <v>7141</v>
      </c>
      <c r="D3033" s="4">
        <v>1500</v>
      </c>
      <c r="E3033" s="5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ROUND(E3033/D3033*100,0)</f>
        <v>100</v>
      </c>
      <c r="P3033" s="14">
        <f t="shared" si="47"/>
        <v>51.72</v>
      </c>
      <c r="Q3033" s="7" t="s">
        <v>8314</v>
      </c>
      <c r="R3033" t="s">
        <v>8354</v>
      </c>
      <c r="S3033" s="6">
        <f>(((J3033/60)/60)/24)+DATE(1970,1,1)</f>
        <v>42597.882488425923</v>
      </c>
      <c r="T3033" s="6">
        <f>(((I3033/60)/60)/24)+DATE(1970,1,1)</f>
        <v>42657.882488425923</v>
      </c>
      <c r="U3033">
        <f>YEAR(S3033)</f>
        <v>2016</v>
      </c>
    </row>
    <row r="3034" spans="1:21" ht="48" x14ac:dyDescent="0.2">
      <c r="A3034">
        <v>3032</v>
      </c>
      <c r="B3034" s="2" t="s">
        <v>3032</v>
      </c>
      <c r="C3034" s="2" t="s">
        <v>7142</v>
      </c>
      <c r="D3034" s="4">
        <v>1000</v>
      </c>
      <c r="E3034" s="5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ROUND(E3034/D3034*100,0)</f>
        <v>127</v>
      </c>
      <c r="P3034" s="14">
        <f t="shared" si="47"/>
        <v>50.88</v>
      </c>
      <c r="Q3034" s="7" t="s">
        <v>8314</v>
      </c>
      <c r="R3034" t="s">
        <v>8354</v>
      </c>
      <c r="S3034" s="6">
        <f>(((J3034/60)/60)/24)+DATE(1970,1,1)</f>
        <v>42228.044664351852</v>
      </c>
      <c r="T3034" s="6">
        <f>(((I3034/60)/60)/24)+DATE(1970,1,1)</f>
        <v>42258.044664351852</v>
      </c>
      <c r="U3034">
        <f>YEAR(S3034)</f>
        <v>2015</v>
      </c>
    </row>
    <row r="3035" spans="1:21" ht="48" x14ac:dyDescent="0.2">
      <c r="A3035">
        <v>3033</v>
      </c>
      <c r="B3035" s="2" t="s">
        <v>3033</v>
      </c>
      <c r="C3035" s="2" t="s">
        <v>7143</v>
      </c>
      <c r="D3035" s="4">
        <v>3000</v>
      </c>
      <c r="E3035" s="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ROUND(E3035/D3035*100,0)</f>
        <v>147</v>
      </c>
      <c r="P3035" s="14">
        <f t="shared" si="47"/>
        <v>191.13</v>
      </c>
      <c r="Q3035" s="7" t="s">
        <v>8314</v>
      </c>
      <c r="R3035" t="s">
        <v>8354</v>
      </c>
      <c r="S3035" s="6">
        <f>(((J3035/60)/60)/24)+DATE(1970,1,1)</f>
        <v>42570.110243055555</v>
      </c>
      <c r="T3035" s="6">
        <f>(((I3035/60)/60)/24)+DATE(1970,1,1)</f>
        <v>42600.110243055555</v>
      </c>
      <c r="U3035">
        <f>YEAR(S3035)</f>
        <v>2016</v>
      </c>
    </row>
    <row r="3036" spans="1:21" ht="64" x14ac:dyDescent="0.2">
      <c r="A3036">
        <v>3034</v>
      </c>
      <c r="B3036" s="2" t="s">
        <v>3034</v>
      </c>
      <c r="C3036" s="2" t="s">
        <v>7144</v>
      </c>
      <c r="D3036" s="4">
        <v>100000</v>
      </c>
      <c r="E3036" s="5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ROUND(E3036/D3036*100,0)</f>
        <v>113</v>
      </c>
      <c r="P3036" s="14">
        <f t="shared" si="47"/>
        <v>89.31</v>
      </c>
      <c r="Q3036" s="7" t="s">
        <v>8314</v>
      </c>
      <c r="R3036" t="s">
        <v>8354</v>
      </c>
      <c r="S3036" s="6">
        <f>(((J3036/60)/60)/24)+DATE(1970,1,1)</f>
        <v>42644.535358796296</v>
      </c>
      <c r="T3036" s="6">
        <f>(((I3036/60)/60)/24)+DATE(1970,1,1)</f>
        <v>42675.165972222225</v>
      </c>
      <c r="U3036">
        <f>YEAR(S3036)</f>
        <v>2016</v>
      </c>
    </row>
    <row r="3037" spans="1:21" ht="32" x14ac:dyDescent="0.2">
      <c r="A3037">
        <v>3035</v>
      </c>
      <c r="B3037" s="2" t="s">
        <v>3035</v>
      </c>
      <c r="C3037" s="2" t="s">
        <v>7145</v>
      </c>
      <c r="D3037" s="4">
        <v>25000</v>
      </c>
      <c r="E3037" s="5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ROUND(E3037/D3037*100,0)</f>
        <v>109</v>
      </c>
      <c r="P3037" s="14">
        <f t="shared" si="47"/>
        <v>88.59</v>
      </c>
      <c r="Q3037" s="7" t="s">
        <v>8314</v>
      </c>
      <c r="R3037" t="s">
        <v>8354</v>
      </c>
      <c r="S3037" s="6">
        <f>(((J3037/60)/60)/24)+DATE(1970,1,1)</f>
        <v>41368.560289351852</v>
      </c>
      <c r="T3037" s="6">
        <f>(((I3037/60)/60)/24)+DATE(1970,1,1)</f>
        <v>41398.560289351852</v>
      </c>
      <c r="U3037">
        <f>YEAR(S3037)</f>
        <v>2013</v>
      </c>
    </row>
    <row r="3038" spans="1:21" ht="48" x14ac:dyDescent="0.2">
      <c r="A3038">
        <v>3036</v>
      </c>
      <c r="B3038" s="2" t="s">
        <v>3036</v>
      </c>
      <c r="C3038" s="2" t="s">
        <v>7146</v>
      </c>
      <c r="D3038" s="4">
        <v>25000</v>
      </c>
      <c r="E3038" s="5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ROUND(E3038/D3038*100,0)</f>
        <v>127</v>
      </c>
      <c r="P3038" s="14">
        <f t="shared" si="47"/>
        <v>96.3</v>
      </c>
      <c r="Q3038" s="7" t="s">
        <v>8314</v>
      </c>
      <c r="R3038" t="s">
        <v>8354</v>
      </c>
      <c r="S3038" s="6">
        <f>(((J3038/60)/60)/24)+DATE(1970,1,1)</f>
        <v>41466.785231481481</v>
      </c>
      <c r="T3038" s="6">
        <f>(((I3038/60)/60)/24)+DATE(1970,1,1)</f>
        <v>41502.499305555553</v>
      </c>
      <c r="U3038">
        <f>YEAR(S3038)</f>
        <v>2013</v>
      </c>
    </row>
    <row r="3039" spans="1:21" ht="64" x14ac:dyDescent="0.2">
      <c r="A3039">
        <v>3037</v>
      </c>
      <c r="B3039" s="2" t="s">
        <v>3037</v>
      </c>
      <c r="C3039" s="2" t="s">
        <v>7147</v>
      </c>
      <c r="D3039" s="4">
        <v>500</v>
      </c>
      <c r="E3039" s="5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ROUND(E3039/D3039*100,0)</f>
        <v>213</v>
      </c>
      <c r="P3039" s="14">
        <f t="shared" si="47"/>
        <v>33.31</v>
      </c>
      <c r="Q3039" s="7" t="s">
        <v>8314</v>
      </c>
      <c r="R3039" t="s">
        <v>8354</v>
      </c>
      <c r="S3039" s="6">
        <f>(((J3039/60)/60)/24)+DATE(1970,1,1)</f>
        <v>40378.893206018518</v>
      </c>
      <c r="T3039" s="6">
        <f>(((I3039/60)/60)/24)+DATE(1970,1,1)</f>
        <v>40453.207638888889</v>
      </c>
      <c r="U3039">
        <f>YEAR(S3039)</f>
        <v>2010</v>
      </c>
    </row>
    <row r="3040" spans="1:21" ht="48" x14ac:dyDescent="0.2">
      <c r="A3040">
        <v>3038</v>
      </c>
      <c r="B3040" s="2" t="s">
        <v>3038</v>
      </c>
      <c r="C3040" s="2" t="s">
        <v>7148</v>
      </c>
      <c r="D3040" s="4">
        <v>1000</v>
      </c>
      <c r="E3040" s="5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ROUND(E3040/D3040*100,0)</f>
        <v>101</v>
      </c>
      <c r="P3040" s="14">
        <f t="shared" si="47"/>
        <v>37.22</v>
      </c>
      <c r="Q3040" s="7" t="s">
        <v>8314</v>
      </c>
      <c r="R3040" t="s">
        <v>8354</v>
      </c>
      <c r="S3040" s="6">
        <f>(((J3040/60)/60)/24)+DATE(1970,1,1)</f>
        <v>42373.252280092594</v>
      </c>
      <c r="T3040" s="6">
        <f>(((I3040/60)/60)/24)+DATE(1970,1,1)</f>
        <v>42433.252280092594</v>
      </c>
      <c r="U3040">
        <f>YEAR(S3040)</f>
        <v>2016</v>
      </c>
    </row>
    <row r="3041" spans="1:21" ht="48" x14ac:dyDescent="0.2">
      <c r="A3041">
        <v>3039</v>
      </c>
      <c r="B3041" s="2" t="s">
        <v>3039</v>
      </c>
      <c r="C3041" s="2" t="s">
        <v>7149</v>
      </c>
      <c r="D3041" s="4">
        <v>20000</v>
      </c>
      <c r="E3041" s="5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ROUND(E3041/D3041*100,0)</f>
        <v>109</v>
      </c>
      <c r="P3041" s="14">
        <f t="shared" si="47"/>
        <v>92.13</v>
      </c>
      <c r="Q3041" s="7" t="s">
        <v>8314</v>
      </c>
      <c r="R3041" t="s">
        <v>8354</v>
      </c>
      <c r="S3041" s="6">
        <f>(((J3041/60)/60)/24)+DATE(1970,1,1)</f>
        <v>41610.794421296298</v>
      </c>
      <c r="T3041" s="6">
        <f>(((I3041/60)/60)/24)+DATE(1970,1,1)</f>
        <v>41637.332638888889</v>
      </c>
      <c r="U3041">
        <f>YEAR(S3041)</f>
        <v>2013</v>
      </c>
    </row>
    <row r="3042" spans="1:21" ht="48" x14ac:dyDescent="0.2">
      <c r="A3042">
        <v>3040</v>
      </c>
      <c r="B3042" s="2" t="s">
        <v>3040</v>
      </c>
      <c r="C3042" s="2" t="s">
        <v>7150</v>
      </c>
      <c r="D3042" s="4">
        <v>3000</v>
      </c>
      <c r="E3042" s="5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ROUND(E3042/D3042*100,0)</f>
        <v>108</v>
      </c>
      <c r="P3042" s="14">
        <f t="shared" si="47"/>
        <v>76.790000000000006</v>
      </c>
      <c r="Q3042" s="7" t="s">
        <v>8314</v>
      </c>
      <c r="R3042" t="s">
        <v>8354</v>
      </c>
      <c r="S3042" s="6">
        <f>(((J3042/60)/60)/24)+DATE(1970,1,1)</f>
        <v>42177.791909722218</v>
      </c>
      <c r="T3042" s="6">
        <f>(((I3042/60)/60)/24)+DATE(1970,1,1)</f>
        <v>42181.958333333328</v>
      </c>
      <c r="U3042">
        <f>YEAR(S3042)</f>
        <v>2015</v>
      </c>
    </row>
    <row r="3043" spans="1:21" ht="32" x14ac:dyDescent="0.2">
      <c r="A3043">
        <v>3041</v>
      </c>
      <c r="B3043" s="2" t="s">
        <v>3041</v>
      </c>
      <c r="C3043" s="2" t="s">
        <v>7151</v>
      </c>
      <c r="D3043" s="4">
        <v>8300</v>
      </c>
      <c r="E3043" s="5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ROUND(E3043/D3043*100,0)</f>
        <v>110</v>
      </c>
      <c r="P3043" s="14">
        <f t="shared" si="47"/>
        <v>96.53</v>
      </c>
      <c r="Q3043" s="7" t="s">
        <v>8314</v>
      </c>
      <c r="R3043" t="s">
        <v>8354</v>
      </c>
      <c r="S3043" s="6">
        <f>(((J3043/60)/60)/24)+DATE(1970,1,1)</f>
        <v>42359.868611111116</v>
      </c>
      <c r="T3043" s="6">
        <f>(((I3043/60)/60)/24)+DATE(1970,1,1)</f>
        <v>42389.868611111116</v>
      </c>
      <c r="U3043">
        <f>YEAR(S3043)</f>
        <v>2015</v>
      </c>
    </row>
    <row r="3044" spans="1:21" ht="48" x14ac:dyDescent="0.2">
      <c r="A3044">
        <v>3042</v>
      </c>
      <c r="B3044" s="2" t="s">
        <v>3042</v>
      </c>
      <c r="C3044" s="2" t="s">
        <v>7152</v>
      </c>
      <c r="D3044" s="4">
        <v>1500</v>
      </c>
      <c r="E3044" s="5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ROUND(E3044/D3044*100,0)</f>
        <v>128</v>
      </c>
      <c r="P3044" s="14">
        <f t="shared" si="47"/>
        <v>51.89</v>
      </c>
      <c r="Q3044" s="7" t="s">
        <v>8314</v>
      </c>
      <c r="R3044" t="s">
        <v>8354</v>
      </c>
      <c r="S3044" s="6">
        <f>(((J3044/60)/60)/24)+DATE(1970,1,1)</f>
        <v>42253.688043981485</v>
      </c>
      <c r="T3044" s="6">
        <f>(((I3044/60)/60)/24)+DATE(1970,1,1)</f>
        <v>42283.688043981485</v>
      </c>
      <c r="U3044">
        <f>YEAR(S3044)</f>
        <v>2015</v>
      </c>
    </row>
    <row r="3045" spans="1:21" ht="48" x14ac:dyDescent="0.2">
      <c r="A3045">
        <v>3043</v>
      </c>
      <c r="B3045" s="2" t="s">
        <v>3043</v>
      </c>
      <c r="C3045" s="2" t="s">
        <v>7153</v>
      </c>
      <c r="D3045" s="4">
        <v>15000</v>
      </c>
      <c r="E3045" s="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ROUND(E3045/D3045*100,0)</f>
        <v>110</v>
      </c>
      <c r="P3045" s="14">
        <f t="shared" si="47"/>
        <v>128.91</v>
      </c>
      <c r="Q3045" s="7" t="s">
        <v>8314</v>
      </c>
      <c r="R3045" t="s">
        <v>8354</v>
      </c>
      <c r="S3045" s="6">
        <f>(((J3045/60)/60)/24)+DATE(1970,1,1)</f>
        <v>42083.070590277777</v>
      </c>
      <c r="T3045" s="6">
        <f>(((I3045/60)/60)/24)+DATE(1970,1,1)</f>
        <v>42110.118055555555</v>
      </c>
      <c r="U3045">
        <f>YEAR(S3045)</f>
        <v>2015</v>
      </c>
    </row>
    <row r="3046" spans="1:21" ht="48" x14ac:dyDescent="0.2">
      <c r="A3046">
        <v>3044</v>
      </c>
      <c r="B3046" s="2" t="s">
        <v>3044</v>
      </c>
      <c r="C3046" s="2" t="s">
        <v>7154</v>
      </c>
      <c r="D3046" s="4">
        <v>12000</v>
      </c>
      <c r="E3046" s="5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ROUND(E3046/D3046*100,0)</f>
        <v>109</v>
      </c>
      <c r="P3046" s="14">
        <f t="shared" si="47"/>
        <v>84.11</v>
      </c>
      <c r="Q3046" s="7" t="s">
        <v>8314</v>
      </c>
      <c r="R3046" t="s">
        <v>8354</v>
      </c>
      <c r="S3046" s="6">
        <f>(((J3046/60)/60)/24)+DATE(1970,1,1)</f>
        <v>42387.7268287037</v>
      </c>
      <c r="T3046" s="6">
        <f>(((I3046/60)/60)/24)+DATE(1970,1,1)</f>
        <v>42402.7268287037</v>
      </c>
      <c r="U3046">
        <f>YEAR(S3046)</f>
        <v>2016</v>
      </c>
    </row>
    <row r="3047" spans="1:21" ht="48" x14ac:dyDescent="0.2">
      <c r="A3047">
        <v>3045</v>
      </c>
      <c r="B3047" s="2" t="s">
        <v>3045</v>
      </c>
      <c r="C3047" s="2" t="s">
        <v>7155</v>
      </c>
      <c r="D3047" s="4">
        <v>4000</v>
      </c>
      <c r="E3047" s="5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ROUND(E3047/D3047*100,0)</f>
        <v>133</v>
      </c>
      <c r="P3047" s="14">
        <f t="shared" si="47"/>
        <v>82.94</v>
      </c>
      <c r="Q3047" s="7" t="s">
        <v>8314</v>
      </c>
      <c r="R3047" t="s">
        <v>8354</v>
      </c>
      <c r="S3047" s="6">
        <f>(((J3047/60)/60)/24)+DATE(1970,1,1)</f>
        <v>41843.155729166669</v>
      </c>
      <c r="T3047" s="6">
        <f>(((I3047/60)/60)/24)+DATE(1970,1,1)</f>
        <v>41873.155729166669</v>
      </c>
      <c r="U3047">
        <f>YEAR(S3047)</f>
        <v>2014</v>
      </c>
    </row>
    <row r="3048" spans="1:21" ht="48" x14ac:dyDescent="0.2">
      <c r="A3048">
        <v>3046</v>
      </c>
      <c r="B3048" s="2" t="s">
        <v>3046</v>
      </c>
      <c r="C3048" s="2" t="s">
        <v>7156</v>
      </c>
      <c r="D3048" s="4">
        <v>7900</v>
      </c>
      <c r="E3048" s="5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ROUND(E3048/D3048*100,0)</f>
        <v>191</v>
      </c>
      <c r="P3048" s="14">
        <f t="shared" si="47"/>
        <v>259.95</v>
      </c>
      <c r="Q3048" s="7" t="s">
        <v>8314</v>
      </c>
      <c r="R3048" t="s">
        <v>8354</v>
      </c>
      <c r="S3048" s="6">
        <f>(((J3048/60)/60)/24)+DATE(1970,1,1)</f>
        <v>41862.803078703706</v>
      </c>
      <c r="T3048" s="6">
        <f>(((I3048/60)/60)/24)+DATE(1970,1,1)</f>
        <v>41892.202777777777</v>
      </c>
      <c r="U3048">
        <f>YEAR(S3048)</f>
        <v>2014</v>
      </c>
    </row>
    <row r="3049" spans="1:21" ht="48" x14ac:dyDescent="0.2">
      <c r="A3049">
        <v>3047</v>
      </c>
      <c r="B3049" s="2" t="s">
        <v>3047</v>
      </c>
      <c r="C3049" s="2" t="s">
        <v>7157</v>
      </c>
      <c r="D3049" s="4">
        <v>500</v>
      </c>
      <c r="E3049" s="5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ROUND(E3049/D3049*100,0)</f>
        <v>149</v>
      </c>
      <c r="P3049" s="14">
        <f t="shared" si="47"/>
        <v>37.25</v>
      </c>
      <c r="Q3049" s="7" t="s">
        <v>8314</v>
      </c>
      <c r="R3049" t="s">
        <v>8354</v>
      </c>
      <c r="S3049" s="6">
        <f>(((J3049/60)/60)/24)+DATE(1970,1,1)</f>
        <v>42443.989050925928</v>
      </c>
      <c r="T3049" s="6">
        <f>(((I3049/60)/60)/24)+DATE(1970,1,1)</f>
        <v>42487.552777777775</v>
      </c>
      <c r="U3049">
        <f>YEAR(S3049)</f>
        <v>2016</v>
      </c>
    </row>
    <row r="3050" spans="1:21" ht="48" x14ac:dyDescent="0.2">
      <c r="A3050">
        <v>3048</v>
      </c>
      <c r="B3050" s="2" t="s">
        <v>3048</v>
      </c>
      <c r="C3050" s="2" t="s">
        <v>7158</v>
      </c>
      <c r="D3050" s="4">
        <v>5000</v>
      </c>
      <c r="E3050" s="5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ROUND(E3050/D3050*100,0)</f>
        <v>166</v>
      </c>
      <c r="P3050" s="14">
        <f t="shared" si="47"/>
        <v>177.02</v>
      </c>
      <c r="Q3050" s="7" t="s">
        <v>8314</v>
      </c>
      <c r="R3050" t="s">
        <v>8354</v>
      </c>
      <c r="S3050" s="6">
        <f>(((J3050/60)/60)/24)+DATE(1970,1,1)</f>
        <v>41975.901180555549</v>
      </c>
      <c r="T3050" s="6">
        <f>(((I3050/60)/60)/24)+DATE(1970,1,1)</f>
        <v>42004.890277777777</v>
      </c>
      <c r="U3050">
        <f>YEAR(S3050)</f>
        <v>2014</v>
      </c>
    </row>
    <row r="3051" spans="1:21" ht="48" x14ac:dyDescent="0.2">
      <c r="A3051">
        <v>3049</v>
      </c>
      <c r="B3051" s="2" t="s">
        <v>3049</v>
      </c>
      <c r="C3051" s="2" t="s">
        <v>7159</v>
      </c>
      <c r="D3051" s="4">
        <v>3750</v>
      </c>
      <c r="E3051" s="5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ROUND(E3051/D3051*100,0)</f>
        <v>107</v>
      </c>
      <c r="P3051" s="14">
        <f t="shared" si="47"/>
        <v>74.069999999999993</v>
      </c>
      <c r="Q3051" s="7" t="s">
        <v>8314</v>
      </c>
      <c r="R3051" t="s">
        <v>8354</v>
      </c>
      <c r="S3051" s="6">
        <f>(((J3051/60)/60)/24)+DATE(1970,1,1)</f>
        <v>42139.014525462961</v>
      </c>
      <c r="T3051" s="6">
        <f>(((I3051/60)/60)/24)+DATE(1970,1,1)</f>
        <v>42169.014525462961</v>
      </c>
      <c r="U3051">
        <f>YEAR(S3051)</f>
        <v>2015</v>
      </c>
    </row>
    <row r="3052" spans="1:21" ht="32" x14ac:dyDescent="0.2">
      <c r="A3052">
        <v>3050</v>
      </c>
      <c r="B3052" s="2" t="s">
        <v>3050</v>
      </c>
      <c r="C3052" s="2" t="s">
        <v>7160</v>
      </c>
      <c r="D3052" s="4">
        <v>600</v>
      </c>
      <c r="E3052" s="5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ROUND(E3052/D3052*100,0)</f>
        <v>106</v>
      </c>
      <c r="P3052" s="14">
        <f t="shared" si="47"/>
        <v>70.67</v>
      </c>
      <c r="Q3052" s="7" t="s">
        <v>8314</v>
      </c>
      <c r="R3052" t="s">
        <v>8354</v>
      </c>
      <c r="S3052" s="6">
        <f>(((J3052/60)/60)/24)+DATE(1970,1,1)</f>
        <v>42465.16851851852</v>
      </c>
      <c r="T3052" s="6">
        <f>(((I3052/60)/60)/24)+DATE(1970,1,1)</f>
        <v>42495.16851851852</v>
      </c>
      <c r="U3052">
        <f>YEAR(S3052)</f>
        <v>2016</v>
      </c>
    </row>
    <row r="3053" spans="1:21" ht="48" x14ac:dyDescent="0.2">
      <c r="A3053">
        <v>3051</v>
      </c>
      <c r="B3053" s="2" t="s">
        <v>3051</v>
      </c>
      <c r="C3053" s="2" t="s">
        <v>7161</v>
      </c>
      <c r="D3053" s="4">
        <v>3500</v>
      </c>
      <c r="E3053" s="5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ROUND(E3053/D3053*100,0)</f>
        <v>24</v>
      </c>
      <c r="P3053" s="14">
        <f t="shared" si="47"/>
        <v>23.63</v>
      </c>
      <c r="Q3053" s="7" t="s">
        <v>8314</v>
      </c>
      <c r="R3053" t="s">
        <v>8354</v>
      </c>
      <c r="S3053" s="6">
        <f>(((J3053/60)/60)/24)+DATE(1970,1,1)</f>
        <v>42744.416030092587</v>
      </c>
      <c r="T3053" s="6">
        <f>(((I3053/60)/60)/24)+DATE(1970,1,1)</f>
        <v>42774.416030092587</v>
      </c>
      <c r="U3053">
        <f>YEAR(S3053)</f>
        <v>2017</v>
      </c>
    </row>
    <row r="3054" spans="1:21" ht="32" x14ac:dyDescent="0.2">
      <c r="A3054">
        <v>3052</v>
      </c>
      <c r="B3054" s="2" t="s">
        <v>3052</v>
      </c>
      <c r="C3054" s="2" t="s">
        <v>7162</v>
      </c>
      <c r="D3054" s="4">
        <v>50000</v>
      </c>
      <c r="E3054" s="5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ROUND(E3054/D3054*100,0)</f>
        <v>0</v>
      </c>
      <c r="P3054" s="14">
        <f t="shared" si="47"/>
        <v>37.5</v>
      </c>
      <c r="Q3054" s="7" t="s">
        <v>8314</v>
      </c>
      <c r="R3054" t="s">
        <v>8354</v>
      </c>
      <c r="S3054" s="6">
        <f>(((J3054/60)/60)/24)+DATE(1970,1,1)</f>
        <v>42122.670069444444</v>
      </c>
      <c r="T3054" s="6">
        <f>(((I3054/60)/60)/24)+DATE(1970,1,1)</f>
        <v>42152.665972222225</v>
      </c>
      <c r="U3054">
        <f>YEAR(S3054)</f>
        <v>2015</v>
      </c>
    </row>
    <row r="3055" spans="1:21" ht="48" x14ac:dyDescent="0.2">
      <c r="A3055">
        <v>3053</v>
      </c>
      <c r="B3055" s="2" t="s">
        <v>3053</v>
      </c>
      <c r="C3055" s="2" t="s">
        <v>7163</v>
      </c>
      <c r="D3055" s="4">
        <v>10000</v>
      </c>
      <c r="E3055" s="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ROUND(E3055/D3055*100,0)</f>
        <v>0</v>
      </c>
      <c r="P3055" s="14">
        <f t="shared" si="47"/>
        <v>13.33</v>
      </c>
      <c r="Q3055" s="7" t="s">
        <v>8314</v>
      </c>
      <c r="R3055" t="s">
        <v>8354</v>
      </c>
      <c r="S3055" s="6">
        <f>(((J3055/60)/60)/24)+DATE(1970,1,1)</f>
        <v>41862.761724537035</v>
      </c>
      <c r="T3055" s="6">
        <f>(((I3055/60)/60)/24)+DATE(1970,1,1)</f>
        <v>41914.165972222225</v>
      </c>
      <c r="U3055">
        <f>YEAR(S3055)</f>
        <v>2014</v>
      </c>
    </row>
    <row r="3056" spans="1:21" ht="48" x14ac:dyDescent="0.2">
      <c r="A3056">
        <v>3054</v>
      </c>
      <c r="B3056" s="2" t="s">
        <v>3054</v>
      </c>
      <c r="C3056" s="2" t="s">
        <v>7164</v>
      </c>
      <c r="D3056" s="4">
        <v>300</v>
      </c>
      <c r="E3056" s="5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ROUND(E3056/D3056*100,0)</f>
        <v>0</v>
      </c>
      <c r="P3056" s="14">
        <f t="shared" si="47"/>
        <v>0</v>
      </c>
      <c r="Q3056" s="7" t="s">
        <v>8314</v>
      </c>
      <c r="R3056" t="s">
        <v>8354</v>
      </c>
      <c r="S3056" s="6">
        <f>(((J3056/60)/60)/24)+DATE(1970,1,1)</f>
        <v>42027.832800925928</v>
      </c>
      <c r="T3056" s="6">
        <f>(((I3056/60)/60)/24)+DATE(1970,1,1)</f>
        <v>42065.044444444444</v>
      </c>
      <c r="U3056">
        <f>YEAR(S3056)</f>
        <v>2015</v>
      </c>
    </row>
    <row r="3057" spans="1:21" ht="48" x14ac:dyDescent="0.2">
      <c r="A3057">
        <v>3055</v>
      </c>
      <c r="B3057" s="2" t="s">
        <v>3055</v>
      </c>
      <c r="C3057" s="2" t="s">
        <v>7165</v>
      </c>
      <c r="D3057" s="4">
        <v>20000</v>
      </c>
      <c r="E3057" s="5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ROUND(E3057/D3057*100,0)</f>
        <v>0</v>
      </c>
      <c r="P3057" s="14">
        <f t="shared" si="47"/>
        <v>1</v>
      </c>
      <c r="Q3057" s="7" t="s">
        <v>8314</v>
      </c>
      <c r="R3057" t="s">
        <v>8354</v>
      </c>
      <c r="S3057" s="6">
        <f>(((J3057/60)/60)/24)+DATE(1970,1,1)</f>
        <v>41953.95821759259</v>
      </c>
      <c r="T3057" s="6">
        <f>(((I3057/60)/60)/24)+DATE(1970,1,1)</f>
        <v>42013.95821759259</v>
      </c>
      <c r="U3057">
        <f>YEAR(S3057)</f>
        <v>2014</v>
      </c>
    </row>
    <row r="3058" spans="1:21" ht="48" x14ac:dyDescent="0.2">
      <c r="A3058">
        <v>3056</v>
      </c>
      <c r="B3058" s="2" t="s">
        <v>3056</v>
      </c>
      <c r="C3058" s="2" t="s">
        <v>7166</v>
      </c>
      <c r="D3058" s="4">
        <v>25000</v>
      </c>
      <c r="E3058" s="5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ROUND(E3058/D3058*100,0)</f>
        <v>0</v>
      </c>
      <c r="P3058" s="14">
        <f t="shared" si="47"/>
        <v>0</v>
      </c>
      <c r="Q3058" s="7" t="s">
        <v>8314</v>
      </c>
      <c r="R3058" t="s">
        <v>8354</v>
      </c>
      <c r="S3058" s="6">
        <f>(((J3058/60)/60)/24)+DATE(1970,1,1)</f>
        <v>41851.636388888888</v>
      </c>
      <c r="T3058" s="6">
        <f>(((I3058/60)/60)/24)+DATE(1970,1,1)</f>
        <v>41911.636388888888</v>
      </c>
      <c r="U3058">
        <f>YEAR(S3058)</f>
        <v>2014</v>
      </c>
    </row>
    <row r="3059" spans="1:21" ht="48" x14ac:dyDescent="0.2">
      <c r="A3059">
        <v>3057</v>
      </c>
      <c r="B3059" s="2" t="s">
        <v>3057</v>
      </c>
      <c r="C3059" s="2" t="s">
        <v>7167</v>
      </c>
      <c r="D3059" s="4">
        <v>50000</v>
      </c>
      <c r="E3059" s="5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ROUND(E3059/D3059*100,0)</f>
        <v>0</v>
      </c>
      <c r="P3059" s="14">
        <f t="shared" si="47"/>
        <v>0</v>
      </c>
      <c r="Q3059" s="7" t="s">
        <v>8314</v>
      </c>
      <c r="R3059" t="s">
        <v>8354</v>
      </c>
      <c r="S3059" s="6">
        <f>(((J3059/60)/60)/24)+DATE(1970,1,1)</f>
        <v>42433.650590277779</v>
      </c>
      <c r="T3059" s="6">
        <f>(((I3059/60)/60)/24)+DATE(1970,1,1)</f>
        <v>42463.608923611115</v>
      </c>
      <c r="U3059">
        <f>YEAR(S3059)</f>
        <v>2016</v>
      </c>
    </row>
    <row r="3060" spans="1:21" ht="48" x14ac:dyDescent="0.2">
      <c r="A3060">
        <v>3058</v>
      </c>
      <c r="B3060" s="2" t="s">
        <v>3058</v>
      </c>
      <c r="C3060" s="2" t="s">
        <v>7168</v>
      </c>
      <c r="D3060" s="4">
        <v>18000</v>
      </c>
      <c r="E3060" s="5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ROUND(E3060/D3060*100,0)</f>
        <v>0</v>
      </c>
      <c r="P3060" s="14">
        <f t="shared" si="47"/>
        <v>1</v>
      </c>
      <c r="Q3060" s="7" t="s">
        <v>8314</v>
      </c>
      <c r="R3060" t="s">
        <v>8354</v>
      </c>
      <c r="S3060" s="6">
        <f>(((J3060/60)/60)/24)+DATE(1970,1,1)</f>
        <v>42460.374305555553</v>
      </c>
      <c r="T3060" s="6">
        <f>(((I3060/60)/60)/24)+DATE(1970,1,1)</f>
        <v>42510.374305555553</v>
      </c>
      <c r="U3060">
        <f>YEAR(S3060)</f>
        <v>2016</v>
      </c>
    </row>
    <row r="3061" spans="1:21" ht="48" x14ac:dyDescent="0.2">
      <c r="A3061">
        <v>3059</v>
      </c>
      <c r="B3061" s="2" t="s">
        <v>3059</v>
      </c>
      <c r="C3061" s="2" t="s">
        <v>7169</v>
      </c>
      <c r="D3061" s="4">
        <v>15000</v>
      </c>
      <c r="E3061" s="5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ROUND(E3061/D3061*100,0)</f>
        <v>3</v>
      </c>
      <c r="P3061" s="14">
        <f t="shared" si="47"/>
        <v>41</v>
      </c>
      <c r="Q3061" s="7" t="s">
        <v>8314</v>
      </c>
      <c r="R3061" t="s">
        <v>8354</v>
      </c>
      <c r="S3061" s="6">
        <f>(((J3061/60)/60)/24)+DATE(1970,1,1)</f>
        <v>41829.935717592591</v>
      </c>
      <c r="T3061" s="6">
        <f>(((I3061/60)/60)/24)+DATE(1970,1,1)</f>
        <v>41859.935717592591</v>
      </c>
      <c r="U3061">
        <f>YEAR(S3061)</f>
        <v>2014</v>
      </c>
    </row>
    <row r="3062" spans="1:21" ht="32" x14ac:dyDescent="0.2">
      <c r="A3062">
        <v>3060</v>
      </c>
      <c r="B3062" s="2" t="s">
        <v>3060</v>
      </c>
      <c r="C3062" s="2" t="s">
        <v>7170</v>
      </c>
      <c r="D3062" s="4">
        <v>220000</v>
      </c>
      <c r="E3062" s="5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ROUND(E3062/D3062*100,0)</f>
        <v>0</v>
      </c>
      <c r="P3062" s="14">
        <f t="shared" si="47"/>
        <v>55.83</v>
      </c>
      <c r="Q3062" s="7" t="s">
        <v>8314</v>
      </c>
      <c r="R3062" t="s">
        <v>8354</v>
      </c>
      <c r="S3062" s="6">
        <f>(((J3062/60)/60)/24)+DATE(1970,1,1)</f>
        <v>42245.274699074071</v>
      </c>
      <c r="T3062" s="6">
        <f>(((I3062/60)/60)/24)+DATE(1970,1,1)</f>
        <v>42275.274699074071</v>
      </c>
      <c r="U3062">
        <f>YEAR(S3062)</f>
        <v>2015</v>
      </c>
    </row>
    <row r="3063" spans="1:21" ht="16" x14ac:dyDescent="0.2">
      <c r="A3063">
        <v>3061</v>
      </c>
      <c r="B3063" s="2" t="s">
        <v>3061</v>
      </c>
      <c r="C3063" s="2" t="s">
        <v>7171</v>
      </c>
      <c r="D3063" s="4">
        <v>1000000</v>
      </c>
      <c r="E3063" s="5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ROUND(E3063/D3063*100,0)</f>
        <v>0</v>
      </c>
      <c r="P3063" s="14">
        <f t="shared" si="47"/>
        <v>0</v>
      </c>
      <c r="Q3063" s="7" t="s">
        <v>8314</v>
      </c>
      <c r="R3063" t="s">
        <v>8354</v>
      </c>
      <c r="S3063" s="6">
        <f>(((J3063/60)/60)/24)+DATE(1970,1,1)</f>
        <v>41834.784120370372</v>
      </c>
      <c r="T3063" s="6">
        <f>(((I3063/60)/60)/24)+DATE(1970,1,1)</f>
        <v>41864.784120370372</v>
      </c>
      <c r="U3063">
        <f>YEAR(S3063)</f>
        <v>2014</v>
      </c>
    </row>
    <row r="3064" spans="1:21" ht="48" x14ac:dyDescent="0.2">
      <c r="A3064">
        <v>3062</v>
      </c>
      <c r="B3064" s="2" t="s">
        <v>3062</v>
      </c>
      <c r="C3064" s="2" t="s">
        <v>7172</v>
      </c>
      <c r="D3064" s="4">
        <v>10000</v>
      </c>
      <c r="E3064" s="5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ROUND(E3064/D3064*100,0)</f>
        <v>67</v>
      </c>
      <c r="P3064" s="14">
        <f t="shared" si="47"/>
        <v>99.76</v>
      </c>
      <c r="Q3064" s="7" t="s">
        <v>8314</v>
      </c>
      <c r="R3064" t="s">
        <v>8354</v>
      </c>
      <c r="S3064" s="6">
        <f>(((J3064/60)/60)/24)+DATE(1970,1,1)</f>
        <v>42248.535787037035</v>
      </c>
      <c r="T3064" s="6">
        <f>(((I3064/60)/60)/24)+DATE(1970,1,1)</f>
        <v>42277.75</v>
      </c>
      <c r="U3064">
        <f>YEAR(S3064)</f>
        <v>2015</v>
      </c>
    </row>
    <row r="3065" spans="1:21" ht="32" x14ac:dyDescent="0.2">
      <c r="A3065">
        <v>3063</v>
      </c>
      <c r="B3065" s="2" t="s">
        <v>3063</v>
      </c>
      <c r="C3065" s="2" t="s">
        <v>7173</v>
      </c>
      <c r="D3065" s="4">
        <v>3000</v>
      </c>
      <c r="E3065" s="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ROUND(E3065/D3065*100,0)</f>
        <v>20</v>
      </c>
      <c r="P3065" s="14">
        <f t="shared" si="47"/>
        <v>25.52</v>
      </c>
      <c r="Q3065" s="7" t="s">
        <v>8314</v>
      </c>
      <c r="R3065" t="s">
        <v>8354</v>
      </c>
      <c r="S3065" s="6">
        <f>(((J3065/60)/60)/24)+DATE(1970,1,1)</f>
        <v>42630.922893518517</v>
      </c>
      <c r="T3065" s="6">
        <f>(((I3065/60)/60)/24)+DATE(1970,1,1)</f>
        <v>42665.922893518517</v>
      </c>
      <c r="U3065">
        <f>YEAR(S3065)</f>
        <v>2016</v>
      </c>
    </row>
    <row r="3066" spans="1:21" ht="32" x14ac:dyDescent="0.2">
      <c r="A3066">
        <v>3064</v>
      </c>
      <c r="B3066" s="2" t="s">
        <v>3064</v>
      </c>
      <c r="C3066" s="2" t="s">
        <v>7174</v>
      </c>
      <c r="D3066" s="4">
        <v>75000</v>
      </c>
      <c r="E3066" s="5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ROUND(E3066/D3066*100,0)</f>
        <v>11</v>
      </c>
      <c r="P3066" s="14">
        <f t="shared" si="47"/>
        <v>117.65</v>
      </c>
      <c r="Q3066" s="7" t="s">
        <v>8314</v>
      </c>
      <c r="R3066" t="s">
        <v>8354</v>
      </c>
      <c r="S3066" s="6">
        <f>(((J3066/60)/60)/24)+DATE(1970,1,1)</f>
        <v>42299.130162037036</v>
      </c>
      <c r="T3066" s="6">
        <f>(((I3066/60)/60)/24)+DATE(1970,1,1)</f>
        <v>42330.290972222225</v>
      </c>
      <c r="U3066">
        <f>YEAR(S3066)</f>
        <v>2015</v>
      </c>
    </row>
    <row r="3067" spans="1:21" ht="48" x14ac:dyDescent="0.2">
      <c r="A3067">
        <v>3065</v>
      </c>
      <c r="B3067" s="2" t="s">
        <v>3065</v>
      </c>
      <c r="C3067" s="2" t="s">
        <v>7175</v>
      </c>
      <c r="D3067" s="4">
        <v>25000</v>
      </c>
      <c r="E3067" s="5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ROUND(E3067/D3067*100,0)</f>
        <v>0</v>
      </c>
      <c r="P3067" s="14">
        <f t="shared" si="47"/>
        <v>5</v>
      </c>
      <c r="Q3067" s="7" t="s">
        <v>8314</v>
      </c>
      <c r="R3067" t="s">
        <v>8354</v>
      </c>
      <c r="S3067" s="6">
        <f>(((J3067/60)/60)/24)+DATE(1970,1,1)</f>
        <v>41825.055231481485</v>
      </c>
      <c r="T3067" s="6">
        <f>(((I3067/60)/60)/24)+DATE(1970,1,1)</f>
        <v>41850.055231481485</v>
      </c>
      <c r="U3067">
        <f>YEAR(S3067)</f>
        <v>2014</v>
      </c>
    </row>
    <row r="3068" spans="1:21" ht="48" x14ac:dyDescent="0.2">
      <c r="A3068">
        <v>3066</v>
      </c>
      <c r="B3068" s="2" t="s">
        <v>3066</v>
      </c>
      <c r="C3068" s="2" t="s">
        <v>7176</v>
      </c>
      <c r="D3068" s="4">
        <v>350000</v>
      </c>
      <c r="E3068" s="5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ROUND(E3068/D3068*100,0)</f>
        <v>12</v>
      </c>
      <c r="P3068" s="14">
        <f t="shared" si="47"/>
        <v>2796.67</v>
      </c>
      <c r="Q3068" s="7" t="s">
        <v>8314</v>
      </c>
      <c r="R3068" t="s">
        <v>8354</v>
      </c>
      <c r="S3068" s="6">
        <f>(((J3068/60)/60)/24)+DATE(1970,1,1)</f>
        <v>42531.228437500002</v>
      </c>
      <c r="T3068" s="6">
        <f>(((I3068/60)/60)/24)+DATE(1970,1,1)</f>
        <v>42561.228437500002</v>
      </c>
      <c r="U3068">
        <f>YEAR(S3068)</f>
        <v>2016</v>
      </c>
    </row>
    <row r="3069" spans="1:21" ht="48" x14ac:dyDescent="0.2">
      <c r="A3069">
        <v>3067</v>
      </c>
      <c r="B3069" s="2" t="s">
        <v>3067</v>
      </c>
      <c r="C3069" s="2" t="s">
        <v>7177</v>
      </c>
      <c r="D3069" s="4">
        <v>8000</v>
      </c>
      <c r="E3069" s="5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ROUND(E3069/D3069*100,0)</f>
        <v>3</v>
      </c>
      <c r="P3069" s="14">
        <f t="shared" si="47"/>
        <v>200</v>
      </c>
      <c r="Q3069" s="7" t="s">
        <v>8314</v>
      </c>
      <c r="R3069" t="s">
        <v>8354</v>
      </c>
      <c r="S3069" s="6">
        <f>(((J3069/60)/60)/24)+DATE(1970,1,1)</f>
        <v>42226.938414351855</v>
      </c>
      <c r="T3069" s="6">
        <f>(((I3069/60)/60)/24)+DATE(1970,1,1)</f>
        <v>42256.938414351855</v>
      </c>
      <c r="U3069">
        <f>YEAR(S3069)</f>
        <v>2015</v>
      </c>
    </row>
    <row r="3070" spans="1:21" ht="48" x14ac:dyDescent="0.2">
      <c r="A3070">
        <v>3068</v>
      </c>
      <c r="B3070" s="2" t="s">
        <v>3068</v>
      </c>
      <c r="C3070" s="2" t="s">
        <v>7178</v>
      </c>
      <c r="D3070" s="4">
        <v>250000</v>
      </c>
      <c r="E3070" s="5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ROUND(E3070/D3070*100,0)</f>
        <v>0</v>
      </c>
      <c r="P3070" s="14">
        <f t="shared" si="47"/>
        <v>87.5</v>
      </c>
      <c r="Q3070" s="7" t="s">
        <v>8314</v>
      </c>
      <c r="R3070" t="s">
        <v>8354</v>
      </c>
      <c r="S3070" s="6">
        <f>(((J3070/60)/60)/24)+DATE(1970,1,1)</f>
        <v>42263.691574074073</v>
      </c>
      <c r="T3070" s="6">
        <f>(((I3070/60)/60)/24)+DATE(1970,1,1)</f>
        <v>42293.691574074073</v>
      </c>
      <c r="U3070">
        <f>YEAR(S3070)</f>
        <v>2015</v>
      </c>
    </row>
    <row r="3071" spans="1:21" ht="48" x14ac:dyDescent="0.2">
      <c r="A3071">
        <v>3069</v>
      </c>
      <c r="B3071" s="2" t="s">
        <v>3069</v>
      </c>
      <c r="C3071" s="2" t="s">
        <v>7179</v>
      </c>
      <c r="D3071" s="4">
        <v>1000</v>
      </c>
      <c r="E3071" s="5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ROUND(E3071/D3071*100,0)</f>
        <v>14</v>
      </c>
      <c r="P3071" s="14">
        <f t="shared" si="47"/>
        <v>20.14</v>
      </c>
      <c r="Q3071" s="7" t="s">
        <v>8314</v>
      </c>
      <c r="R3071" t="s">
        <v>8354</v>
      </c>
      <c r="S3071" s="6">
        <f>(((J3071/60)/60)/24)+DATE(1970,1,1)</f>
        <v>41957.833726851852</v>
      </c>
      <c r="T3071" s="6">
        <f>(((I3071/60)/60)/24)+DATE(1970,1,1)</f>
        <v>41987.833726851852</v>
      </c>
      <c r="U3071">
        <f>YEAR(S3071)</f>
        <v>2014</v>
      </c>
    </row>
    <row r="3072" spans="1:21" ht="48" x14ac:dyDescent="0.2">
      <c r="A3072">
        <v>3070</v>
      </c>
      <c r="B3072" s="2" t="s">
        <v>3070</v>
      </c>
      <c r="C3072" s="2" t="s">
        <v>7180</v>
      </c>
      <c r="D3072" s="4">
        <v>10000</v>
      </c>
      <c r="E3072" s="5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ROUND(E3072/D3072*100,0)</f>
        <v>3</v>
      </c>
      <c r="P3072" s="14">
        <f t="shared" si="47"/>
        <v>20.88</v>
      </c>
      <c r="Q3072" s="7" t="s">
        <v>8314</v>
      </c>
      <c r="R3072" t="s">
        <v>8354</v>
      </c>
      <c r="S3072" s="6">
        <f>(((J3072/60)/60)/24)+DATE(1970,1,1)</f>
        <v>42690.733437499999</v>
      </c>
      <c r="T3072" s="6">
        <f>(((I3072/60)/60)/24)+DATE(1970,1,1)</f>
        <v>42711.733437499999</v>
      </c>
      <c r="U3072">
        <f>YEAR(S3072)</f>
        <v>2016</v>
      </c>
    </row>
    <row r="3073" spans="1:21" ht="48" x14ac:dyDescent="0.2">
      <c r="A3073">
        <v>3071</v>
      </c>
      <c r="B3073" s="2" t="s">
        <v>3071</v>
      </c>
      <c r="C3073" s="2" t="s">
        <v>7181</v>
      </c>
      <c r="D3073" s="4">
        <v>12000</v>
      </c>
      <c r="E3073" s="5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ROUND(E3073/D3073*100,0)</f>
        <v>60</v>
      </c>
      <c r="P3073" s="14">
        <f t="shared" si="47"/>
        <v>61.31</v>
      </c>
      <c r="Q3073" s="7" t="s">
        <v>8314</v>
      </c>
      <c r="R3073" t="s">
        <v>8354</v>
      </c>
      <c r="S3073" s="6">
        <f>(((J3073/60)/60)/24)+DATE(1970,1,1)</f>
        <v>42097.732418981483</v>
      </c>
      <c r="T3073" s="6">
        <f>(((I3073/60)/60)/24)+DATE(1970,1,1)</f>
        <v>42115.249305555553</v>
      </c>
      <c r="U3073">
        <f>YEAR(S3073)</f>
        <v>2015</v>
      </c>
    </row>
    <row r="3074" spans="1:21" ht="48" x14ac:dyDescent="0.2">
      <c r="A3074">
        <v>3072</v>
      </c>
      <c r="B3074" s="2" t="s">
        <v>3072</v>
      </c>
      <c r="C3074" s="2" t="s">
        <v>7182</v>
      </c>
      <c r="D3074" s="4">
        <v>12000</v>
      </c>
      <c r="E3074" s="5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ROUND(E3074/D3074*100,0)</f>
        <v>0</v>
      </c>
      <c r="P3074" s="14">
        <f t="shared" si="47"/>
        <v>1</v>
      </c>
      <c r="Q3074" s="7" t="s">
        <v>8314</v>
      </c>
      <c r="R3074" t="s">
        <v>8354</v>
      </c>
      <c r="S3074" s="6">
        <f>(((J3074/60)/60)/24)+DATE(1970,1,1)</f>
        <v>42658.690532407403</v>
      </c>
      <c r="T3074" s="6">
        <f>(((I3074/60)/60)/24)+DATE(1970,1,1)</f>
        <v>42673.073611111111</v>
      </c>
      <c r="U3074">
        <f>YEAR(S3074)</f>
        <v>2016</v>
      </c>
    </row>
    <row r="3075" spans="1:21" ht="48" x14ac:dyDescent="0.2">
      <c r="A3075">
        <v>3073</v>
      </c>
      <c r="B3075" s="2" t="s">
        <v>3073</v>
      </c>
      <c r="C3075" s="2" t="s">
        <v>7183</v>
      </c>
      <c r="D3075" s="4">
        <v>2800000</v>
      </c>
      <c r="E3075" s="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ROUND(E3075/D3075*100,0)</f>
        <v>0</v>
      </c>
      <c r="P3075" s="14">
        <f t="shared" ref="P3075:P3138" si="48">IFERROR(ROUND(E3075/L3075,2),0)</f>
        <v>92.14</v>
      </c>
      <c r="Q3075" s="7" t="s">
        <v>8314</v>
      </c>
      <c r="R3075" t="s">
        <v>8354</v>
      </c>
      <c r="S3075" s="6">
        <f>(((J3075/60)/60)/24)+DATE(1970,1,1)</f>
        <v>42111.684027777781</v>
      </c>
      <c r="T3075" s="6">
        <f>(((I3075/60)/60)/24)+DATE(1970,1,1)</f>
        <v>42169.804861111115</v>
      </c>
      <c r="U3075">
        <f>YEAR(S3075)</f>
        <v>2015</v>
      </c>
    </row>
    <row r="3076" spans="1:21" ht="64" x14ac:dyDescent="0.2">
      <c r="A3076">
        <v>3074</v>
      </c>
      <c r="B3076" s="2" t="s">
        <v>3074</v>
      </c>
      <c r="C3076" s="2" t="s">
        <v>7184</v>
      </c>
      <c r="D3076" s="4">
        <v>25000</v>
      </c>
      <c r="E3076" s="5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ROUND(E3076/D3076*100,0)</f>
        <v>0</v>
      </c>
      <c r="P3076" s="14">
        <f t="shared" si="48"/>
        <v>7.33</v>
      </c>
      <c r="Q3076" s="7" t="s">
        <v>8314</v>
      </c>
      <c r="R3076" t="s">
        <v>8354</v>
      </c>
      <c r="S3076" s="6">
        <f>(((J3076/60)/60)/24)+DATE(1970,1,1)</f>
        <v>42409.571284722217</v>
      </c>
      <c r="T3076" s="6">
        <f>(((I3076/60)/60)/24)+DATE(1970,1,1)</f>
        <v>42439.571284722217</v>
      </c>
      <c r="U3076">
        <f>YEAR(S3076)</f>
        <v>2016</v>
      </c>
    </row>
    <row r="3077" spans="1:21" ht="48" x14ac:dyDescent="0.2">
      <c r="A3077">
        <v>3075</v>
      </c>
      <c r="B3077" s="2" t="s">
        <v>3075</v>
      </c>
      <c r="C3077" s="2" t="s">
        <v>7185</v>
      </c>
      <c r="D3077" s="4">
        <v>15000</v>
      </c>
      <c r="E3077" s="5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ROUND(E3077/D3077*100,0)</f>
        <v>9</v>
      </c>
      <c r="P3077" s="14">
        <f t="shared" si="48"/>
        <v>64.8</v>
      </c>
      <c r="Q3077" s="7" t="s">
        <v>8314</v>
      </c>
      <c r="R3077" t="s">
        <v>8354</v>
      </c>
      <c r="S3077" s="6">
        <f>(((J3077/60)/60)/24)+DATE(1970,1,1)</f>
        <v>42551.102314814809</v>
      </c>
      <c r="T3077" s="6">
        <f>(((I3077/60)/60)/24)+DATE(1970,1,1)</f>
        <v>42601.102314814809</v>
      </c>
      <c r="U3077">
        <f>YEAR(S3077)</f>
        <v>2016</v>
      </c>
    </row>
    <row r="3078" spans="1:21" ht="32" x14ac:dyDescent="0.2">
      <c r="A3078">
        <v>3076</v>
      </c>
      <c r="B3078" s="2" t="s">
        <v>3076</v>
      </c>
      <c r="C3078" s="2" t="s">
        <v>7186</v>
      </c>
      <c r="D3078" s="4">
        <v>10000</v>
      </c>
      <c r="E3078" s="5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ROUND(E3078/D3078*100,0)</f>
        <v>15</v>
      </c>
      <c r="P3078" s="14">
        <f t="shared" si="48"/>
        <v>30.12</v>
      </c>
      <c r="Q3078" s="7" t="s">
        <v>8314</v>
      </c>
      <c r="R3078" t="s">
        <v>8354</v>
      </c>
      <c r="S3078" s="6">
        <f>(((J3078/60)/60)/24)+DATE(1970,1,1)</f>
        <v>42226.651886574073</v>
      </c>
      <c r="T3078" s="6">
        <f>(((I3078/60)/60)/24)+DATE(1970,1,1)</f>
        <v>42286.651886574073</v>
      </c>
      <c r="U3078">
        <f>YEAR(S3078)</f>
        <v>2015</v>
      </c>
    </row>
    <row r="3079" spans="1:21" ht="48" x14ac:dyDescent="0.2">
      <c r="A3079">
        <v>3077</v>
      </c>
      <c r="B3079" s="2" t="s">
        <v>3077</v>
      </c>
      <c r="C3079" s="2" t="s">
        <v>7187</v>
      </c>
      <c r="D3079" s="4">
        <v>22000</v>
      </c>
      <c r="E3079" s="5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ROUND(E3079/D3079*100,0)</f>
        <v>0</v>
      </c>
      <c r="P3079" s="14">
        <f t="shared" si="48"/>
        <v>52.5</v>
      </c>
      <c r="Q3079" s="7" t="s">
        <v>8314</v>
      </c>
      <c r="R3079" t="s">
        <v>8354</v>
      </c>
      <c r="S3079" s="6">
        <f>(((J3079/60)/60)/24)+DATE(1970,1,1)</f>
        <v>42766.956921296296</v>
      </c>
      <c r="T3079" s="6">
        <f>(((I3079/60)/60)/24)+DATE(1970,1,1)</f>
        <v>42796.956921296296</v>
      </c>
      <c r="U3079">
        <f>YEAR(S3079)</f>
        <v>2017</v>
      </c>
    </row>
    <row r="3080" spans="1:21" ht="48" x14ac:dyDescent="0.2">
      <c r="A3080">
        <v>3078</v>
      </c>
      <c r="B3080" s="2" t="s">
        <v>3078</v>
      </c>
      <c r="C3080" s="2" t="s">
        <v>7188</v>
      </c>
      <c r="D3080" s="4">
        <v>60000</v>
      </c>
      <c r="E3080" s="5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ROUND(E3080/D3080*100,0)</f>
        <v>0</v>
      </c>
      <c r="P3080" s="14">
        <f t="shared" si="48"/>
        <v>23.67</v>
      </c>
      <c r="Q3080" s="7" t="s">
        <v>8314</v>
      </c>
      <c r="R3080" t="s">
        <v>8354</v>
      </c>
      <c r="S3080" s="6">
        <f>(((J3080/60)/60)/24)+DATE(1970,1,1)</f>
        <v>42031.138831018514</v>
      </c>
      <c r="T3080" s="6">
        <f>(((I3080/60)/60)/24)+DATE(1970,1,1)</f>
        <v>42061.138831018514</v>
      </c>
      <c r="U3080">
        <f>YEAR(S3080)</f>
        <v>2015</v>
      </c>
    </row>
    <row r="3081" spans="1:21" ht="48" x14ac:dyDescent="0.2">
      <c r="A3081">
        <v>3079</v>
      </c>
      <c r="B3081" s="2" t="s">
        <v>3079</v>
      </c>
      <c r="C3081" s="2" t="s">
        <v>7189</v>
      </c>
      <c r="D3081" s="4">
        <v>1333666</v>
      </c>
      <c r="E3081" s="5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ROUND(E3081/D3081*100,0)</f>
        <v>1</v>
      </c>
      <c r="P3081" s="14">
        <f t="shared" si="48"/>
        <v>415.78</v>
      </c>
      <c r="Q3081" s="7" t="s">
        <v>8314</v>
      </c>
      <c r="R3081" t="s">
        <v>8354</v>
      </c>
      <c r="S3081" s="6">
        <f>(((J3081/60)/60)/24)+DATE(1970,1,1)</f>
        <v>42055.713368055556</v>
      </c>
      <c r="T3081" s="6">
        <f>(((I3081/60)/60)/24)+DATE(1970,1,1)</f>
        <v>42085.671701388885</v>
      </c>
      <c r="U3081">
        <f>YEAR(S3081)</f>
        <v>2015</v>
      </c>
    </row>
    <row r="3082" spans="1:21" ht="48" x14ac:dyDescent="0.2">
      <c r="A3082">
        <v>3080</v>
      </c>
      <c r="B3082" s="2" t="s">
        <v>3080</v>
      </c>
      <c r="C3082" s="2" t="s">
        <v>7190</v>
      </c>
      <c r="D3082" s="4">
        <v>2000000</v>
      </c>
      <c r="E3082" s="5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ROUND(E3082/D3082*100,0)</f>
        <v>0</v>
      </c>
      <c r="P3082" s="14">
        <f t="shared" si="48"/>
        <v>53.71</v>
      </c>
      <c r="Q3082" s="7" t="s">
        <v>8314</v>
      </c>
      <c r="R3082" t="s">
        <v>8354</v>
      </c>
      <c r="S3082" s="6">
        <f>(((J3082/60)/60)/24)+DATE(1970,1,1)</f>
        <v>41940.028287037036</v>
      </c>
      <c r="T3082" s="6">
        <f>(((I3082/60)/60)/24)+DATE(1970,1,1)</f>
        <v>42000.0699537037</v>
      </c>
      <c r="U3082">
        <f>YEAR(S3082)</f>
        <v>2014</v>
      </c>
    </row>
    <row r="3083" spans="1:21" ht="48" x14ac:dyDescent="0.2">
      <c r="A3083">
        <v>3081</v>
      </c>
      <c r="B3083" s="2" t="s">
        <v>3081</v>
      </c>
      <c r="C3083" s="2" t="s">
        <v>7191</v>
      </c>
      <c r="D3083" s="4">
        <v>1000000</v>
      </c>
      <c r="E3083" s="5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ROUND(E3083/D3083*100,0)</f>
        <v>0</v>
      </c>
      <c r="P3083" s="14">
        <f t="shared" si="48"/>
        <v>420.6</v>
      </c>
      <c r="Q3083" s="7" t="s">
        <v>8314</v>
      </c>
      <c r="R3083" t="s">
        <v>8354</v>
      </c>
      <c r="S3083" s="6">
        <f>(((J3083/60)/60)/24)+DATE(1970,1,1)</f>
        <v>42237.181608796294</v>
      </c>
      <c r="T3083" s="6">
        <f>(((I3083/60)/60)/24)+DATE(1970,1,1)</f>
        <v>42267.181608796294</v>
      </c>
      <c r="U3083">
        <f>YEAR(S3083)</f>
        <v>2015</v>
      </c>
    </row>
    <row r="3084" spans="1:21" ht="48" x14ac:dyDescent="0.2">
      <c r="A3084">
        <v>3082</v>
      </c>
      <c r="B3084" s="2" t="s">
        <v>3082</v>
      </c>
      <c r="C3084" s="2" t="s">
        <v>7192</v>
      </c>
      <c r="D3084" s="4">
        <v>9000</v>
      </c>
      <c r="E3084" s="5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ROUND(E3084/D3084*100,0)</f>
        <v>0</v>
      </c>
      <c r="P3084" s="14">
        <f t="shared" si="48"/>
        <v>0</v>
      </c>
      <c r="Q3084" s="7" t="s">
        <v>8314</v>
      </c>
      <c r="R3084" t="s">
        <v>8354</v>
      </c>
      <c r="S3084" s="6">
        <f>(((J3084/60)/60)/24)+DATE(1970,1,1)</f>
        <v>42293.922986111109</v>
      </c>
      <c r="T3084" s="6">
        <f>(((I3084/60)/60)/24)+DATE(1970,1,1)</f>
        <v>42323.96465277778</v>
      </c>
      <c r="U3084">
        <f>YEAR(S3084)</f>
        <v>2015</v>
      </c>
    </row>
    <row r="3085" spans="1:21" ht="64" x14ac:dyDescent="0.2">
      <c r="A3085">
        <v>3083</v>
      </c>
      <c r="B3085" s="2" t="s">
        <v>3083</v>
      </c>
      <c r="C3085" s="2" t="s">
        <v>7193</v>
      </c>
      <c r="D3085" s="4">
        <v>20000</v>
      </c>
      <c r="E3085" s="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ROUND(E3085/D3085*100,0)</f>
        <v>0</v>
      </c>
      <c r="P3085" s="14">
        <f t="shared" si="48"/>
        <v>18.670000000000002</v>
      </c>
      <c r="Q3085" s="7" t="s">
        <v>8314</v>
      </c>
      <c r="R3085" t="s">
        <v>8354</v>
      </c>
      <c r="S3085" s="6">
        <f>(((J3085/60)/60)/24)+DATE(1970,1,1)</f>
        <v>41853.563402777778</v>
      </c>
      <c r="T3085" s="6">
        <f>(((I3085/60)/60)/24)+DATE(1970,1,1)</f>
        <v>41883.208333333336</v>
      </c>
      <c r="U3085">
        <f>YEAR(S3085)</f>
        <v>2014</v>
      </c>
    </row>
    <row r="3086" spans="1:21" ht="48" x14ac:dyDescent="0.2">
      <c r="A3086">
        <v>3084</v>
      </c>
      <c r="B3086" s="2" t="s">
        <v>3084</v>
      </c>
      <c r="C3086" s="2" t="s">
        <v>7194</v>
      </c>
      <c r="D3086" s="4">
        <v>4059</v>
      </c>
      <c r="E3086" s="5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ROUND(E3086/D3086*100,0)</f>
        <v>12</v>
      </c>
      <c r="P3086" s="14">
        <f t="shared" si="48"/>
        <v>78.33</v>
      </c>
      <c r="Q3086" s="7" t="s">
        <v>8314</v>
      </c>
      <c r="R3086" t="s">
        <v>8354</v>
      </c>
      <c r="S3086" s="6">
        <f>(((J3086/60)/60)/24)+DATE(1970,1,1)</f>
        <v>42100.723738425921</v>
      </c>
      <c r="T3086" s="6">
        <f>(((I3086/60)/60)/24)+DATE(1970,1,1)</f>
        <v>42129.783333333333</v>
      </c>
      <c r="U3086">
        <f>YEAR(S3086)</f>
        <v>2015</v>
      </c>
    </row>
    <row r="3087" spans="1:21" ht="48" x14ac:dyDescent="0.2">
      <c r="A3087">
        <v>3085</v>
      </c>
      <c r="B3087" s="2" t="s">
        <v>3085</v>
      </c>
      <c r="C3087" s="2" t="s">
        <v>7195</v>
      </c>
      <c r="D3087" s="4">
        <v>25000</v>
      </c>
      <c r="E3087" s="5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ROUND(E3087/D3087*100,0)</f>
        <v>2</v>
      </c>
      <c r="P3087" s="14">
        <f t="shared" si="48"/>
        <v>67.78</v>
      </c>
      <c r="Q3087" s="7" t="s">
        <v>8314</v>
      </c>
      <c r="R3087" t="s">
        <v>8354</v>
      </c>
      <c r="S3087" s="6">
        <f>(((J3087/60)/60)/24)+DATE(1970,1,1)</f>
        <v>42246.883784722217</v>
      </c>
      <c r="T3087" s="6">
        <f>(((I3087/60)/60)/24)+DATE(1970,1,1)</f>
        <v>42276.883784722217</v>
      </c>
      <c r="U3087">
        <f>YEAR(S3087)</f>
        <v>2015</v>
      </c>
    </row>
    <row r="3088" spans="1:21" ht="48" x14ac:dyDescent="0.2">
      <c r="A3088">
        <v>3086</v>
      </c>
      <c r="B3088" s="2" t="s">
        <v>3086</v>
      </c>
      <c r="C3088" s="2" t="s">
        <v>7196</v>
      </c>
      <c r="D3088" s="4">
        <v>20000</v>
      </c>
      <c r="E3088" s="5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ROUND(E3088/D3088*100,0)</f>
        <v>0</v>
      </c>
      <c r="P3088" s="14">
        <f t="shared" si="48"/>
        <v>16.670000000000002</v>
      </c>
      <c r="Q3088" s="7" t="s">
        <v>8314</v>
      </c>
      <c r="R3088" t="s">
        <v>8354</v>
      </c>
      <c r="S3088" s="6">
        <f>(((J3088/60)/60)/24)+DATE(1970,1,1)</f>
        <v>42173.67082175926</v>
      </c>
      <c r="T3088" s="6">
        <f>(((I3088/60)/60)/24)+DATE(1970,1,1)</f>
        <v>42233.67082175926</v>
      </c>
      <c r="U3088">
        <f>YEAR(S3088)</f>
        <v>2015</v>
      </c>
    </row>
    <row r="3089" spans="1:21" ht="48" x14ac:dyDescent="0.2">
      <c r="A3089">
        <v>3087</v>
      </c>
      <c r="B3089" s="2" t="s">
        <v>3087</v>
      </c>
      <c r="C3089" s="2" t="s">
        <v>7197</v>
      </c>
      <c r="D3089" s="4">
        <v>20000</v>
      </c>
      <c r="E3089" s="5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ROUND(E3089/D3089*100,0)</f>
        <v>1</v>
      </c>
      <c r="P3089" s="14">
        <f t="shared" si="48"/>
        <v>62.5</v>
      </c>
      <c r="Q3089" s="7" t="s">
        <v>8314</v>
      </c>
      <c r="R3089" t="s">
        <v>8354</v>
      </c>
      <c r="S3089" s="6">
        <f>(((J3089/60)/60)/24)+DATE(1970,1,1)</f>
        <v>42665.150347222225</v>
      </c>
      <c r="T3089" s="6">
        <f>(((I3089/60)/60)/24)+DATE(1970,1,1)</f>
        <v>42725.192013888889</v>
      </c>
      <c r="U3089">
        <f>YEAR(S3089)</f>
        <v>2016</v>
      </c>
    </row>
    <row r="3090" spans="1:21" ht="32" x14ac:dyDescent="0.2">
      <c r="A3090">
        <v>3088</v>
      </c>
      <c r="B3090" s="2" t="s">
        <v>3088</v>
      </c>
      <c r="C3090" s="2" t="s">
        <v>7198</v>
      </c>
      <c r="D3090" s="4">
        <v>65000</v>
      </c>
      <c r="E3090" s="5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ROUND(E3090/D3090*100,0)</f>
        <v>0</v>
      </c>
      <c r="P3090" s="14">
        <f t="shared" si="48"/>
        <v>42</v>
      </c>
      <c r="Q3090" s="7" t="s">
        <v>8314</v>
      </c>
      <c r="R3090" t="s">
        <v>8354</v>
      </c>
      <c r="S3090" s="6">
        <f>(((J3090/60)/60)/24)+DATE(1970,1,1)</f>
        <v>41981.57230324074</v>
      </c>
      <c r="T3090" s="6">
        <f>(((I3090/60)/60)/24)+DATE(1970,1,1)</f>
        <v>42012.570138888885</v>
      </c>
      <c r="U3090">
        <f>YEAR(S3090)</f>
        <v>2014</v>
      </c>
    </row>
    <row r="3091" spans="1:21" ht="32" x14ac:dyDescent="0.2">
      <c r="A3091">
        <v>3089</v>
      </c>
      <c r="B3091" s="2" t="s">
        <v>3089</v>
      </c>
      <c r="C3091" s="2" t="s">
        <v>7199</v>
      </c>
      <c r="D3091" s="4">
        <v>25000</v>
      </c>
      <c r="E3091" s="5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ROUND(E3091/D3091*100,0)</f>
        <v>23</v>
      </c>
      <c r="P3091" s="14">
        <f t="shared" si="48"/>
        <v>130.09</v>
      </c>
      <c r="Q3091" s="7" t="s">
        <v>8314</v>
      </c>
      <c r="R3091" t="s">
        <v>8354</v>
      </c>
      <c r="S3091" s="6">
        <f>(((J3091/60)/60)/24)+DATE(1970,1,1)</f>
        <v>42528.542627314819</v>
      </c>
      <c r="T3091" s="6">
        <f>(((I3091/60)/60)/24)+DATE(1970,1,1)</f>
        <v>42560.082638888889</v>
      </c>
      <c r="U3091">
        <f>YEAR(S3091)</f>
        <v>2016</v>
      </c>
    </row>
    <row r="3092" spans="1:21" ht="48" x14ac:dyDescent="0.2">
      <c r="A3092">
        <v>3090</v>
      </c>
      <c r="B3092" s="2" t="s">
        <v>3090</v>
      </c>
      <c r="C3092" s="2" t="s">
        <v>7200</v>
      </c>
      <c r="D3092" s="4">
        <v>225000</v>
      </c>
      <c r="E3092" s="5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ROUND(E3092/D3092*100,0)</f>
        <v>5</v>
      </c>
      <c r="P3092" s="14">
        <f t="shared" si="48"/>
        <v>1270.22</v>
      </c>
      <c r="Q3092" s="7" t="s">
        <v>8314</v>
      </c>
      <c r="R3092" t="s">
        <v>8354</v>
      </c>
      <c r="S3092" s="6">
        <f>(((J3092/60)/60)/24)+DATE(1970,1,1)</f>
        <v>42065.818807870368</v>
      </c>
      <c r="T3092" s="6">
        <f>(((I3092/60)/60)/24)+DATE(1970,1,1)</f>
        <v>42125.777141203704</v>
      </c>
      <c r="U3092">
        <f>YEAR(S3092)</f>
        <v>2015</v>
      </c>
    </row>
    <row r="3093" spans="1:21" ht="48" x14ac:dyDescent="0.2">
      <c r="A3093">
        <v>3091</v>
      </c>
      <c r="B3093" s="2" t="s">
        <v>3091</v>
      </c>
      <c r="C3093" s="2" t="s">
        <v>7201</v>
      </c>
      <c r="D3093" s="4">
        <v>5000</v>
      </c>
      <c r="E3093" s="5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ROUND(E3093/D3093*100,0)</f>
        <v>16</v>
      </c>
      <c r="P3093" s="14">
        <f t="shared" si="48"/>
        <v>88.44</v>
      </c>
      <c r="Q3093" s="7" t="s">
        <v>8314</v>
      </c>
      <c r="R3093" t="s">
        <v>8354</v>
      </c>
      <c r="S3093" s="6">
        <f>(((J3093/60)/60)/24)+DATE(1970,1,1)</f>
        <v>42566.948414351849</v>
      </c>
      <c r="T3093" s="6">
        <f>(((I3093/60)/60)/24)+DATE(1970,1,1)</f>
        <v>42596.948414351849</v>
      </c>
      <c r="U3093">
        <f>YEAR(S3093)</f>
        <v>2016</v>
      </c>
    </row>
    <row r="3094" spans="1:21" ht="48" x14ac:dyDescent="0.2">
      <c r="A3094">
        <v>3092</v>
      </c>
      <c r="B3094" s="2" t="s">
        <v>3092</v>
      </c>
      <c r="C3094" s="2" t="s">
        <v>7202</v>
      </c>
      <c r="D3094" s="4">
        <v>100000</v>
      </c>
      <c r="E3094" s="5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ROUND(E3094/D3094*100,0)</f>
        <v>1</v>
      </c>
      <c r="P3094" s="14">
        <f t="shared" si="48"/>
        <v>56.34</v>
      </c>
      <c r="Q3094" s="7" t="s">
        <v>8314</v>
      </c>
      <c r="R3094" t="s">
        <v>8354</v>
      </c>
      <c r="S3094" s="6">
        <f>(((J3094/60)/60)/24)+DATE(1970,1,1)</f>
        <v>42255.619351851856</v>
      </c>
      <c r="T3094" s="6">
        <f>(((I3094/60)/60)/24)+DATE(1970,1,1)</f>
        <v>42292.916666666672</v>
      </c>
      <c r="U3094">
        <f>YEAR(S3094)</f>
        <v>2015</v>
      </c>
    </row>
    <row r="3095" spans="1:21" ht="48" x14ac:dyDescent="0.2">
      <c r="A3095">
        <v>3093</v>
      </c>
      <c r="B3095" s="2" t="s">
        <v>3093</v>
      </c>
      <c r="C3095" s="2" t="s">
        <v>7203</v>
      </c>
      <c r="D3095" s="4">
        <v>4000</v>
      </c>
      <c r="E3095" s="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ROUND(E3095/D3095*100,0)</f>
        <v>23</v>
      </c>
      <c r="P3095" s="14">
        <f t="shared" si="48"/>
        <v>53.53</v>
      </c>
      <c r="Q3095" s="7" t="s">
        <v>8314</v>
      </c>
      <c r="R3095" t="s">
        <v>8354</v>
      </c>
      <c r="S3095" s="6">
        <f>(((J3095/60)/60)/24)+DATE(1970,1,1)</f>
        <v>41760.909039351849</v>
      </c>
      <c r="T3095" s="6">
        <f>(((I3095/60)/60)/24)+DATE(1970,1,1)</f>
        <v>41791.165972222225</v>
      </c>
      <c r="U3095">
        <f>YEAR(S3095)</f>
        <v>2014</v>
      </c>
    </row>
    <row r="3096" spans="1:21" ht="32" x14ac:dyDescent="0.2">
      <c r="A3096">
        <v>3094</v>
      </c>
      <c r="B3096" s="2" t="s">
        <v>3094</v>
      </c>
      <c r="C3096" s="2" t="s">
        <v>7204</v>
      </c>
      <c r="D3096" s="4">
        <v>100000</v>
      </c>
      <c r="E3096" s="5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ROUND(E3096/D3096*100,0)</f>
        <v>0</v>
      </c>
      <c r="P3096" s="14">
        <f t="shared" si="48"/>
        <v>25</v>
      </c>
      <c r="Q3096" s="7" t="s">
        <v>8314</v>
      </c>
      <c r="R3096" t="s">
        <v>8354</v>
      </c>
      <c r="S3096" s="6">
        <f>(((J3096/60)/60)/24)+DATE(1970,1,1)</f>
        <v>42207.795787037037</v>
      </c>
      <c r="T3096" s="6">
        <f>(((I3096/60)/60)/24)+DATE(1970,1,1)</f>
        <v>42267.795787037037</v>
      </c>
      <c r="U3096">
        <f>YEAR(S3096)</f>
        <v>2015</v>
      </c>
    </row>
    <row r="3097" spans="1:21" ht="48" x14ac:dyDescent="0.2">
      <c r="A3097">
        <v>3095</v>
      </c>
      <c r="B3097" s="2" t="s">
        <v>3095</v>
      </c>
      <c r="C3097" s="2" t="s">
        <v>7205</v>
      </c>
      <c r="D3097" s="4">
        <v>14920</v>
      </c>
      <c r="E3097" s="5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ROUND(E3097/D3097*100,0)</f>
        <v>0</v>
      </c>
      <c r="P3097" s="14">
        <f t="shared" si="48"/>
        <v>50</v>
      </c>
      <c r="Q3097" s="7" t="s">
        <v>8314</v>
      </c>
      <c r="R3097" t="s">
        <v>8354</v>
      </c>
      <c r="S3097" s="6">
        <f>(((J3097/60)/60)/24)+DATE(1970,1,1)</f>
        <v>42523.025231481486</v>
      </c>
      <c r="T3097" s="6">
        <f>(((I3097/60)/60)/24)+DATE(1970,1,1)</f>
        <v>42583.025231481486</v>
      </c>
      <c r="U3097">
        <f>YEAR(S3097)</f>
        <v>2016</v>
      </c>
    </row>
    <row r="3098" spans="1:21" ht="48" x14ac:dyDescent="0.2">
      <c r="A3098">
        <v>3096</v>
      </c>
      <c r="B3098" s="2" t="s">
        <v>3096</v>
      </c>
      <c r="C3098" s="2" t="s">
        <v>7206</v>
      </c>
      <c r="D3098" s="4">
        <v>20000</v>
      </c>
      <c r="E3098" s="5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ROUND(E3098/D3098*100,0)</f>
        <v>4</v>
      </c>
      <c r="P3098" s="14">
        <f t="shared" si="48"/>
        <v>56.79</v>
      </c>
      <c r="Q3098" s="7" t="s">
        <v>8314</v>
      </c>
      <c r="R3098" t="s">
        <v>8354</v>
      </c>
      <c r="S3098" s="6">
        <f>(((J3098/60)/60)/24)+DATE(1970,1,1)</f>
        <v>42114.825532407413</v>
      </c>
      <c r="T3098" s="6">
        <f>(((I3098/60)/60)/24)+DATE(1970,1,1)</f>
        <v>42144.825532407413</v>
      </c>
      <c r="U3098">
        <f>YEAR(S3098)</f>
        <v>2015</v>
      </c>
    </row>
    <row r="3099" spans="1:21" ht="48" x14ac:dyDescent="0.2">
      <c r="A3099">
        <v>3097</v>
      </c>
      <c r="B3099" s="2" t="s">
        <v>3097</v>
      </c>
      <c r="C3099" s="2" t="s">
        <v>7207</v>
      </c>
      <c r="D3099" s="4">
        <v>10000</v>
      </c>
      <c r="E3099" s="5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ROUND(E3099/D3099*100,0)</f>
        <v>17</v>
      </c>
      <c r="P3099" s="14">
        <f t="shared" si="48"/>
        <v>40.83</v>
      </c>
      <c r="Q3099" s="7" t="s">
        <v>8314</v>
      </c>
      <c r="R3099" t="s">
        <v>8354</v>
      </c>
      <c r="S3099" s="6">
        <f>(((J3099/60)/60)/24)+DATE(1970,1,1)</f>
        <v>42629.503483796296</v>
      </c>
      <c r="T3099" s="6">
        <f>(((I3099/60)/60)/24)+DATE(1970,1,1)</f>
        <v>42650.583333333328</v>
      </c>
      <c r="U3099">
        <f>YEAR(S3099)</f>
        <v>2016</v>
      </c>
    </row>
    <row r="3100" spans="1:21" ht="48" x14ac:dyDescent="0.2">
      <c r="A3100">
        <v>3098</v>
      </c>
      <c r="B3100" s="2" t="s">
        <v>3098</v>
      </c>
      <c r="C3100" s="2" t="s">
        <v>7208</v>
      </c>
      <c r="D3100" s="4">
        <v>48725</v>
      </c>
      <c r="E3100" s="5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ROUND(E3100/D3100*100,0)</f>
        <v>4</v>
      </c>
      <c r="P3100" s="14">
        <f t="shared" si="48"/>
        <v>65.11</v>
      </c>
      <c r="Q3100" s="7" t="s">
        <v>8314</v>
      </c>
      <c r="R3100" t="s">
        <v>8354</v>
      </c>
      <c r="S3100" s="6">
        <f>(((J3100/60)/60)/24)+DATE(1970,1,1)</f>
        <v>42359.792233796295</v>
      </c>
      <c r="T3100" s="6">
        <f>(((I3100/60)/60)/24)+DATE(1970,1,1)</f>
        <v>42408.01180555555</v>
      </c>
      <c r="U3100">
        <f>YEAR(S3100)</f>
        <v>2015</v>
      </c>
    </row>
    <row r="3101" spans="1:21" ht="48" x14ac:dyDescent="0.2">
      <c r="A3101">
        <v>3099</v>
      </c>
      <c r="B3101" s="2" t="s">
        <v>3099</v>
      </c>
      <c r="C3101" s="2" t="s">
        <v>7209</v>
      </c>
      <c r="D3101" s="4">
        <v>2000</v>
      </c>
      <c r="E3101" s="5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ROUND(E3101/D3101*100,0)</f>
        <v>14</v>
      </c>
      <c r="P3101" s="14">
        <f t="shared" si="48"/>
        <v>55.6</v>
      </c>
      <c r="Q3101" s="7" t="s">
        <v>8314</v>
      </c>
      <c r="R3101" t="s">
        <v>8354</v>
      </c>
      <c r="S3101" s="6">
        <f>(((J3101/60)/60)/24)+DATE(1970,1,1)</f>
        <v>42382.189710648148</v>
      </c>
      <c r="T3101" s="6">
        <f>(((I3101/60)/60)/24)+DATE(1970,1,1)</f>
        <v>42412.189710648148</v>
      </c>
      <c r="U3101">
        <f>YEAR(S3101)</f>
        <v>2016</v>
      </c>
    </row>
    <row r="3102" spans="1:21" ht="48" x14ac:dyDescent="0.2">
      <c r="A3102">
        <v>3100</v>
      </c>
      <c r="B3102" s="2" t="s">
        <v>3100</v>
      </c>
      <c r="C3102" s="2" t="s">
        <v>7210</v>
      </c>
      <c r="D3102" s="4">
        <v>12000</v>
      </c>
      <c r="E3102" s="5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ROUND(E3102/D3102*100,0)</f>
        <v>15</v>
      </c>
      <c r="P3102" s="14">
        <f t="shared" si="48"/>
        <v>140.54</v>
      </c>
      <c r="Q3102" s="7" t="s">
        <v>8314</v>
      </c>
      <c r="R3102" t="s">
        <v>8354</v>
      </c>
      <c r="S3102" s="6">
        <f>(((J3102/60)/60)/24)+DATE(1970,1,1)</f>
        <v>41902.622395833336</v>
      </c>
      <c r="T3102" s="6">
        <f>(((I3102/60)/60)/24)+DATE(1970,1,1)</f>
        <v>41932.622395833336</v>
      </c>
      <c r="U3102">
        <f>YEAR(S3102)</f>
        <v>2014</v>
      </c>
    </row>
    <row r="3103" spans="1:21" ht="48" x14ac:dyDescent="0.2">
      <c r="A3103">
        <v>3101</v>
      </c>
      <c r="B3103" s="2" t="s">
        <v>3101</v>
      </c>
      <c r="C3103" s="2" t="s">
        <v>7211</v>
      </c>
      <c r="D3103" s="4">
        <v>2500</v>
      </c>
      <c r="E3103" s="5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ROUND(E3103/D3103*100,0)</f>
        <v>12</v>
      </c>
      <c r="P3103" s="14">
        <f t="shared" si="48"/>
        <v>25</v>
      </c>
      <c r="Q3103" s="7" t="s">
        <v>8314</v>
      </c>
      <c r="R3103" t="s">
        <v>8354</v>
      </c>
      <c r="S3103" s="6">
        <f>(((J3103/60)/60)/24)+DATE(1970,1,1)</f>
        <v>42171.383530092593</v>
      </c>
      <c r="T3103" s="6">
        <f>(((I3103/60)/60)/24)+DATE(1970,1,1)</f>
        <v>42201.330555555556</v>
      </c>
      <c r="U3103">
        <f>YEAR(S3103)</f>
        <v>2015</v>
      </c>
    </row>
    <row r="3104" spans="1:21" ht="48" x14ac:dyDescent="0.2">
      <c r="A3104">
        <v>3102</v>
      </c>
      <c r="B3104" s="2" t="s">
        <v>3102</v>
      </c>
      <c r="C3104" s="2" t="s">
        <v>7212</v>
      </c>
      <c r="D3104" s="4">
        <v>16000</v>
      </c>
      <c r="E3104" s="5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ROUND(E3104/D3104*100,0)</f>
        <v>39</v>
      </c>
      <c r="P3104" s="14">
        <f t="shared" si="48"/>
        <v>69.53</v>
      </c>
      <c r="Q3104" s="7" t="s">
        <v>8314</v>
      </c>
      <c r="R3104" t="s">
        <v>8354</v>
      </c>
      <c r="S3104" s="6">
        <f>(((J3104/60)/60)/24)+DATE(1970,1,1)</f>
        <v>42555.340486111112</v>
      </c>
      <c r="T3104" s="6">
        <f>(((I3104/60)/60)/24)+DATE(1970,1,1)</f>
        <v>42605.340486111112</v>
      </c>
      <c r="U3104">
        <f>YEAR(S3104)</f>
        <v>2016</v>
      </c>
    </row>
    <row r="3105" spans="1:21" ht="32" x14ac:dyDescent="0.2">
      <c r="A3105">
        <v>3103</v>
      </c>
      <c r="B3105" s="2" t="s">
        <v>3103</v>
      </c>
      <c r="C3105" s="2" t="s">
        <v>7213</v>
      </c>
      <c r="D3105" s="4">
        <v>4100</v>
      </c>
      <c r="E3105" s="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ROUND(E3105/D3105*100,0)</f>
        <v>0</v>
      </c>
      <c r="P3105" s="14">
        <f t="shared" si="48"/>
        <v>5.5</v>
      </c>
      <c r="Q3105" s="7" t="s">
        <v>8314</v>
      </c>
      <c r="R3105" t="s">
        <v>8354</v>
      </c>
      <c r="S3105" s="6">
        <f>(((J3105/60)/60)/24)+DATE(1970,1,1)</f>
        <v>42107.156319444446</v>
      </c>
      <c r="T3105" s="6">
        <f>(((I3105/60)/60)/24)+DATE(1970,1,1)</f>
        <v>42167.156319444446</v>
      </c>
      <c r="U3105">
        <f>YEAR(S3105)</f>
        <v>2015</v>
      </c>
    </row>
    <row r="3106" spans="1:21" ht="48" x14ac:dyDescent="0.2">
      <c r="A3106">
        <v>3104</v>
      </c>
      <c r="B3106" s="2" t="s">
        <v>3104</v>
      </c>
      <c r="C3106" s="2" t="s">
        <v>7214</v>
      </c>
      <c r="D3106" s="4">
        <v>4000</v>
      </c>
      <c r="E3106" s="5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ROUND(E3106/D3106*100,0)</f>
        <v>30</v>
      </c>
      <c r="P3106" s="14">
        <f t="shared" si="48"/>
        <v>237</v>
      </c>
      <c r="Q3106" s="7" t="s">
        <v>8314</v>
      </c>
      <c r="R3106" t="s">
        <v>8354</v>
      </c>
      <c r="S3106" s="6">
        <f>(((J3106/60)/60)/24)+DATE(1970,1,1)</f>
        <v>42006.908692129626</v>
      </c>
      <c r="T3106" s="6">
        <f>(((I3106/60)/60)/24)+DATE(1970,1,1)</f>
        <v>42038.083333333328</v>
      </c>
      <c r="U3106">
        <f>YEAR(S3106)</f>
        <v>2015</v>
      </c>
    </row>
    <row r="3107" spans="1:21" ht="48" x14ac:dyDescent="0.2">
      <c r="A3107">
        <v>3105</v>
      </c>
      <c r="B3107" s="2" t="s">
        <v>3105</v>
      </c>
      <c r="C3107" s="2" t="s">
        <v>7215</v>
      </c>
      <c r="D3107" s="4">
        <v>5845</v>
      </c>
      <c r="E3107" s="5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ROUND(E3107/D3107*100,0)</f>
        <v>42</v>
      </c>
      <c r="P3107" s="14">
        <f t="shared" si="48"/>
        <v>79.87</v>
      </c>
      <c r="Q3107" s="7" t="s">
        <v>8314</v>
      </c>
      <c r="R3107" t="s">
        <v>8354</v>
      </c>
      <c r="S3107" s="6">
        <f>(((J3107/60)/60)/24)+DATE(1970,1,1)</f>
        <v>41876.718935185185</v>
      </c>
      <c r="T3107" s="6">
        <f>(((I3107/60)/60)/24)+DATE(1970,1,1)</f>
        <v>41931.208333333336</v>
      </c>
      <c r="U3107">
        <f>YEAR(S3107)</f>
        <v>2014</v>
      </c>
    </row>
    <row r="3108" spans="1:21" ht="48" x14ac:dyDescent="0.2">
      <c r="A3108">
        <v>3106</v>
      </c>
      <c r="B3108" s="2" t="s">
        <v>3106</v>
      </c>
      <c r="C3108" s="2" t="s">
        <v>7216</v>
      </c>
      <c r="D3108" s="4">
        <v>1000</v>
      </c>
      <c r="E3108" s="5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ROUND(E3108/D3108*100,0)</f>
        <v>4</v>
      </c>
      <c r="P3108" s="14">
        <f t="shared" si="48"/>
        <v>10.25</v>
      </c>
      <c r="Q3108" s="7" t="s">
        <v>8314</v>
      </c>
      <c r="R3108" t="s">
        <v>8354</v>
      </c>
      <c r="S3108" s="6">
        <f>(((J3108/60)/60)/24)+DATE(1970,1,1)</f>
        <v>42241.429120370376</v>
      </c>
      <c r="T3108" s="6">
        <f>(((I3108/60)/60)/24)+DATE(1970,1,1)</f>
        <v>42263.916666666672</v>
      </c>
      <c r="U3108">
        <f>YEAR(S3108)</f>
        <v>2015</v>
      </c>
    </row>
    <row r="3109" spans="1:21" ht="48" x14ac:dyDescent="0.2">
      <c r="A3109">
        <v>3107</v>
      </c>
      <c r="B3109" s="2" t="s">
        <v>3107</v>
      </c>
      <c r="C3109" s="2" t="s">
        <v>7217</v>
      </c>
      <c r="D3109" s="4">
        <v>40000</v>
      </c>
      <c r="E3109" s="5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ROUND(E3109/D3109*100,0)</f>
        <v>20</v>
      </c>
      <c r="P3109" s="14">
        <f t="shared" si="48"/>
        <v>272.58999999999997</v>
      </c>
      <c r="Q3109" s="7" t="s">
        <v>8314</v>
      </c>
      <c r="R3109" t="s">
        <v>8354</v>
      </c>
      <c r="S3109" s="6">
        <f>(((J3109/60)/60)/24)+DATE(1970,1,1)</f>
        <v>42128.814247685179</v>
      </c>
      <c r="T3109" s="6">
        <f>(((I3109/60)/60)/24)+DATE(1970,1,1)</f>
        <v>42135.814247685179</v>
      </c>
      <c r="U3109">
        <f>YEAR(S3109)</f>
        <v>2015</v>
      </c>
    </row>
    <row r="3110" spans="1:21" ht="16" x14ac:dyDescent="0.2">
      <c r="A3110">
        <v>3108</v>
      </c>
      <c r="B3110" s="2" t="s">
        <v>3108</v>
      </c>
      <c r="C3110" s="2" t="s">
        <v>7218</v>
      </c>
      <c r="D3110" s="4">
        <v>50000</v>
      </c>
      <c r="E3110" s="5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ROUND(E3110/D3110*100,0)</f>
        <v>0</v>
      </c>
      <c r="P3110" s="14">
        <f t="shared" si="48"/>
        <v>13</v>
      </c>
      <c r="Q3110" s="7" t="s">
        <v>8314</v>
      </c>
      <c r="R3110" t="s">
        <v>8354</v>
      </c>
      <c r="S3110" s="6">
        <f>(((J3110/60)/60)/24)+DATE(1970,1,1)</f>
        <v>42062.680486111116</v>
      </c>
      <c r="T3110" s="6">
        <f>(((I3110/60)/60)/24)+DATE(1970,1,1)</f>
        <v>42122.638819444444</v>
      </c>
      <c r="U3110">
        <f>YEAR(S3110)</f>
        <v>2015</v>
      </c>
    </row>
    <row r="3111" spans="1:21" ht="48" x14ac:dyDescent="0.2">
      <c r="A3111">
        <v>3109</v>
      </c>
      <c r="B3111" s="2" t="s">
        <v>3109</v>
      </c>
      <c r="C3111" s="2" t="s">
        <v>7219</v>
      </c>
      <c r="D3111" s="4">
        <v>26500</v>
      </c>
      <c r="E3111" s="5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ROUND(E3111/D3111*100,0)</f>
        <v>25</v>
      </c>
      <c r="P3111" s="14">
        <f t="shared" si="48"/>
        <v>58.18</v>
      </c>
      <c r="Q3111" s="7" t="s">
        <v>8314</v>
      </c>
      <c r="R3111" t="s">
        <v>8354</v>
      </c>
      <c r="S3111" s="6">
        <f>(((J3111/60)/60)/24)+DATE(1970,1,1)</f>
        <v>41844.125115740739</v>
      </c>
      <c r="T3111" s="6">
        <f>(((I3111/60)/60)/24)+DATE(1970,1,1)</f>
        <v>41879.125115740739</v>
      </c>
      <c r="U3111">
        <f>YEAR(S3111)</f>
        <v>2014</v>
      </c>
    </row>
    <row r="3112" spans="1:21" ht="48" x14ac:dyDescent="0.2">
      <c r="A3112">
        <v>3110</v>
      </c>
      <c r="B3112" s="2" t="s">
        <v>3110</v>
      </c>
      <c r="C3112" s="2" t="s">
        <v>7220</v>
      </c>
      <c r="D3112" s="4">
        <v>25000</v>
      </c>
      <c r="E3112" s="5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ROUND(E3112/D3112*100,0)</f>
        <v>0</v>
      </c>
      <c r="P3112" s="14">
        <f t="shared" si="48"/>
        <v>10</v>
      </c>
      <c r="Q3112" s="7" t="s">
        <v>8314</v>
      </c>
      <c r="R3112" t="s">
        <v>8354</v>
      </c>
      <c r="S3112" s="6">
        <f>(((J3112/60)/60)/24)+DATE(1970,1,1)</f>
        <v>42745.031469907408</v>
      </c>
      <c r="T3112" s="6">
        <f>(((I3112/60)/60)/24)+DATE(1970,1,1)</f>
        <v>42785.031469907408</v>
      </c>
      <c r="U3112">
        <f>YEAR(S3112)</f>
        <v>2017</v>
      </c>
    </row>
    <row r="3113" spans="1:21" ht="32" x14ac:dyDescent="0.2">
      <c r="A3113">
        <v>3111</v>
      </c>
      <c r="B3113" s="2" t="s">
        <v>3111</v>
      </c>
      <c r="C3113" s="2" t="s">
        <v>7221</v>
      </c>
      <c r="D3113" s="4">
        <v>20000</v>
      </c>
      <c r="E3113" s="5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ROUND(E3113/D3113*100,0)</f>
        <v>27</v>
      </c>
      <c r="P3113" s="14">
        <f t="shared" si="48"/>
        <v>70.11</v>
      </c>
      <c r="Q3113" s="7" t="s">
        <v>8314</v>
      </c>
      <c r="R3113" t="s">
        <v>8354</v>
      </c>
      <c r="S3113" s="6">
        <f>(((J3113/60)/60)/24)+DATE(1970,1,1)</f>
        <v>41885.595138888886</v>
      </c>
      <c r="T3113" s="6">
        <f>(((I3113/60)/60)/24)+DATE(1970,1,1)</f>
        <v>41916.595138888886</v>
      </c>
      <c r="U3113">
        <f>YEAR(S3113)</f>
        <v>2014</v>
      </c>
    </row>
    <row r="3114" spans="1:21" ht="48" x14ac:dyDescent="0.2">
      <c r="A3114">
        <v>3112</v>
      </c>
      <c r="B3114" s="2" t="s">
        <v>3112</v>
      </c>
      <c r="C3114" s="2" t="s">
        <v>7222</v>
      </c>
      <c r="D3114" s="4">
        <v>11000</v>
      </c>
      <c r="E3114" s="5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ROUND(E3114/D3114*100,0)</f>
        <v>5</v>
      </c>
      <c r="P3114" s="14">
        <f t="shared" si="48"/>
        <v>57.89</v>
      </c>
      <c r="Q3114" s="7" t="s">
        <v>8314</v>
      </c>
      <c r="R3114" t="s">
        <v>8354</v>
      </c>
      <c r="S3114" s="6">
        <f>(((J3114/60)/60)/24)+DATE(1970,1,1)</f>
        <v>42615.121921296297</v>
      </c>
      <c r="T3114" s="6">
        <f>(((I3114/60)/60)/24)+DATE(1970,1,1)</f>
        <v>42675.121921296297</v>
      </c>
      <c r="U3114">
        <f>YEAR(S3114)</f>
        <v>2016</v>
      </c>
    </row>
    <row r="3115" spans="1:21" ht="48" x14ac:dyDescent="0.2">
      <c r="A3115">
        <v>3113</v>
      </c>
      <c r="B3115" s="2" t="s">
        <v>3113</v>
      </c>
      <c r="C3115" s="2" t="s">
        <v>7223</v>
      </c>
      <c r="D3115" s="4">
        <v>109225</v>
      </c>
      <c r="E3115" s="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ROUND(E3115/D3115*100,0)</f>
        <v>4</v>
      </c>
      <c r="P3115" s="14">
        <f t="shared" si="48"/>
        <v>125.27</v>
      </c>
      <c r="Q3115" s="7" t="s">
        <v>8314</v>
      </c>
      <c r="R3115" t="s">
        <v>8354</v>
      </c>
      <c r="S3115" s="6">
        <f>(((J3115/60)/60)/24)+DATE(1970,1,1)</f>
        <v>42081.731273148151</v>
      </c>
      <c r="T3115" s="6">
        <f>(((I3115/60)/60)/24)+DATE(1970,1,1)</f>
        <v>42111.731273148151</v>
      </c>
      <c r="U3115">
        <f>YEAR(S3115)</f>
        <v>2015</v>
      </c>
    </row>
    <row r="3116" spans="1:21" ht="48" x14ac:dyDescent="0.2">
      <c r="A3116">
        <v>3114</v>
      </c>
      <c r="B3116" s="2" t="s">
        <v>3114</v>
      </c>
      <c r="C3116" s="2" t="s">
        <v>7224</v>
      </c>
      <c r="D3116" s="4">
        <v>75000</v>
      </c>
      <c r="E3116" s="5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ROUND(E3116/D3116*100,0)</f>
        <v>0</v>
      </c>
      <c r="P3116" s="14">
        <f t="shared" si="48"/>
        <v>0</v>
      </c>
      <c r="Q3116" s="7" t="s">
        <v>8314</v>
      </c>
      <c r="R3116" t="s">
        <v>8354</v>
      </c>
      <c r="S3116" s="6">
        <f>(((J3116/60)/60)/24)+DATE(1970,1,1)</f>
        <v>41843.632523148146</v>
      </c>
      <c r="T3116" s="6">
        <f>(((I3116/60)/60)/24)+DATE(1970,1,1)</f>
        <v>41903.632523148146</v>
      </c>
      <c r="U3116">
        <f>YEAR(S3116)</f>
        <v>2014</v>
      </c>
    </row>
    <row r="3117" spans="1:21" ht="48" x14ac:dyDescent="0.2">
      <c r="A3117">
        <v>3115</v>
      </c>
      <c r="B3117" s="2" t="s">
        <v>3115</v>
      </c>
      <c r="C3117" s="2" t="s">
        <v>7225</v>
      </c>
      <c r="D3117" s="4">
        <v>10000</v>
      </c>
      <c r="E3117" s="5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ROUND(E3117/D3117*100,0)</f>
        <v>3</v>
      </c>
      <c r="P3117" s="14">
        <f t="shared" si="48"/>
        <v>300</v>
      </c>
      <c r="Q3117" s="7" t="s">
        <v>8314</v>
      </c>
      <c r="R3117" t="s">
        <v>8354</v>
      </c>
      <c r="S3117" s="6">
        <f>(((J3117/60)/60)/24)+DATE(1970,1,1)</f>
        <v>42496.447071759263</v>
      </c>
      <c r="T3117" s="6">
        <f>(((I3117/60)/60)/24)+DATE(1970,1,1)</f>
        <v>42526.447071759263</v>
      </c>
      <c r="U3117">
        <f>YEAR(S3117)</f>
        <v>2016</v>
      </c>
    </row>
    <row r="3118" spans="1:21" ht="48" x14ac:dyDescent="0.2">
      <c r="A3118">
        <v>3116</v>
      </c>
      <c r="B3118" s="2" t="s">
        <v>3116</v>
      </c>
      <c r="C3118" s="2" t="s">
        <v>7226</v>
      </c>
      <c r="D3118" s="4">
        <v>750</v>
      </c>
      <c r="E3118" s="5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ROUND(E3118/D3118*100,0)</f>
        <v>57</v>
      </c>
      <c r="P3118" s="14">
        <f t="shared" si="48"/>
        <v>43</v>
      </c>
      <c r="Q3118" s="7" t="s">
        <v>8314</v>
      </c>
      <c r="R3118" t="s">
        <v>8354</v>
      </c>
      <c r="S3118" s="6">
        <f>(((J3118/60)/60)/24)+DATE(1970,1,1)</f>
        <v>42081.515335648146</v>
      </c>
      <c r="T3118" s="6">
        <f>(((I3118/60)/60)/24)+DATE(1970,1,1)</f>
        <v>42095.515335648146</v>
      </c>
      <c r="U3118">
        <f>YEAR(S3118)</f>
        <v>2015</v>
      </c>
    </row>
    <row r="3119" spans="1:21" ht="48" x14ac:dyDescent="0.2">
      <c r="A3119">
        <v>3117</v>
      </c>
      <c r="B3119" s="2" t="s">
        <v>3117</v>
      </c>
      <c r="C3119" s="2" t="s">
        <v>7227</v>
      </c>
      <c r="D3119" s="4">
        <v>1000</v>
      </c>
      <c r="E3119" s="5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ROUND(E3119/D3119*100,0)</f>
        <v>0</v>
      </c>
      <c r="P3119" s="14">
        <f t="shared" si="48"/>
        <v>1</v>
      </c>
      <c r="Q3119" s="7" t="s">
        <v>8314</v>
      </c>
      <c r="R3119" t="s">
        <v>8354</v>
      </c>
      <c r="S3119" s="6">
        <f>(((J3119/60)/60)/24)+DATE(1970,1,1)</f>
        <v>42509.374537037031</v>
      </c>
      <c r="T3119" s="6">
        <f>(((I3119/60)/60)/24)+DATE(1970,1,1)</f>
        <v>42517.55</v>
      </c>
      <c r="U3119">
        <f>YEAR(S3119)</f>
        <v>2016</v>
      </c>
    </row>
    <row r="3120" spans="1:21" ht="32" x14ac:dyDescent="0.2">
      <c r="A3120">
        <v>3118</v>
      </c>
      <c r="B3120" s="2" t="s">
        <v>3118</v>
      </c>
      <c r="C3120" s="2" t="s">
        <v>7228</v>
      </c>
      <c r="D3120" s="4">
        <v>500000</v>
      </c>
      <c r="E3120" s="5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ROUND(E3120/D3120*100,0)</f>
        <v>0</v>
      </c>
      <c r="P3120" s="14">
        <f t="shared" si="48"/>
        <v>775</v>
      </c>
      <c r="Q3120" s="7" t="s">
        <v>8314</v>
      </c>
      <c r="R3120" t="s">
        <v>8354</v>
      </c>
      <c r="S3120" s="6">
        <f>(((J3120/60)/60)/24)+DATE(1970,1,1)</f>
        <v>42534.649571759262</v>
      </c>
      <c r="T3120" s="6">
        <f>(((I3120/60)/60)/24)+DATE(1970,1,1)</f>
        <v>42553.649571759262</v>
      </c>
      <c r="U3120">
        <f>YEAR(S3120)</f>
        <v>2016</v>
      </c>
    </row>
    <row r="3121" spans="1:21" ht="48" x14ac:dyDescent="0.2">
      <c r="A3121">
        <v>3119</v>
      </c>
      <c r="B3121" s="2" t="s">
        <v>3119</v>
      </c>
      <c r="C3121" s="2" t="s">
        <v>7229</v>
      </c>
      <c r="D3121" s="4">
        <v>10000</v>
      </c>
      <c r="E3121" s="5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ROUND(E3121/D3121*100,0)</f>
        <v>0</v>
      </c>
      <c r="P3121" s="14">
        <f t="shared" si="48"/>
        <v>5</v>
      </c>
      <c r="Q3121" s="7" t="s">
        <v>8314</v>
      </c>
      <c r="R3121" t="s">
        <v>8354</v>
      </c>
      <c r="S3121" s="6">
        <f>(((J3121/60)/60)/24)+DATE(1970,1,1)</f>
        <v>42060.04550925926</v>
      </c>
      <c r="T3121" s="6">
        <f>(((I3121/60)/60)/24)+DATE(1970,1,1)</f>
        <v>42090.003842592589</v>
      </c>
      <c r="U3121">
        <f>YEAR(S3121)</f>
        <v>2015</v>
      </c>
    </row>
    <row r="3122" spans="1:21" ht="48" x14ac:dyDescent="0.2">
      <c r="A3122">
        <v>3120</v>
      </c>
      <c r="B3122" s="2" t="s">
        <v>3120</v>
      </c>
      <c r="C3122" s="2" t="s">
        <v>7230</v>
      </c>
      <c r="D3122" s="4">
        <v>1300000</v>
      </c>
      <c r="E3122" s="5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ROUND(E3122/D3122*100,0)</f>
        <v>0</v>
      </c>
      <c r="P3122" s="14">
        <f t="shared" si="48"/>
        <v>12.8</v>
      </c>
      <c r="Q3122" s="7" t="s">
        <v>8314</v>
      </c>
      <c r="R3122" t="s">
        <v>8354</v>
      </c>
      <c r="S3122" s="6">
        <f>(((J3122/60)/60)/24)+DATE(1970,1,1)</f>
        <v>42435.942083333335</v>
      </c>
      <c r="T3122" s="6">
        <f>(((I3122/60)/60)/24)+DATE(1970,1,1)</f>
        <v>42495.900416666671</v>
      </c>
      <c r="U3122">
        <f>YEAR(S3122)</f>
        <v>2016</v>
      </c>
    </row>
    <row r="3123" spans="1:21" ht="32" x14ac:dyDescent="0.2">
      <c r="A3123">
        <v>3121</v>
      </c>
      <c r="B3123" s="2" t="s">
        <v>3121</v>
      </c>
      <c r="C3123" s="2" t="s">
        <v>7231</v>
      </c>
      <c r="D3123" s="4">
        <v>1500</v>
      </c>
      <c r="E3123" s="5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ROUND(E3123/D3123*100,0)</f>
        <v>1</v>
      </c>
      <c r="P3123" s="14">
        <f t="shared" si="48"/>
        <v>10</v>
      </c>
      <c r="Q3123" s="7" t="s">
        <v>8314</v>
      </c>
      <c r="R3123" t="s">
        <v>8354</v>
      </c>
      <c r="S3123" s="6">
        <f>(((J3123/60)/60)/24)+DATE(1970,1,1)</f>
        <v>41848.679803240739</v>
      </c>
      <c r="T3123" s="6">
        <f>(((I3123/60)/60)/24)+DATE(1970,1,1)</f>
        <v>41908.679803240739</v>
      </c>
      <c r="U3123">
        <f>YEAR(S3123)</f>
        <v>2014</v>
      </c>
    </row>
    <row r="3124" spans="1:21" ht="16" x14ac:dyDescent="0.2">
      <c r="A3124">
        <v>3122</v>
      </c>
      <c r="B3124" s="2" t="s">
        <v>3122</v>
      </c>
      <c r="C3124" s="2" t="s">
        <v>7232</v>
      </c>
      <c r="D3124" s="4">
        <v>199</v>
      </c>
      <c r="E3124" s="5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ROUND(E3124/D3124*100,0)</f>
        <v>58</v>
      </c>
      <c r="P3124" s="14">
        <f t="shared" si="48"/>
        <v>58</v>
      </c>
      <c r="Q3124" s="7" t="s">
        <v>8314</v>
      </c>
      <c r="R3124" t="s">
        <v>8354</v>
      </c>
      <c r="S3124" s="6">
        <f>(((J3124/60)/60)/24)+DATE(1970,1,1)</f>
        <v>42678.932083333333</v>
      </c>
      <c r="T3124" s="6">
        <f>(((I3124/60)/60)/24)+DATE(1970,1,1)</f>
        <v>42683.973750000005</v>
      </c>
      <c r="U3124">
        <f>YEAR(S3124)</f>
        <v>2016</v>
      </c>
    </row>
    <row r="3125" spans="1:21" ht="48" x14ac:dyDescent="0.2">
      <c r="A3125">
        <v>3123</v>
      </c>
      <c r="B3125" s="2" t="s">
        <v>3123</v>
      </c>
      <c r="C3125" s="2" t="s">
        <v>7233</v>
      </c>
      <c r="D3125" s="4">
        <v>125000</v>
      </c>
      <c r="E3125" s="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ROUND(E3125/D3125*100,0)</f>
        <v>68</v>
      </c>
      <c r="P3125" s="14">
        <f t="shared" si="48"/>
        <v>244.8</v>
      </c>
      <c r="Q3125" s="7" t="s">
        <v>8314</v>
      </c>
      <c r="R3125" t="s">
        <v>8354</v>
      </c>
      <c r="S3125" s="6">
        <f>(((J3125/60)/60)/24)+DATE(1970,1,1)</f>
        <v>42530.993032407408</v>
      </c>
      <c r="T3125" s="6">
        <f>(((I3125/60)/60)/24)+DATE(1970,1,1)</f>
        <v>42560.993032407408</v>
      </c>
      <c r="U3125">
        <f>YEAR(S3125)</f>
        <v>2016</v>
      </c>
    </row>
    <row r="3126" spans="1:21" ht="32" x14ac:dyDescent="0.2">
      <c r="A3126">
        <v>3124</v>
      </c>
      <c r="B3126" s="2" t="s">
        <v>3124</v>
      </c>
      <c r="C3126" s="2" t="s">
        <v>7234</v>
      </c>
      <c r="D3126" s="4">
        <v>800000</v>
      </c>
      <c r="E3126" s="5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ROUND(E3126/D3126*100,0)</f>
        <v>0</v>
      </c>
      <c r="P3126" s="14">
        <f t="shared" si="48"/>
        <v>6.5</v>
      </c>
      <c r="Q3126" s="7" t="s">
        <v>8314</v>
      </c>
      <c r="R3126" t="s">
        <v>8354</v>
      </c>
      <c r="S3126" s="6">
        <f>(((J3126/60)/60)/24)+DATE(1970,1,1)</f>
        <v>41977.780104166668</v>
      </c>
      <c r="T3126" s="6">
        <f>(((I3126/60)/60)/24)+DATE(1970,1,1)</f>
        <v>42037.780104166668</v>
      </c>
      <c r="U3126">
        <f>YEAR(S3126)</f>
        <v>2014</v>
      </c>
    </row>
    <row r="3127" spans="1:21" ht="16" x14ac:dyDescent="0.2">
      <c r="A3127">
        <v>3125</v>
      </c>
      <c r="B3127" s="2" t="s">
        <v>3125</v>
      </c>
      <c r="C3127" s="2" t="s">
        <v>7235</v>
      </c>
      <c r="D3127" s="4">
        <v>1500000</v>
      </c>
      <c r="E3127" s="5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ROUND(E3127/D3127*100,0)</f>
        <v>0</v>
      </c>
      <c r="P3127" s="14">
        <f t="shared" si="48"/>
        <v>0</v>
      </c>
      <c r="Q3127" s="7" t="s">
        <v>8314</v>
      </c>
      <c r="R3127" t="s">
        <v>8354</v>
      </c>
      <c r="S3127" s="6">
        <f>(((J3127/60)/60)/24)+DATE(1970,1,1)</f>
        <v>42346.20685185185</v>
      </c>
      <c r="T3127" s="6">
        <f>(((I3127/60)/60)/24)+DATE(1970,1,1)</f>
        <v>42376.20685185185</v>
      </c>
      <c r="U3127">
        <f>YEAR(S3127)</f>
        <v>2015</v>
      </c>
    </row>
    <row r="3128" spans="1:21" ht="80" x14ac:dyDescent="0.2">
      <c r="A3128">
        <v>3126</v>
      </c>
      <c r="B3128" s="2" t="s">
        <v>3126</v>
      </c>
      <c r="C3128" s="2" t="s">
        <v>7236</v>
      </c>
      <c r="D3128" s="4">
        <v>25000</v>
      </c>
      <c r="E3128" s="5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ROUND(E3128/D3128*100,0)</f>
        <v>4</v>
      </c>
      <c r="P3128" s="14">
        <f t="shared" si="48"/>
        <v>61.18</v>
      </c>
      <c r="Q3128" s="7" t="s">
        <v>8314</v>
      </c>
      <c r="R3128" t="s">
        <v>8354</v>
      </c>
      <c r="S3128" s="6">
        <f>(((J3128/60)/60)/24)+DATE(1970,1,1)</f>
        <v>42427.01807870371</v>
      </c>
      <c r="T3128" s="6">
        <f>(((I3128/60)/60)/24)+DATE(1970,1,1)</f>
        <v>42456.976412037038</v>
      </c>
      <c r="U3128">
        <f>YEAR(S3128)</f>
        <v>2016</v>
      </c>
    </row>
    <row r="3129" spans="1:21" ht="48" x14ac:dyDescent="0.2">
      <c r="A3129">
        <v>3127</v>
      </c>
      <c r="B3129" s="2" t="s">
        <v>3127</v>
      </c>
      <c r="C3129" s="2" t="s">
        <v>7237</v>
      </c>
      <c r="D3129" s="4">
        <v>100000</v>
      </c>
      <c r="E3129" s="5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ROUND(E3129/D3129*100,0)</f>
        <v>0</v>
      </c>
      <c r="P3129" s="14">
        <f t="shared" si="48"/>
        <v>0</v>
      </c>
      <c r="Q3129" s="7" t="s">
        <v>8314</v>
      </c>
      <c r="R3129" t="s">
        <v>8354</v>
      </c>
      <c r="S3129" s="6">
        <f>(((J3129/60)/60)/24)+DATE(1970,1,1)</f>
        <v>42034.856817129628</v>
      </c>
      <c r="T3129" s="6">
        <f>(((I3129/60)/60)/24)+DATE(1970,1,1)</f>
        <v>42064.856817129628</v>
      </c>
      <c r="U3129">
        <f>YEAR(S3129)</f>
        <v>2015</v>
      </c>
    </row>
    <row r="3130" spans="1:21" ht="48" x14ac:dyDescent="0.2">
      <c r="A3130">
        <v>3128</v>
      </c>
      <c r="B3130" s="2" t="s">
        <v>3128</v>
      </c>
      <c r="C3130" s="2" t="s">
        <v>7238</v>
      </c>
      <c r="D3130" s="4">
        <v>15000</v>
      </c>
      <c r="E3130" s="5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>ROUND(E3130/D3130*100,0)</f>
        <v>109</v>
      </c>
      <c r="P3130" s="14">
        <f t="shared" si="48"/>
        <v>139.24</v>
      </c>
      <c r="Q3130" s="7" t="s">
        <v>8314</v>
      </c>
      <c r="R3130" t="s">
        <v>8315</v>
      </c>
      <c r="S3130" s="6">
        <f>(((J3130/60)/60)/24)+DATE(1970,1,1)</f>
        <v>42780.825706018513</v>
      </c>
      <c r="T3130" s="6">
        <f>(((I3130/60)/60)/24)+DATE(1970,1,1)</f>
        <v>42810.784039351856</v>
      </c>
      <c r="U3130">
        <f>YEAR(S3130)</f>
        <v>2017</v>
      </c>
    </row>
    <row r="3131" spans="1:21" ht="48" x14ac:dyDescent="0.2">
      <c r="A3131">
        <v>3129</v>
      </c>
      <c r="B3131" s="2" t="s">
        <v>3129</v>
      </c>
      <c r="C3131" s="2" t="s">
        <v>7239</v>
      </c>
      <c r="D3131" s="4">
        <v>1250</v>
      </c>
      <c r="E3131" s="5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>ROUND(E3131/D3131*100,0)</f>
        <v>1</v>
      </c>
      <c r="P3131" s="14">
        <f t="shared" si="48"/>
        <v>10</v>
      </c>
      <c r="Q3131" s="7" t="s">
        <v>8314</v>
      </c>
      <c r="R3131" t="s">
        <v>8315</v>
      </c>
      <c r="S3131" s="6">
        <f>(((J3131/60)/60)/24)+DATE(1970,1,1)</f>
        <v>42803.842812499999</v>
      </c>
      <c r="T3131" s="6">
        <f>(((I3131/60)/60)/24)+DATE(1970,1,1)</f>
        <v>42843.801145833335</v>
      </c>
      <c r="U3131">
        <f>YEAR(S3131)</f>
        <v>2017</v>
      </c>
    </row>
    <row r="3132" spans="1:21" ht="32" x14ac:dyDescent="0.2">
      <c r="A3132">
        <v>3130</v>
      </c>
      <c r="B3132" s="2" t="s">
        <v>3130</v>
      </c>
      <c r="C3132" s="2" t="s">
        <v>7240</v>
      </c>
      <c r="D3132" s="4">
        <v>10000</v>
      </c>
      <c r="E3132" s="5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>ROUND(E3132/D3132*100,0)</f>
        <v>4</v>
      </c>
      <c r="P3132" s="14">
        <f t="shared" si="48"/>
        <v>93.75</v>
      </c>
      <c r="Q3132" s="7" t="s">
        <v>8314</v>
      </c>
      <c r="R3132" t="s">
        <v>8315</v>
      </c>
      <c r="S3132" s="6">
        <f>(((J3132/60)/60)/24)+DATE(1970,1,1)</f>
        <v>42808.640231481477</v>
      </c>
      <c r="T3132" s="6">
        <f>(((I3132/60)/60)/24)+DATE(1970,1,1)</f>
        <v>42839.207638888889</v>
      </c>
      <c r="U3132">
        <f>YEAR(S3132)</f>
        <v>2017</v>
      </c>
    </row>
    <row r="3133" spans="1:21" ht="32" x14ac:dyDescent="0.2">
      <c r="A3133">
        <v>3131</v>
      </c>
      <c r="B3133" s="2" t="s">
        <v>3131</v>
      </c>
      <c r="C3133" s="2" t="s">
        <v>7241</v>
      </c>
      <c r="D3133" s="4">
        <v>4100</v>
      </c>
      <c r="E3133" s="5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>ROUND(E3133/D3133*100,0)</f>
        <v>16</v>
      </c>
      <c r="P3133" s="14">
        <f t="shared" si="48"/>
        <v>53.75</v>
      </c>
      <c r="Q3133" s="7" t="s">
        <v>8314</v>
      </c>
      <c r="R3133" t="s">
        <v>8315</v>
      </c>
      <c r="S3133" s="6">
        <f>(((J3133/60)/60)/24)+DATE(1970,1,1)</f>
        <v>42803.579224537039</v>
      </c>
      <c r="T3133" s="6">
        <f>(((I3133/60)/60)/24)+DATE(1970,1,1)</f>
        <v>42833.537557870368</v>
      </c>
      <c r="U3133">
        <f>YEAR(S3133)</f>
        <v>2017</v>
      </c>
    </row>
    <row r="3134" spans="1:21" ht="32" x14ac:dyDescent="0.2">
      <c r="A3134">
        <v>3132</v>
      </c>
      <c r="B3134" s="2" t="s">
        <v>3132</v>
      </c>
      <c r="C3134" s="2" t="s">
        <v>7242</v>
      </c>
      <c r="D3134" s="4">
        <v>30000</v>
      </c>
      <c r="E3134" s="5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>ROUND(E3134/D3134*100,0)</f>
        <v>0</v>
      </c>
      <c r="P3134" s="14">
        <f t="shared" si="48"/>
        <v>10</v>
      </c>
      <c r="Q3134" s="7" t="s">
        <v>8314</v>
      </c>
      <c r="R3134" t="s">
        <v>8315</v>
      </c>
      <c r="S3134" s="6">
        <f>(((J3134/60)/60)/24)+DATE(1970,1,1)</f>
        <v>42786.350231481483</v>
      </c>
      <c r="T3134" s="6">
        <f>(((I3134/60)/60)/24)+DATE(1970,1,1)</f>
        <v>42846.308564814812</v>
      </c>
      <c r="U3134">
        <f>YEAR(S3134)</f>
        <v>2017</v>
      </c>
    </row>
    <row r="3135" spans="1:21" ht="48" x14ac:dyDescent="0.2">
      <c r="A3135">
        <v>3133</v>
      </c>
      <c r="B3135" s="2" t="s">
        <v>3133</v>
      </c>
      <c r="C3135" s="2" t="s">
        <v>7243</v>
      </c>
      <c r="D3135" s="4">
        <v>500</v>
      </c>
      <c r="E3135" s="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>ROUND(E3135/D3135*100,0)</f>
        <v>108</v>
      </c>
      <c r="P3135" s="14">
        <f t="shared" si="48"/>
        <v>33.75</v>
      </c>
      <c r="Q3135" s="7" t="s">
        <v>8314</v>
      </c>
      <c r="R3135" t="s">
        <v>8315</v>
      </c>
      <c r="S3135" s="6">
        <f>(((J3135/60)/60)/24)+DATE(1970,1,1)</f>
        <v>42788.565208333333</v>
      </c>
      <c r="T3135" s="6">
        <f>(((I3135/60)/60)/24)+DATE(1970,1,1)</f>
        <v>42818.523541666669</v>
      </c>
      <c r="U3135">
        <f>YEAR(S3135)</f>
        <v>2017</v>
      </c>
    </row>
    <row r="3136" spans="1:21" ht="48" x14ac:dyDescent="0.2">
      <c r="A3136">
        <v>3134</v>
      </c>
      <c r="B3136" s="2" t="s">
        <v>3134</v>
      </c>
      <c r="C3136" s="2" t="s">
        <v>7244</v>
      </c>
      <c r="D3136" s="4">
        <v>1000</v>
      </c>
      <c r="E3136" s="5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>ROUND(E3136/D3136*100,0)</f>
        <v>23</v>
      </c>
      <c r="P3136" s="14">
        <f t="shared" si="48"/>
        <v>18.75</v>
      </c>
      <c r="Q3136" s="7" t="s">
        <v>8314</v>
      </c>
      <c r="R3136" t="s">
        <v>8315</v>
      </c>
      <c r="S3136" s="6">
        <f>(((J3136/60)/60)/24)+DATE(1970,1,1)</f>
        <v>42800.720127314817</v>
      </c>
      <c r="T3136" s="6">
        <f>(((I3136/60)/60)/24)+DATE(1970,1,1)</f>
        <v>42821.678460648152</v>
      </c>
      <c r="U3136">
        <f>YEAR(S3136)</f>
        <v>2017</v>
      </c>
    </row>
    <row r="3137" spans="1:21" ht="48" x14ac:dyDescent="0.2">
      <c r="A3137">
        <v>3135</v>
      </c>
      <c r="B3137" s="2" t="s">
        <v>3135</v>
      </c>
      <c r="C3137" s="2" t="s">
        <v>7245</v>
      </c>
      <c r="D3137" s="4">
        <v>777</v>
      </c>
      <c r="E3137" s="5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>ROUND(E3137/D3137*100,0)</f>
        <v>21</v>
      </c>
      <c r="P3137" s="14">
        <f t="shared" si="48"/>
        <v>23.14</v>
      </c>
      <c r="Q3137" s="7" t="s">
        <v>8314</v>
      </c>
      <c r="R3137" t="s">
        <v>8315</v>
      </c>
      <c r="S3137" s="6">
        <f>(((J3137/60)/60)/24)+DATE(1970,1,1)</f>
        <v>42807.151863425926</v>
      </c>
      <c r="T3137" s="6">
        <f>(((I3137/60)/60)/24)+DATE(1970,1,1)</f>
        <v>42829.151863425926</v>
      </c>
      <c r="U3137">
        <f>YEAR(S3137)</f>
        <v>2017</v>
      </c>
    </row>
    <row r="3138" spans="1:21" ht="48" x14ac:dyDescent="0.2">
      <c r="A3138">
        <v>3136</v>
      </c>
      <c r="B3138" s="2" t="s">
        <v>3136</v>
      </c>
      <c r="C3138" s="2" t="s">
        <v>7246</v>
      </c>
      <c r="D3138" s="4">
        <v>500</v>
      </c>
      <c r="E3138" s="5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>ROUND(E3138/D3138*100,0)</f>
        <v>128</v>
      </c>
      <c r="P3138" s="14">
        <f t="shared" si="48"/>
        <v>29.05</v>
      </c>
      <c r="Q3138" s="7" t="s">
        <v>8314</v>
      </c>
      <c r="R3138" t="s">
        <v>8315</v>
      </c>
      <c r="S3138" s="6">
        <f>(((J3138/60)/60)/24)+DATE(1970,1,1)</f>
        <v>42789.462430555555</v>
      </c>
      <c r="T3138" s="6">
        <f>(((I3138/60)/60)/24)+DATE(1970,1,1)</f>
        <v>42825.957638888889</v>
      </c>
      <c r="U3138">
        <f>YEAR(S3138)</f>
        <v>2017</v>
      </c>
    </row>
    <row r="3139" spans="1:21" ht="32" x14ac:dyDescent="0.2">
      <c r="A3139">
        <v>3137</v>
      </c>
      <c r="B3139" s="2" t="s">
        <v>3137</v>
      </c>
      <c r="C3139" s="2" t="s">
        <v>7247</v>
      </c>
      <c r="D3139" s="4">
        <v>1500</v>
      </c>
      <c r="E3139" s="5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>ROUND(E3139/D3139*100,0)</f>
        <v>3</v>
      </c>
      <c r="P3139" s="14">
        <f t="shared" ref="P3139:P3202" si="49">IFERROR(ROUND(E3139/L3139,2),0)</f>
        <v>50</v>
      </c>
      <c r="Q3139" s="7" t="s">
        <v>8314</v>
      </c>
      <c r="R3139" t="s">
        <v>8315</v>
      </c>
      <c r="S3139" s="6">
        <f>(((J3139/60)/60)/24)+DATE(1970,1,1)</f>
        <v>42807.885057870371</v>
      </c>
      <c r="T3139" s="6">
        <f>(((I3139/60)/60)/24)+DATE(1970,1,1)</f>
        <v>42858.8</v>
      </c>
      <c r="U3139">
        <f>YEAR(S3139)</f>
        <v>2017</v>
      </c>
    </row>
    <row r="3140" spans="1:21" ht="64" x14ac:dyDescent="0.2">
      <c r="A3140">
        <v>3138</v>
      </c>
      <c r="B3140" s="2" t="s">
        <v>3138</v>
      </c>
      <c r="C3140" s="2" t="s">
        <v>7248</v>
      </c>
      <c r="D3140" s="4">
        <v>200</v>
      </c>
      <c r="E3140" s="5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>ROUND(E3140/D3140*100,0)</f>
        <v>0</v>
      </c>
      <c r="P3140" s="14">
        <f t="shared" si="49"/>
        <v>0</v>
      </c>
      <c r="Q3140" s="7" t="s">
        <v>8314</v>
      </c>
      <c r="R3140" t="s">
        <v>8315</v>
      </c>
      <c r="S3140" s="6">
        <f>(((J3140/60)/60)/24)+DATE(1970,1,1)</f>
        <v>42809.645914351851</v>
      </c>
      <c r="T3140" s="6">
        <f>(((I3140/60)/60)/24)+DATE(1970,1,1)</f>
        <v>42828.645914351851</v>
      </c>
      <c r="U3140">
        <f>YEAR(S3140)</f>
        <v>2017</v>
      </c>
    </row>
    <row r="3141" spans="1:21" ht="48" x14ac:dyDescent="0.2">
      <c r="A3141">
        <v>3139</v>
      </c>
      <c r="B3141" s="2" t="s">
        <v>3139</v>
      </c>
      <c r="C3141" s="2" t="s">
        <v>7249</v>
      </c>
      <c r="D3141" s="4">
        <v>50000</v>
      </c>
      <c r="E3141" s="5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>ROUND(E3141/D3141*100,0)</f>
        <v>5</v>
      </c>
      <c r="P3141" s="14">
        <f t="shared" si="49"/>
        <v>450</v>
      </c>
      <c r="Q3141" s="7" t="s">
        <v>8314</v>
      </c>
      <c r="R3141" t="s">
        <v>8315</v>
      </c>
      <c r="S3141" s="6">
        <f>(((J3141/60)/60)/24)+DATE(1970,1,1)</f>
        <v>42785.270370370374</v>
      </c>
      <c r="T3141" s="6">
        <f>(((I3141/60)/60)/24)+DATE(1970,1,1)</f>
        <v>42819.189583333333</v>
      </c>
      <c r="U3141">
        <f>YEAR(S3141)</f>
        <v>2017</v>
      </c>
    </row>
    <row r="3142" spans="1:21" ht="48" x14ac:dyDescent="0.2">
      <c r="A3142">
        <v>3140</v>
      </c>
      <c r="B3142" s="2" t="s">
        <v>3140</v>
      </c>
      <c r="C3142" s="2" t="s">
        <v>7250</v>
      </c>
      <c r="D3142" s="4">
        <v>10000</v>
      </c>
      <c r="E3142" s="5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>ROUND(E3142/D3142*100,0)</f>
        <v>1</v>
      </c>
      <c r="P3142" s="14">
        <f t="shared" si="49"/>
        <v>24</v>
      </c>
      <c r="Q3142" s="7" t="s">
        <v>8314</v>
      </c>
      <c r="R3142" t="s">
        <v>8315</v>
      </c>
      <c r="S3142" s="6">
        <f>(((J3142/60)/60)/24)+DATE(1970,1,1)</f>
        <v>42802.718784722223</v>
      </c>
      <c r="T3142" s="6">
        <f>(((I3142/60)/60)/24)+DATE(1970,1,1)</f>
        <v>42832.677118055552</v>
      </c>
      <c r="U3142">
        <f>YEAR(S3142)</f>
        <v>2017</v>
      </c>
    </row>
    <row r="3143" spans="1:21" ht="64" x14ac:dyDescent="0.2">
      <c r="A3143">
        <v>3141</v>
      </c>
      <c r="B3143" s="2" t="s">
        <v>3141</v>
      </c>
      <c r="C3143" s="2" t="s">
        <v>7251</v>
      </c>
      <c r="D3143" s="4">
        <v>500</v>
      </c>
      <c r="E3143" s="5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>ROUND(E3143/D3143*100,0)</f>
        <v>52</v>
      </c>
      <c r="P3143" s="14">
        <f t="shared" si="49"/>
        <v>32.25</v>
      </c>
      <c r="Q3143" s="7" t="s">
        <v>8314</v>
      </c>
      <c r="R3143" t="s">
        <v>8315</v>
      </c>
      <c r="S3143" s="6">
        <f>(((J3143/60)/60)/24)+DATE(1970,1,1)</f>
        <v>42800.753333333334</v>
      </c>
      <c r="T3143" s="6">
        <f>(((I3143/60)/60)/24)+DATE(1970,1,1)</f>
        <v>42841.833333333328</v>
      </c>
      <c r="U3143">
        <f>YEAR(S3143)</f>
        <v>2017</v>
      </c>
    </row>
    <row r="3144" spans="1:21" ht="48" x14ac:dyDescent="0.2">
      <c r="A3144">
        <v>3142</v>
      </c>
      <c r="B3144" s="2" t="s">
        <v>3142</v>
      </c>
      <c r="C3144" s="2" t="s">
        <v>7252</v>
      </c>
      <c r="D3144" s="4">
        <v>2750</v>
      </c>
      <c r="E3144" s="5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>ROUND(E3144/D3144*100,0)</f>
        <v>2</v>
      </c>
      <c r="P3144" s="14">
        <f t="shared" si="49"/>
        <v>15</v>
      </c>
      <c r="Q3144" s="7" t="s">
        <v>8314</v>
      </c>
      <c r="R3144" t="s">
        <v>8315</v>
      </c>
      <c r="S3144" s="6">
        <f>(((J3144/60)/60)/24)+DATE(1970,1,1)</f>
        <v>42783.513182870374</v>
      </c>
      <c r="T3144" s="6">
        <f>(((I3144/60)/60)/24)+DATE(1970,1,1)</f>
        <v>42813.471516203703</v>
      </c>
      <c r="U3144">
        <f>YEAR(S3144)</f>
        <v>2017</v>
      </c>
    </row>
    <row r="3145" spans="1:21" ht="64" x14ac:dyDescent="0.2">
      <c r="A3145">
        <v>3143</v>
      </c>
      <c r="B3145" s="2" t="s">
        <v>3143</v>
      </c>
      <c r="C3145" s="2" t="s">
        <v>7253</v>
      </c>
      <c r="D3145" s="4">
        <v>700</v>
      </c>
      <c r="E3145" s="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>ROUND(E3145/D3145*100,0)</f>
        <v>0</v>
      </c>
      <c r="P3145" s="14">
        <f t="shared" si="49"/>
        <v>0</v>
      </c>
      <c r="Q3145" s="7" t="s">
        <v>8314</v>
      </c>
      <c r="R3145" t="s">
        <v>8315</v>
      </c>
      <c r="S3145" s="6">
        <f>(((J3145/60)/60)/24)+DATE(1970,1,1)</f>
        <v>42808.358287037037</v>
      </c>
      <c r="T3145" s="6">
        <f>(((I3145/60)/60)/24)+DATE(1970,1,1)</f>
        <v>42834.358287037037</v>
      </c>
      <c r="U3145">
        <f>YEAR(S3145)</f>
        <v>2017</v>
      </c>
    </row>
    <row r="3146" spans="1:21" ht="64" x14ac:dyDescent="0.2">
      <c r="A3146">
        <v>3144</v>
      </c>
      <c r="B3146" s="2" t="s">
        <v>3144</v>
      </c>
      <c r="C3146" s="2" t="s">
        <v>7254</v>
      </c>
      <c r="D3146" s="4">
        <v>10000</v>
      </c>
      <c r="E3146" s="5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>ROUND(E3146/D3146*100,0)</f>
        <v>75</v>
      </c>
      <c r="P3146" s="14">
        <f t="shared" si="49"/>
        <v>251.33</v>
      </c>
      <c r="Q3146" s="7" t="s">
        <v>8314</v>
      </c>
      <c r="R3146" t="s">
        <v>8315</v>
      </c>
      <c r="S3146" s="6">
        <f>(((J3146/60)/60)/24)+DATE(1970,1,1)</f>
        <v>42796.538275462968</v>
      </c>
      <c r="T3146" s="6">
        <f>(((I3146/60)/60)/24)+DATE(1970,1,1)</f>
        <v>42813.25</v>
      </c>
      <c r="U3146">
        <f>YEAR(S3146)</f>
        <v>2017</v>
      </c>
    </row>
    <row r="3147" spans="1:21" ht="32" x14ac:dyDescent="0.2">
      <c r="A3147">
        <v>3145</v>
      </c>
      <c r="B3147" s="2" t="s">
        <v>3145</v>
      </c>
      <c r="C3147" s="2" t="s">
        <v>7255</v>
      </c>
      <c r="D3147" s="4">
        <v>25000</v>
      </c>
      <c r="E3147" s="5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>ROUND(E3147/D3147*100,0)</f>
        <v>0</v>
      </c>
      <c r="P3147" s="14">
        <f t="shared" si="49"/>
        <v>0</v>
      </c>
      <c r="Q3147" s="7" t="s">
        <v>8314</v>
      </c>
      <c r="R3147" t="s">
        <v>8315</v>
      </c>
      <c r="S3147" s="6">
        <f>(((J3147/60)/60)/24)+DATE(1970,1,1)</f>
        <v>42762.040902777779</v>
      </c>
      <c r="T3147" s="6">
        <f>(((I3147/60)/60)/24)+DATE(1970,1,1)</f>
        <v>42821.999236111107</v>
      </c>
      <c r="U3147">
        <f>YEAR(S3147)</f>
        <v>2017</v>
      </c>
    </row>
    <row r="3148" spans="1:21" ht="32" x14ac:dyDescent="0.2">
      <c r="A3148">
        <v>3146</v>
      </c>
      <c r="B3148" s="2" t="s">
        <v>3146</v>
      </c>
      <c r="C3148" s="2" t="s">
        <v>7256</v>
      </c>
      <c r="D3148" s="4">
        <v>50000</v>
      </c>
      <c r="E3148" s="5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>ROUND(E3148/D3148*100,0)</f>
        <v>11</v>
      </c>
      <c r="P3148" s="14">
        <f t="shared" si="49"/>
        <v>437.5</v>
      </c>
      <c r="Q3148" s="7" t="s">
        <v>8314</v>
      </c>
      <c r="R3148" t="s">
        <v>8315</v>
      </c>
      <c r="S3148" s="6">
        <f>(((J3148/60)/60)/24)+DATE(1970,1,1)</f>
        <v>42796.682476851856</v>
      </c>
      <c r="T3148" s="6">
        <f>(((I3148/60)/60)/24)+DATE(1970,1,1)</f>
        <v>42841.640810185185</v>
      </c>
      <c r="U3148">
        <f>YEAR(S3148)</f>
        <v>2017</v>
      </c>
    </row>
    <row r="3149" spans="1:21" ht="48" x14ac:dyDescent="0.2">
      <c r="A3149">
        <v>3147</v>
      </c>
      <c r="B3149" s="2" t="s">
        <v>3147</v>
      </c>
      <c r="C3149" s="2" t="s">
        <v>7257</v>
      </c>
      <c r="D3149" s="4">
        <v>20000</v>
      </c>
      <c r="E3149" s="5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>ROUND(E3149/D3149*100,0)</f>
        <v>118</v>
      </c>
      <c r="P3149" s="14">
        <f t="shared" si="49"/>
        <v>110.35</v>
      </c>
      <c r="Q3149" s="7" t="s">
        <v>8314</v>
      </c>
      <c r="R3149" t="s">
        <v>8315</v>
      </c>
      <c r="S3149" s="6">
        <f>(((J3149/60)/60)/24)+DATE(1970,1,1)</f>
        <v>41909.969386574077</v>
      </c>
      <c r="T3149" s="6">
        <f>(((I3149/60)/60)/24)+DATE(1970,1,1)</f>
        <v>41950.011053240742</v>
      </c>
      <c r="U3149">
        <f>YEAR(S3149)</f>
        <v>2014</v>
      </c>
    </row>
    <row r="3150" spans="1:21" ht="32" x14ac:dyDescent="0.2">
      <c r="A3150">
        <v>3148</v>
      </c>
      <c r="B3150" s="2" t="s">
        <v>3148</v>
      </c>
      <c r="C3150" s="2" t="s">
        <v>7258</v>
      </c>
      <c r="D3150" s="4">
        <v>1800</v>
      </c>
      <c r="E3150" s="5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>ROUND(E3150/D3150*100,0)</f>
        <v>131</v>
      </c>
      <c r="P3150" s="14">
        <f t="shared" si="49"/>
        <v>41.42</v>
      </c>
      <c r="Q3150" s="7" t="s">
        <v>8314</v>
      </c>
      <c r="R3150" t="s">
        <v>8315</v>
      </c>
      <c r="S3150" s="6">
        <f>(((J3150/60)/60)/24)+DATE(1970,1,1)</f>
        <v>41891.665324074071</v>
      </c>
      <c r="T3150" s="6">
        <f>(((I3150/60)/60)/24)+DATE(1970,1,1)</f>
        <v>41913.166666666664</v>
      </c>
      <c r="U3150">
        <f>YEAR(S3150)</f>
        <v>2014</v>
      </c>
    </row>
    <row r="3151" spans="1:21" ht="48" x14ac:dyDescent="0.2">
      <c r="A3151">
        <v>3149</v>
      </c>
      <c r="B3151" s="2" t="s">
        <v>3149</v>
      </c>
      <c r="C3151" s="2" t="s">
        <v>7259</v>
      </c>
      <c r="D3151" s="4">
        <v>1250</v>
      </c>
      <c r="E3151" s="5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>ROUND(E3151/D3151*100,0)</f>
        <v>104</v>
      </c>
      <c r="P3151" s="14">
        <f t="shared" si="49"/>
        <v>52</v>
      </c>
      <c r="Q3151" s="7" t="s">
        <v>8314</v>
      </c>
      <c r="R3151" t="s">
        <v>8315</v>
      </c>
      <c r="S3151" s="6">
        <f>(((J3151/60)/60)/24)+DATE(1970,1,1)</f>
        <v>41226.017361111109</v>
      </c>
      <c r="T3151" s="6">
        <f>(((I3151/60)/60)/24)+DATE(1970,1,1)</f>
        <v>41250.083333333336</v>
      </c>
      <c r="U3151">
        <f>YEAR(S3151)</f>
        <v>2012</v>
      </c>
    </row>
    <row r="3152" spans="1:21" ht="64" x14ac:dyDescent="0.2">
      <c r="A3152">
        <v>3150</v>
      </c>
      <c r="B3152" s="2" t="s">
        <v>3150</v>
      </c>
      <c r="C3152" s="2" t="s">
        <v>7260</v>
      </c>
      <c r="D3152" s="4">
        <v>3500</v>
      </c>
      <c r="E3152" s="5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>ROUND(E3152/D3152*100,0)</f>
        <v>101</v>
      </c>
      <c r="P3152" s="14">
        <f t="shared" si="49"/>
        <v>33.99</v>
      </c>
      <c r="Q3152" s="7" t="s">
        <v>8314</v>
      </c>
      <c r="R3152" t="s">
        <v>8315</v>
      </c>
      <c r="S3152" s="6">
        <f>(((J3152/60)/60)/24)+DATE(1970,1,1)</f>
        <v>40478.263923611114</v>
      </c>
      <c r="T3152" s="6">
        <f>(((I3152/60)/60)/24)+DATE(1970,1,1)</f>
        <v>40568.166666666664</v>
      </c>
      <c r="U3152">
        <f>YEAR(S3152)</f>
        <v>2010</v>
      </c>
    </row>
    <row r="3153" spans="1:21" ht="32" x14ac:dyDescent="0.2">
      <c r="A3153">
        <v>3151</v>
      </c>
      <c r="B3153" s="2" t="s">
        <v>3151</v>
      </c>
      <c r="C3153" s="2" t="s">
        <v>7261</v>
      </c>
      <c r="D3153" s="4">
        <v>3500</v>
      </c>
      <c r="E3153" s="5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>ROUND(E3153/D3153*100,0)</f>
        <v>100</v>
      </c>
      <c r="P3153" s="14">
        <f t="shared" si="49"/>
        <v>103.35</v>
      </c>
      <c r="Q3153" s="7" t="s">
        <v>8314</v>
      </c>
      <c r="R3153" t="s">
        <v>8315</v>
      </c>
      <c r="S3153" s="6">
        <f>(((J3153/60)/60)/24)+DATE(1970,1,1)</f>
        <v>41862.83997685185</v>
      </c>
      <c r="T3153" s="6">
        <f>(((I3153/60)/60)/24)+DATE(1970,1,1)</f>
        <v>41892.83997685185</v>
      </c>
      <c r="U3153">
        <f>YEAR(S3153)</f>
        <v>2014</v>
      </c>
    </row>
    <row r="3154" spans="1:21" ht="48" x14ac:dyDescent="0.2">
      <c r="A3154">
        <v>3152</v>
      </c>
      <c r="B3154" s="2" t="s">
        <v>3152</v>
      </c>
      <c r="C3154" s="2" t="s">
        <v>7262</v>
      </c>
      <c r="D3154" s="4">
        <v>2200</v>
      </c>
      <c r="E3154" s="5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>ROUND(E3154/D3154*100,0)</f>
        <v>106</v>
      </c>
      <c r="P3154" s="14">
        <f t="shared" si="49"/>
        <v>34.79</v>
      </c>
      <c r="Q3154" s="7" t="s">
        <v>8314</v>
      </c>
      <c r="R3154" t="s">
        <v>8315</v>
      </c>
      <c r="S3154" s="6">
        <f>(((J3154/60)/60)/24)+DATE(1970,1,1)</f>
        <v>41550.867673611108</v>
      </c>
      <c r="T3154" s="6">
        <f>(((I3154/60)/60)/24)+DATE(1970,1,1)</f>
        <v>41580.867673611108</v>
      </c>
      <c r="U3154">
        <f>YEAR(S3154)</f>
        <v>2013</v>
      </c>
    </row>
    <row r="3155" spans="1:21" ht="48" x14ac:dyDescent="0.2">
      <c r="A3155">
        <v>3153</v>
      </c>
      <c r="B3155" s="2" t="s">
        <v>3153</v>
      </c>
      <c r="C3155" s="2" t="s">
        <v>7263</v>
      </c>
      <c r="D3155" s="4">
        <v>3000</v>
      </c>
      <c r="E3155" s="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>ROUND(E3155/D3155*100,0)</f>
        <v>336</v>
      </c>
      <c r="P3155" s="14">
        <f t="shared" si="49"/>
        <v>41.77</v>
      </c>
      <c r="Q3155" s="7" t="s">
        <v>8314</v>
      </c>
      <c r="R3155" t="s">
        <v>8315</v>
      </c>
      <c r="S3155" s="6">
        <f>(((J3155/60)/60)/24)+DATE(1970,1,1)</f>
        <v>40633.154363425929</v>
      </c>
      <c r="T3155" s="6">
        <f>(((I3155/60)/60)/24)+DATE(1970,1,1)</f>
        <v>40664.207638888889</v>
      </c>
      <c r="U3155">
        <f>YEAR(S3155)</f>
        <v>2011</v>
      </c>
    </row>
    <row r="3156" spans="1:21" ht="48" x14ac:dyDescent="0.2">
      <c r="A3156">
        <v>3154</v>
      </c>
      <c r="B3156" s="2" t="s">
        <v>3154</v>
      </c>
      <c r="C3156" s="2" t="s">
        <v>7264</v>
      </c>
      <c r="D3156" s="4">
        <v>7000</v>
      </c>
      <c r="E3156" s="5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>ROUND(E3156/D3156*100,0)</f>
        <v>113</v>
      </c>
      <c r="P3156" s="14">
        <f t="shared" si="49"/>
        <v>64.27</v>
      </c>
      <c r="Q3156" s="7" t="s">
        <v>8314</v>
      </c>
      <c r="R3156" t="s">
        <v>8315</v>
      </c>
      <c r="S3156" s="6">
        <f>(((J3156/60)/60)/24)+DATE(1970,1,1)</f>
        <v>40970.875671296293</v>
      </c>
      <c r="T3156" s="6">
        <f>(((I3156/60)/60)/24)+DATE(1970,1,1)</f>
        <v>41000.834004629629</v>
      </c>
      <c r="U3156">
        <f>YEAR(S3156)</f>
        <v>2012</v>
      </c>
    </row>
    <row r="3157" spans="1:21" ht="48" x14ac:dyDescent="0.2">
      <c r="A3157">
        <v>3155</v>
      </c>
      <c r="B3157" s="2" t="s">
        <v>3155</v>
      </c>
      <c r="C3157" s="2" t="s">
        <v>7265</v>
      </c>
      <c r="D3157" s="4">
        <v>5000</v>
      </c>
      <c r="E3157" s="5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>ROUND(E3157/D3157*100,0)</f>
        <v>189</v>
      </c>
      <c r="P3157" s="14">
        <f t="shared" si="49"/>
        <v>31.21</v>
      </c>
      <c r="Q3157" s="7" t="s">
        <v>8314</v>
      </c>
      <c r="R3157" t="s">
        <v>8315</v>
      </c>
      <c r="S3157" s="6">
        <f>(((J3157/60)/60)/24)+DATE(1970,1,1)</f>
        <v>41233.499131944445</v>
      </c>
      <c r="T3157" s="6">
        <f>(((I3157/60)/60)/24)+DATE(1970,1,1)</f>
        <v>41263.499131944445</v>
      </c>
      <c r="U3157">
        <f>YEAR(S3157)</f>
        <v>2012</v>
      </c>
    </row>
    <row r="3158" spans="1:21" ht="48" x14ac:dyDescent="0.2">
      <c r="A3158">
        <v>3156</v>
      </c>
      <c r="B3158" s="2" t="s">
        <v>3156</v>
      </c>
      <c r="C3158" s="2" t="s">
        <v>7266</v>
      </c>
      <c r="D3158" s="4">
        <v>5500</v>
      </c>
      <c r="E3158" s="5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>ROUND(E3158/D3158*100,0)</f>
        <v>102</v>
      </c>
      <c r="P3158" s="14">
        <f t="shared" si="49"/>
        <v>62.92</v>
      </c>
      <c r="Q3158" s="7" t="s">
        <v>8314</v>
      </c>
      <c r="R3158" t="s">
        <v>8315</v>
      </c>
      <c r="S3158" s="6">
        <f>(((J3158/60)/60)/24)+DATE(1970,1,1)</f>
        <v>41026.953055555554</v>
      </c>
      <c r="T3158" s="6">
        <f>(((I3158/60)/60)/24)+DATE(1970,1,1)</f>
        <v>41061.953055555554</v>
      </c>
      <c r="U3158">
        <f>YEAR(S3158)</f>
        <v>2012</v>
      </c>
    </row>
    <row r="3159" spans="1:21" ht="32" x14ac:dyDescent="0.2">
      <c r="A3159">
        <v>3157</v>
      </c>
      <c r="B3159" s="2" t="s">
        <v>3157</v>
      </c>
      <c r="C3159" s="2" t="s">
        <v>7267</v>
      </c>
      <c r="D3159" s="4">
        <v>4000</v>
      </c>
      <c r="E3159" s="5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>ROUND(E3159/D3159*100,0)</f>
        <v>101</v>
      </c>
      <c r="P3159" s="14">
        <f t="shared" si="49"/>
        <v>98.54</v>
      </c>
      <c r="Q3159" s="7" t="s">
        <v>8314</v>
      </c>
      <c r="R3159" t="s">
        <v>8315</v>
      </c>
      <c r="S3159" s="6">
        <f>(((J3159/60)/60)/24)+DATE(1970,1,1)</f>
        <v>41829.788252314815</v>
      </c>
      <c r="T3159" s="6">
        <f>(((I3159/60)/60)/24)+DATE(1970,1,1)</f>
        <v>41839.208333333336</v>
      </c>
      <c r="U3159">
        <f>YEAR(S3159)</f>
        <v>2014</v>
      </c>
    </row>
    <row r="3160" spans="1:21" ht="32" x14ac:dyDescent="0.2">
      <c r="A3160">
        <v>3158</v>
      </c>
      <c r="B3160" s="2" t="s">
        <v>3158</v>
      </c>
      <c r="C3160" s="2" t="s">
        <v>7268</v>
      </c>
      <c r="D3160" s="4">
        <v>5000</v>
      </c>
      <c r="E3160" s="5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>ROUND(E3160/D3160*100,0)</f>
        <v>114</v>
      </c>
      <c r="P3160" s="14">
        <f t="shared" si="49"/>
        <v>82.61</v>
      </c>
      <c r="Q3160" s="7" t="s">
        <v>8314</v>
      </c>
      <c r="R3160" t="s">
        <v>8315</v>
      </c>
      <c r="S3160" s="6">
        <f>(((J3160/60)/60)/24)+DATE(1970,1,1)</f>
        <v>41447.839722222219</v>
      </c>
      <c r="T3160" s="6">
        <f>(((I3160/60)/60)/24)+DATE(1970,1,1)</f>
        <v>41477.839722222219</v>
      </c>
      <c r="U3160">
        <f>YEAR(S3160)</f>
        <v>2013</v>
      </c>
    </row>
    <row r="3161" spans="1:21" ht="32" x14ac:dyDescent="0.2">
      <c r="A3161">
        <v>3159</v>
      </c>
      <c r="B3161" s="2" t="s">
        <v>3159</v>
      </c>
      <c r="C3161" s="2" t="s">
        <v>7269</v>
      </c>
      <c r="D3161" s="4">
        <v>1500</v>
      </c>
      <c r="E3161" s="5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>ROUND(E3161/D3161*100,0)</f>
        <v>133</v>
      </c>
      <c r="P3161" s="14">
        <f t="shared" si="49"/>
        <v>38.5</v>
      </c>
      <c r="Q3161" s="7" t="s">
        <v>8314</v>
      </c>
      <c r="R3161" t="s">
        <v>8315</v>
      </c>
      <c r="S3161" s="6">
        <f>(((J3161/60)/60)/24)+DATE(1970,1,1)</f>
        <v>40884.066678240742</v>
      </c>
      <c r="T3161" s="6">
        <f>(((I3161/60)/60)/24)+DATE(1970,1,1)</f>
        <v>40926.958333333336</v>
      </c>
      <c r="U3161">
        <f>YEAR(S3161)</f>
        <v>2011</v>
      </c>
    </row>
    <row r="3162" spans="1:21" ht="48" x14ac:dyDescent="0.2">
      <c r="A3162">
        <v>3160</v>
      </c>
      <c r="B3162" s="2" t="s">
        <v>3160</v>
      </c>
      <c r="C3162" s="2" t="s">
        <v>7270</v>
      </c>
      <c r="D3162" s="4">
        <v>4500</v>
      </c>
      <c r="E3162" s="5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>ROUND(E3162/D3162*100,0)</f>
        <v>102</v>
      </c>
      <c r="P3162" s="14">
        <f t="shared" si="49"/>
        <v>80.16</v>
      </c>
      <c r="Q3162" s="7" t="s">
        <v>8314</v>
      </c>
      <c r="R3162" t="s">
        <v>8315</v>
      </c>
      <c r="S3162" s="6">
        <f>(((J3162/60)/60)/24)+DATE(1970,1,1)</f>
        <v>41841.26489583333</v>
      </c>
      <c r="T3162" s="6">
        <f>(((I3162/60)/60)/24)+DATE(1970,1,1)</f>
        <v>41864.207638888889</v>
      </c>
      <c r="U3162">
        <f>YEAR(S3162)</f>
        <v>2014</v>
      </c>
    </row>
    <row r="3163" spans="1:21" ht="48" x14ac:dyDescent="0.2">
      <c r="A3163">
        <v>3161</v>
      </c>
      <c r="B3163" s="2" t="s">
        <v>3161</v>
      </c>
      <c r="C3163" s="2" t="s">
        <v>7271</v>
      </c>
      <c r="D3163" s="4">
        <v>2000</v>
      </c>
      <c r="E3163" s="5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>ROUND(E3163/D3163*100,0)</f>
        <v>105</v>
      </c>
      <c r="P3163" s="14">
        <f t="shared" si="49"/>
        <v>28.41</v>
      </c>
      <c r="Q3163" s="7" t="s">
        <v>8314</v>
      </c>
      <c r="R3163" t="s">
        <v>8315</v>
      </c>
      <c r="S3163" s="6">
        <f>(((J3163/60)/60)/24)+DATE(1970,1,1)</f>
        <v>41897.536134259259</v>
      </c>
      <c r="T3163" s="6">
        <f>(((I3163/60)/60)/24)+DATE(1970,1,1)</f>
        <v>41927.536134259259</v>
      </c>
      <c r="U3163">
        <f>YEAR(S3163)</f>
        <v>2014</v>
      </c>
    </row>
    <row r="3164" spans="1:21" ht="48" x14ac:dyDescent="0.2">
      <c r="A3164">
        <v>3162</v>
      </c>
      <c r="B3164" s="2" t="s">
        <v>3162</v>
      </c>
      <c r="C3164" s="2" t="s">
        <v>7272</v>
      </c>
      <c r="D3164" s="4">
        <v>4000</v>
      </c>
      <c r="E3164" s="5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>ROUND(E3164/D3164*100,0)</f>
        <v>127</v>
      </c>
      <c r="P3164" s="14">
        <f t="shared" si="49"/>
        <v>80.73</v>
      </c>
      <c r="Q3164" s="7" t="s">
        <v>8314</v>
      </c>
      <c r="R3164" t="s">
        <v>8315</v>
      </c>
      <c r="S3164" s="6">
        <f>(((J3164/60)/60)/24)+DATE(1970,1,1)</f>
        <v>41799.685902777775</v>
      </c>
      <c r="T3164" s="6">
        <f>(((I3164/60)/60)/24)+DATE(1970,1,1)</f>
        <v>41827.083333333336</v>
      </c>
      <c r="U3164">
        <f>YEAR(S3164)</f>
        <v>2014</v>
      </c>
    </row>
    <row r="3165" spans="1:21" ht="48" x14ac:dyDescent="0.2">
      <c r="A3165">
        <v>3163</v>
      </c>
      <c r="B3165" s="2" t="s">
        <v>3163</v>
      </c>
      <c r="C3165" s="2" t="s">
        <v>7273</v>
      </c>
      <c r="D3165" s="4">
        <v>13000</v>
      </c>
      <c r="E3165" s="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>ROUND(E3165/D3165*100,0)</f>
        <v>111</v>
      </c>
      <c r="P3165" s="14">
        <f t="shared" si="49"/>
        <v>200.69</v>
      </c>
      <c r="Q3165" s="7" t="s">
        <v>8314</v>
      </c>
      <c r="R3165" t="s">
        <v>8315</v>
      </c>
      <c r="S3165" s="6">
        <f>(((J3165/60)/60)/24)+DATE(1970,1,1)</f>
        <v>41775.753761574073</v>
      </c>
      <c r="T3165" s="6">
        <f>(((I3165/60)/60)/24)+DATE(1970,1,1)</f>
        <v>41805.753761574073</v>
      </c>
      <c r="U3165">
        <f>YEAR(S3165)</f>
        <v>2014</v>
      </c>
    </row>
    <row r="3166" spans="1:21" ht="48" x14ac:dyDescent="0.2">
      <c r="A3166">
        <v>3164</v>
      </c>
      <c r="B3166" s="2" t="s">
        <v>3164</v>
      </c>
      <c r="C3166" s="2" t="s">
        <v>7274</v>
      </c>
      <c r="D3166" s="4">
        <v>2500</v>
      </c>
      <c r="E3166" s="5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>ROUND(E3166/D3166*100,0)</f>
        <v>107</v>
      </c>
      <c r="P3166" s="14">
        <f t="shared" si="49"/>
        <v>37.590000000000003</v>
      </c>
      <c r="Q3166" s="7" t="s">
        <v>8314</v>
      </c>
      <c r="R3166" t="s">
        <v>8315</v>
      </c>
      <c r="S3166" s="6">
        <f>(((J3166/60)/60)/24)+DATE(1970,1,1)</f>
        <v>41766.80572916667</v>
      </c>
      <c r="T3166" s="6">
        <f>(((I3166/60)/60)/24)+DATE(1970,1,1)</f>
        <v>41799.80572916667</v>
      </c>
      <c r="U3166">
        <f>YEAR(S3166)</f>
        <v>2014</v>
      </c>
    </row>
    <row r="3167" spans="1:21" ht="48" x14ac:dyDescent="0.2">
      <c r="A3167">
        <v>3165</v>
      </c>
      <c r="B3167" s="2" t="s">
        <v>3165</v>
      </c>
      <c r="C3167" s="2" t="s">
        <v>7275</v>
      </c>
      <c r="D3167" s="4">
        <v>750</v>
      </c>
      <c r="E3167" s="5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>ROUND(E3167/D3167*100,0)</f>
        <v>163</v>
      </c>
      <c r="P3167" s="14">
        <f t="shared" si="49"/>
        <v>58.1</v>
      </c>
      <c r="Q3167" s="7" t="s">
        <v>8314</v>
      </c>
      <c r="R3167" t="s">
        <v>8315</v>
      </c>
      <c r="S3167" s="6">
        <f>(((J3167/60)/60)/24)+DATE(1970,1,1)</f>
        <v>40644.159259259257</v>
      </c>
      <c r="T3167" s="6">
        <f>(((I3167/60)/60)/24)+DATE(1970,1,1)</f>
        <v>40666.165972222225</v>
      </c>
      <c r="U3167">
        <f>YEAR(S3167)</f>
        <v>2011</v>
      </c>
    </row>
    <row r="3168" spans="1:21" ht="48" x14ac:dyDescent="0.2">
      <c r="A3168">
        <v>3166</v>
      </c>
      <c r="B3168" s="2" t="s">
        <v>3166</v>
      </c>
      <c r="C3168" s="2" t="s">
        <v>7276</v>
      </c>
      <c r="D3168" s="4">
        <v>35000</v>
      </c>
      <c r="E3168" s="5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>ROUND(E3168/D3168*100,0)</f>
        <v>160</v>
      </c>
      <c r="P3168" s="14">
        <f t="shared" si="49"/>
        <v>60.3</v>
      </c>
      <c r="Q3168" s="7" t="s">
        <v>8314</v>
      </c>
      <c r="R3168" t="s">
        <v>8315</v>
      </c>
      <c r="S3168" s="6">
        <f>(((J3168/60)/60)/24)+DATE(1970,1,1)</f>
        <v>41940.69158564815</v>
      </c>
      <c r="T3168" s="6">
        <f>(((I3168/60)/60)/24)+DATE(1970,1,1)</f>
        <v>41969.332638888889</v>
      </c>
      <c r="U3168">
        <f>YEAR(S3168)</f>
        <v>2014</v>
      </c>
    </row>
    <row r="3169" spans="1:21" ht="32" x14ac:dyDescent="0.2">
      <c r="A3169">
        <v>3167</v>
      </c>
      <c r="B3169" s="2" t="s">
        <v>3167</v>
      </c>
      <c r="C3169" s="2" t="s">
        <v>7277</v>
      </c>
      <c r="D3169" s="4">
        <v>3000</v>
      </c>
      <c r="E3169" s="5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>ROUND(E3169/D3169*100,0)</f>
        <v>116</v>
      </c>
      <c r="P3169" s="14">
        <f t="shared" si="49"/>
        <v>63.36</v>
      </c>
      <c r="Q3169" s="7" t="s">
        <v>8314</v>
      </c>
      <c r="R3169" t="s">
        <v>8315</v>
      </c>
      <c r="S3169" s="6">
        <f>(((J3169/60)/60)/24)+DATE(1970,1,1)</f>
        <v>41839.175706018519</v>
      </c>
      <c r="T3169" s="6">
        <f>(((I3169/60)/60)/24)+DATE(1970,1,1)</f>
        <v>41853.175706018519</v>
      </c>
      <c r="U3169">
        <f>YEAR(S3169)</f>
        <v>2014</v>
      </c>
    </row>
    <row r="3170" spans="1:21" ht="48" x14ac:dyDescent="0.2">
      <c r="A3170">
        <v>3168</v>
      </c>
      <c r="B3170" s="2" t="s">
        <v>3168</v>
      </c>
      <c r="C3170" s="2" t="s">
        <v>7278</v>
      </c>
      <c r="D3170" s="4">
        <v>2500</v>
      </c>
      <c r="E3170" s="5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>ROUND(E3170/D3170*100,0)</f>
        <v>124</v>
      </c>
      <c r="P3170" s="14">
        <f t="shared" si="49"/>
        <v>50.9</v>
      </c>
      <c r="Q3170" s="7" t="s">
        <v>8314</v>
      </c>
      <c r="R3170" t="s">
        <v>8315</v>
      </c>
      <c r="S3170" s="6">
        <f>(((J3170/60)/60)/24)+DATE(1970,1,1)</f>
        <v>41772.105937500004</v>
      </c>
      <c r="T3170" s="6">
        <f>(((I3170/60)/60)/24)+DATE(1970,1,1)</f>
        <v>41803.916666666664</v>
      </c>
      <c r="U3170">
        <f>YEAR(S3170)</f>
        <v>2014</v>
      </c>
    </row>
    <row r="3171" spans="1:21" ht="32" x14ac:dyDescent="0.2">
      <c r="A3171">
        <v>3169</v>
      </c>
      <c r="B3171" s="2" t="s">
        <v>3169</v>
      </c>
      <c r="C3171" s="2" t="s">
        <v>7279</v>
      </c>
      <c r="D3171" s="4">
        <v>8000</v>
      </c>
      <c r="E3171" s="5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>ROUND(E3171/D3171*100,0)</f>
        <v>103</v>
      </c>
      <c r="P3171" s="14">
        <f t="shared" si="49"/>
        <v>100.5</v>
      </c>
      <c r="Q3171" s="7" t="s">
        <v>8314</v>
      </c>
      <c r="R3171" t="s">
        <v>8315</v>
      </c>
      <c r="S3171" s="6">
        <f>(((J3171/60)/60)/24)+DATE(1970,1,1)</f>
        <v>41591.737974537034</v>
      </c>
      <c r="T3171" s="6">
        <f>(((I3171/60)/60)/24)+DATE(1970,1,1)</f>
        <v>41621.207638888889</v>
      </c>
      <c r="U3171">
        <f>YEAR(S3171)</f>
        <v>2013</v>
      </c>
    </row>
    <row r="3172" spans="1:21" ht="32" x14ac:dyDescent="0.2">
      <c r="A3172">
        <v>3170</v>
      </c>
      <c r="B3172" s="2" t="s">
        <v>3170</v>
      </c>
      <c r="C3172" s="2" t="s">
        <v>7280</v>
      </c>
      <c r="D3172" s="4">
        <v>2000</v>
      </c>
      <c r="E3172" s="5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>ROUND(E3172/D3172*100,0)</f>
        <v>112</v>
      </c>
      <c r="P3172" s="14">
        <f t="shared" si="49"/>
        <v>31.62</v>
      </c>
      <c r="Q3172" s="7" t="s">
        <v>8314</v>
      </c>
      <c r="R3172" t="s">
        <v>8315</v>
      </c>
      <c r="S3172" s="6">
        <f>(((J3172/60)/60)/24)+DATE(1970,1,1)</f>
        <v>41789.080370370371</v>
      </c>
      <c r="T3172" s="6">
        <f>(((I3172/60)/60)/24)+DATE(1970,1,1)</f>
        <v>41822.166666666664</v>
      </c>
      <c r="U3172">
        <f>YEAR(S3172)</f>
        <v>2014</v>
      </c>
    </row>
    <row r="3173" spans="1:21" ht="48" x14ac:dyDescent="0.2">
      <c r="A3173">
        <v>3171</v>
      </c>
      <c r="B3173" s="2" t="s">
        <v>3171</v>
      </c>
      <c r="C3173" s="2" t="s">
        <v>7281</v>
      </c>
      <c r="D3173" s="4">
        <v>7000</v>
      </c>
      <c r="E3173" s="5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>ROUND(E3173/D3173*100,0)</f>
        <v>109</v>
      </c>
      <c r="P3173" s="14">
        <f t="shared" si="49"/>
        <v>65.099999999999994</v>
      </c>
      <c r="Q3173" s="7" t="s">
        <v>8314</v>
      </c>
      <c r="R3173" t="s">
        <v>8315</v>
      </c>
      <c r="S3173" s="6">
        <f>(((J3173/60)/60)/24)+DATE(1970,1,1)</f>
        <v>42466.608310185184</v>
      </c>
      <c r="T3173" s="6">
        <f>(((I3173/60)/60)/24)+DATE(1970,1,1)</f>
        <v>42496.608310185184</v>
      </c>
      <c r="U3173">
        <f>YEAR(S3173)</f>
        <v>2016</v>
      </c>
    </row>
    <row r="3174" spans="1:21" ht="48" x14ac:dyDescent="0.2">
      <c r="A3174">
        <v>3172</v>
      </c>
      <c r="B3174" s="2" t="s">
        <v>3172</v>
      </c>
      <c r="C3174" s="2" t="s">
        <v>7282</v>
      </c>
      <c r="D3174" s="4">
        <v>2000</v>
      </c>
      <c r="E3174" s="5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>ROUND(E3174/D3174*100,0)</f>
        <v>115</v>
      </c>
      <c r="P3174" s="14">
        <f t="shared" si="49"/>
        <v>79.31</v>
      </c>
      <c r="Q3174" s="7" t="s">
        <v>8314</v>
      </c>
      <c r="R3174" t="s">
        <v>8315</v>
      </c>
      <c r="S3174" s="6">
        <f>(((J3174/60)/60)/24)+DATE(1970,1,1)</f>
        <v>40923.729953703703</v>
      </c>
      <c r="T3174" s="6">
        <f>(((I3174/60)/60)/24)+DATE(1970,1,1)</f>
        <v>40953.729953703703</v>
      </c>
      <c r="U3174">
        <f>YEAR(S3174)</f>
        <v>2012</v>
      </c>
    </row>
    <row r="3175" spans="1:21" ht="48" x14ac:dyDescent="0.2">
      <c r="A3175">
        <v>3173</v>
      </c>
      <c r="B3175" s="2" t="s">
        <v>3173</v>
      </c>
      <c r="C3175" s="2" t="s">
        <v>7283</v>
      </c>
      <c r="D3175" s="4">
        <v>10000</v>
      </c>
      <c r="E3175" s="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>ROUND(E3175/D3175*100,0)</f>
        <v>103</v>
      </c>
      <c r="P3175" s="14">
        <f t="shared" si="49"/>
        <v>139.19</v>
      </c>
      <c r="Q3175" s="7" t="s">
        <v>8314</v>
      </c>
      <c r="R3175" t="s">
        <v>8315</v>
      </c>
      <c r="S3175" s="6">
        <f>(((J3175/60)/60)/24)+DATE(1970,1,1)</f>
        <v>41878.878379629627</v>
      </c>
      <c r="T3175" s="6">
        <f>(((I3175/60)/60)/24)+DATE(1970,1,1)</f>
        <v>41908.878379629627</v>
      </c>
      <c r="U3175">
        <f>YEAR(S3175)</f>
        <v>2014</v>
      </c>
    </row>
    <row r="3176" spans="1:21" ht="48" x14ac:dyDescent="0.2">
      <c r="A3176">
        <v>3174</v>
      </c>
      <c r="B3176" s="2" t="s">
        <v>3174</v>
      </c>
      <c r="C3176" s="2" t="s">
        <v>7284</v>
      </c>
      <c r="D3176" s="4">
        <v>3000</v>
      </c>
      <c r="E3176" s="5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>ROUND(E3176/D3176*100,0)</f>
        <v>101</v>
      </c>
      <c r="P3176" s="14">
        <f t="shared" si="49"/>
        <v>131.91</v>
      </c>
      <c r="Q3176" s="7" t="s">
        <v>8314</v>
      </c>
      <c r="R3176" t="s">
        <v>8315</v>
      </c>
      <c r="S3176" s="6">
        <f>(((J3176/60)/60)/24)+DATE(1970,1,1)</f>
        <v>41862.864675925928</v>
      </c>
      <c r="T3176" s="6">
        <f>(((I3176/60)/60)/24)+DATE(1970,1,1)</f>
        <v>41876.864675925928</v>
      </c>
      <c r="U3176">
        <f>YEAR(S3176)</f>
        <v>2014</v>
      </c>
    </row>
    <row r="3177" spans="1:21" ht="48" x14ac:dyDescent="0.2">
      <c r="A3177">
        <v>3175</v>
      </c>
      <c r="B3177" s="2" t="s">
        <v>3175</v>
      </c>
      <c r="C3177" s="2" t="s">
        <v>7285</v>
      </c>
      <c r="D3177" s="4">
        <v>5000</v>
      </c>
      <c r="E3177" s="5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>ROUND(E3177/D3177*100,0)</f>
        <v>110</v>
      </c>
      <c r="P3177" s="14">
        <f t="shared" si="49"/>
        <v>91.3</v>
      </c>
      <c r="Q3177" s="7" t="s">
        <v>8314</v>
      </c>
      <c r="R3177" t="s">
        <v>8315</v>
      </c>
      <c r="S3177" s="6">
        <f>(((J3177/60)/60)/24)+DATE(1970,1,1)</f>
        <v>40531.886886574073</v>
      </c>
      <c r="T3177" s="6">
        <f>(((I3177/60)/60)/24)+DATE(1970,1,1)</f>
        <v>40591.886886574073</v>
      </c>
      <c r="U3177">
        <f>YEAR(S3177)</f>
        <v>2010</v>
      </c>
    </row>
    <row r="3178" spans="1:21" ht="48" x14ac:dyDescent="0.2">
      <c r="A3178">
        <v>3176</v>
      </c>
      <c r="B3178" s="2" t="s">
        <v>3176</v>
      </c>
      <c r="C3178" s="2" t="s">
        <v>7286</v>
      </c>
      <c r="D3178" s="4">
        <v>1900</v>
      </c>
      <c r="E3178" s="5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>ROUND(E3178/D3178*100,0)</f>
        <v>115</v>
      </c>
      <c r="P3178" s="14">
        <f t="shared" si="49"/>
        <v>39.67</v>
      </c>
      <c r="Q3178" s="7" t="s">
        <v>8314</v>
      </c>
      <c r="R3178" t="s">
        <v>8315</v>
      </c>
      <c r="S3178" s="6">
        <f>(((J3178/60)/60)/24)+DATE(1970,1,1)</f>
        <v>41477.930914351848</v>
      </c>
      <c r="T3178" s="6">
        <f>(((I3178/60)/60)/24)+DATE(1970,1,1)</f>
        <v>41504.625</v>
      </c>
      <c r="U3178">
        <f>YEAR(S3178)</f>
        <v>2013</v>
      </c>
    </row>
    <row r="3179" spans="1:21" ht="48" x14ac:dyDescent="0.2">
      <c r="A3179">
        <v>3177</v>
      </c>
      <c r="B3179" s="2" t="s">
        <v>3177</v>
      </c>
      <c r="C3179" s="2" t="s">
        <v>7287</v>
      </c>
      <c r="D3179" s="4">
        <v>2500</v>
      </c>
      <c r="E3179" s="5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>ROUND(E3179/D3179*100,0)</f>
        <v>117</v>
      </c>
      <c r="P3179" s="14">
        <f t="shared" si="49"/>
        <v>57.55</v>
      </c>
      <c r="Q3179" s="7" t="s">
        <v>8314</v>
      </c>
      <c r="R3179" t="s">
        <v>8315</v>
      </c>
      <c r="S3179" s="6">
        <f>(((J3179/60)/60)/24)+DATE(1970,1,1)</f>
        <v>41781.666770833333</v>
      </c>
      <c r="T3179" s="6">
        <f>(((I3179/60)/60)/24)+DATE(1970,1,1)</f>
        <v>41811.666770833333</v>
      </c>
      <c r="U3179">
        <f>YEAR(S3179)</f>
        <v>2014</v>
      </c>
    </row>
    <row r="3180" spans="1:21" ht="48" x14ac:dyDescent="0.2">
      <c r="A3180">
        <v>3178</v>
      </c>
      <c r="B3180" s="2" t="s">
        <v>3178</v>
      </c>
      <c r="C3180" s="2" t="s">
        <v>7288</v>
      </c>
      <c r="D3180" s="4">
        <v>1500</v>
      </c>
      <c r="E3180" s="5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>ROUND(E3180/D3180*100,0)</f>
        <v>172</v>
      </c>
      <c r="P3180" s="14">
        <f t="shared" si="49"/>
        <v>33.03</v>
      </c>
      <c r="Q3180" s="7" t="s">
        <v>8314</v>
      </c>
      <c r="R3180" t="s">
        <v>8315</v>
      </c>
      <c r="S3180" s="6">
        <f>(((J3180/60)/60)/24)+DATE(1970,1,1)</f>
        <v>41806.605034722219</v>
      </c>
      <c r="T3180" s="6">
        <f>(((I3180/60)/60)/24)+DATE(1970,1,1)</f>
        <v>41836.605034722219</v>
      </c>
      <c r="U3180">
        <f>YEAR(S3180)</f>
        <v>2014</v>
      </c>
    </row>
    <row r="3181" spans="1:21" ht="32" x14ac:dyDescent="0.2">
      <c r="A3181">
        <v>3179</v>
      </c>
      <c r="B3181" s="2" t="s">
        <v>3179</v>
      </c>
      <c r="C3181" s="2" t="s">
        <v>7289</v>
      </c>
      <c r="D3181" s="4">
        <v>4200</v>
      </c>
      <c r="E3181" s="5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>ROUND(E3181/D3181*100,0)</f>
        <v>114</v>
      </c>
      <c r="P3181" s="14">
        <f t="shared" si="49"/>
        <v>77.34</v>
      </c>
      <c r="Q3181" s="7" t="s">
        <v>8314</v>
      </c>
      <c r="R3181" t="s">
        <v>8315</v>
      </c>
      <c r="S3181" s="6">
        <f>(((J3181/60)/60)/24)+DATE(1970,1,1)</f>
        <v>41375.702210648145</v>
      </c>
      <c r="T3181" s="6">
        <f>(((I3181/60)/60)/24)+DATE(1970,1,1)</f>
        <v>41400.702210648145</v>
      </c>
      <c r="U3181">
        <f>YEAR(S3181)</f>
        <v>2013</v>
      </c>
    </row>
    <row r="3182" spans="1:21" ht="48" x14ac:dyDescent="0.2">
      <c r="A3182">
        <v>3180</v>
      </c>
      <c r="B3182" s="2" t="s">
        <v>3180</v>
      </c>
      <c r="C3182" s="2" t="s">
        <v>7290</v>
      </c>
      <c r="D3182" s="4">
        <v>1200</v>
      </c>
      <c r="E3182" s="5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>ROUND(E3182/D3182*100,0)</f>
        <v>120</v>
      </c>
      <c r="P3182" s="14">
        <f t="shared" si="49"/>
        <v>31.93</v>
      </c>
      <c r="Q3182" s="7" t="s">
        <v>8314</v>
      </c>
      <c r="R3182" t="s">
        <v>8315</v>
      </c>
      <c r="S3182" s="6">
        <f>(((J3182/60)/60)/24)+DATE(1970,1,1)</f>
        <v>41780.412604166668</v>
      </c>
      <c r="T3182" s="6">
        <f>(((I3182/60)/60)/24)+DATE(1970,1,1)</f>
        <v>41810.412604166668</v>
      </c>
      <c r="U3182">
        <f>YEAR(S3182)</f>
        <v>2014</v>
      </c>
    </row>
    <row r="3183" spans="1:21" ht="48" x14ac:dyDescent="0.2">
      <c r="A3183">
        <v>3181</v>
      </c>
      <c r="B3183" s="2" t="s">
        <v>3181</v>
      </c>
      <c r="C3183" s="2" t="s">
        <v>7291</v>
      </c>
      <c r="D3183" s="4">
        <v>500</v>
      </c>
      <c r="E3183" s="5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>ROUND(E3183/D3183*100,0)</f>
        <v>109</v>
      </c>
      <c r="P3183" s="14">
        <f t="shared" si="49"/>
        <v>36.33</v>
      </c>
      <c r="Q3183" s="7" t="s">
        <v>8314</v>
      </c>
      <c r="R3183" t="s">
        <v>8315</v>
      </c>
      <c r="S3183" s="6">
        <f>(((J3183/60)/60)/24)+DATE(1970,1,1)</f>
        <v>41779.310034722221</v>
      </c>
      <c r="T3183" s="6">
        <f>(((I3183/60)/60)/24)+DATE(1970,1,1)</f>
        <v>41805.666666666664</v>
      </c>
      <c r="U3183">
        <f>YEAR(S3183)</f>
        <v>2014</v>
      </c>
    </row>
    <row r="3184" spans="1:21" ht="64" x14ac:dyDescent="0.2">
      <c r="A3184">
        <v>3182</v>
      </c>
      <c r="B3184" s="2" t="s">
        <v>3182</v>
      </c>
      <c r="C3184" s="2" t="s">
        <v>7292</v>
      </c>
      <c r="D3184" s="4">
        <v>7000</v>
      </c>
      <c r="E3184" s="5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>ROUND(E3184/D3184*100,0)</f>
        <v>101</v>
      </c>
      <c r="P3184" s="14">
        <f t="shared" si="49"/>
        <v>46.77</v>
      </c>
      <c r="Q3184" s="7" t="s">
        <v>8314</v>
      </c>
      <c r="R3184" t="s">
        <v>8315</v>
      </c>
      <c r="S3184" s="6">
        <f>(((J3184/60)/60)/24)+DATE(1970,1,1)</f>
        <v>40883.949317129627</v>
      </c>
      <c r="T3184" s="6">
        <f>(((I3184/60)/60)/24)+DATE(1970,1,1)</f>
        <v>40939.708333333336</v>
      </c>
      <c r="U3184">
        <f>YEAR(S3184)</f>
        <v>2011</v>
      </c>
    </row>
    <row r="3185" spans="1:21" ht="48" x14ac:dyDescent="0.2">
      <c r="A3185">
        <v>3183</v>
      </c>
      <c r="B3185" s="2" t="s">
        <v>3183</v>
      </c>
      <c r="C3185" s="2" t="s">
        <v>7293</v>
      </c>
      <c r="D3185" s="4">
        <v>2500</v>
      </c>
      <c r="E3185" s="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>ROUND(E3185/D3185*100,0)</f>
        <v>109</v>
      </c>
      <c r="P3185" s="14">
        <f t="shared" si="49"/>
        <v>40.07</v>
      </c>
      <c r="Q3185" s="7" t="s">
        <v>8314</v>
      </c>
      <c r="R3185" t="s">
        <v>8315</v>
      </c>
      <c r="S3185" s="6">
        <f>(((J3185/60)/60)/24)+DATE(1970,1,1)</f>
        <v>41491.79478009259</v>
      </c>
      <c r="T3185" s="6">
        <f>(((I3185/60)/60)/24)+DATE(1970,1,1)</f>
        <v>41509.79478009259</v>
      </c>
      <c r="U3185">
        <f>YEAR(S3185)</f>
        <v>2013</v>
      </c>
    </row>
    <row r="3186" spans="1:21" ht="48" x14ac:dyDescent="0.2">
      <c r="A3186">
        <v>3184</v>
      </c>
      <c r="B3186" s="2" t="s">
        <v>3184</v>
      </c>
      <c r="C3186" s="2" t="s">
        <v>7294</v>
      </c>
      <c r="D3186" s="4">
        <v>4300</v>
      </c>
      <c r="E3186" s="5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>ROUND(E3186/D3186*100,0)</f>
        <v>107</v>
      </c>
      <c r="P3186" s="14">
        <f t="shared" si="49"/>
        <v>100.22</v>
      </c>
      <c r="Q3186" s="7" t="s">
        <v>8314</v>
      </c>
      <c r="R3186" t="s">
        <v>8315</v>
      </c>
      <c r="S3186" s="6">
        <f>(((J3186/60)/60)/24)+DATE(1970,1,1)</f>
        <v>41791.993414351848</v>
      </c>
      <c r="T3186" s="6">
        <f>(((I3186/60)/60)/24)+DATE(1970,1,1)</f>
        <v>41821.993414351848</v>
      </c>
      <c r="U3186">
        <f>YEAR(S3186)</f>
        <v>2014</v>
      </c>
    </row>
    <row r="3187" spans="1:21" ht="48" x14ac:dyDescent="0.2">
      <c r="A3187">
        <v>3185</v>
      </c>
      <c r="B3187" s="2" t="s">
        <v>3185</v>
      </c>
      <c r="C3187" s="2" t="s">
        <v>7295</v>
      </c>
      <c r="D3187" s="4">
        <v>1000</v>
      </c>
      <c r="E3187" s="5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>ROUND(E3187/D3187*100,0)</f>
        <v>100</v>
      </c>
      <c r="P3187" s="14">
        <f t="shared" si="49"/>
        <v>41.67</v>
      </c>
      <c r="Q3187" s="7" t="s">
        <v>8314</v>
      </c>
      <c r="R3187" t="s">
        <v>8315</v>
      </c>
      <c r="S3187" s="6">
        <f>(((J3187/60)/60)/24)+DATE(1970,1,1)</f>
        <v>41829.977326388893</v>
      </c>
      <c r="T3187" s="6">
        <f>(((I3187/60)/60)/24)+DATE(1970,1,1)</f>
        <v>41836.977326388893</v>
      </c>
      <c r="U3187">
        <f>YEAR(S3187)</f>
        <v>2014</v>
      </c>
    </row>
    <row r="3188" spans="1:21" ht="48" x14ac:dyDescent="0.2">
      <c r="A3188">
        <v>3186</v>
      </c>
      <c r="B3188" s="2" t="s">
        <v>3186</v>
      </c>
      <c r="C3188" s="2" t="s">
        <v>7296</v>
      </c>
      <c r="D3188" s="4">
        <v>3200</v>
      </c>
      <c r="E3188" s="5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>ROUND(E3188/D3188*100,0)</f>
        <v>102</v>
      </c>
      <c r="P3188" s="14">
        <f t="shared" si="49"/>
        <v>46.71</v>
      </c>
      <c r="Q3188" s="7" t="s">
        <v>8314</v>
      </c>
      <c r="R3188" t="s">
        <v>8315</v>
      </c>
      <c r="S3188" s="6">
        <f>(((J3188/60)/60)/24)+DATE(1970,1,1)</f>
        <v>41868.924050925925</v>
      </c>
      <c r="T3188" s="6">
        <f>(((I3188/60)/60)/24)+DATE(1970,1,1)</f>
        <v>41898.875</v>
      </c>
      <c r="U3188">
        <f>YEAR(S3188)</f>
        <v>2014</v>
      </c>
    </row>
    <row r="3189" spans="1:21" ht="48" x14ac:dyDescent="0.2">
      <c r="A3189">
        <v>3187</v>
      </c>
      <c r="B3189" s="2" t="s">
        <v>3187</v>
      </c>
      <c r="C3189" s="2" t="s">
        <v>7297</v>
      </c>
      <c r="D3189" s="4">
        <v>15000</v>
      </c>
      <c r="E3189" s="5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>ROUND(E3189/D3189*100,0)</f>
        <v>116</v>
      </c>
      <c r="P3189" s="14">
        <f t="shared" si="49"/>
        <v>71.489999999999995</v>
      </c>
      <c r="Q3189" s="7" t="s">
        <v>8314</v>
      </c>
      <c r="R3189" t="s">
        <v>8315</v>
      </c>
      <c r="S3189" s="6">
        <f>(((J3189/60)/60)/24)+DATE(1970,1,1)</f>
        <v>41835.666354166664</v>
      </c>
      <c r="T3189" s="6">
        <f>(((I3189/60)/60)/24)+DATE(1970,1,1)</f>
        <v>41855.666354166664</v>
      </c>
      <c r="U3189">
        <f>YEAR(S3189)</f>
        <v>2014</v>
      </c>
    </row>
    <row r="3190" spans="1:21" ht="48" x14ac:dyDescent="0.2">
      <c r="A3190">
        <v>3188</v>
      </c>
      <c r="B3190" s="2" t="s">
        <v>3188</v>
      </c>
      <c r="C3190" s="2" t="s">
        <v>7298</v>
      </c>
      <c r="D3190" s="4">
        <v>200</v>
      </c>
      <c r="E3190" s="5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>ROUND(E3190/D3190*100,0)</f>
        <v>65</v>
      </c>
      <c r="P3190" s="14">
        <f t="shared" si="49"/>
        <v>14.44</v>
      </c>
      <c r="Q3190" s="7" t="s">
        <v>8314</v>
      </c>
      <c r="R3190" t="s">
        <v>8356</v>
      </c>
      <c r="S3190" s="6">
        <f>(((J3190/60)/60)/24)+DATE(1970,1,1)</f>
        <v>42144.415532407409</v>
      </c>
      <c r="T3190" s="6">
        <f>(((I3190/60)/60)/24)+DATE(1970,1,1)</f>
        <v>42165.415532407409</v>
      </c>
      <c r="U3190">
        <f>YEAR(S3190)</f>
        <v>2015</v>
      </c>
    </row>
    <row r="3191" spans="1:21" ht="48" x14ac:dyDescent="0.2">
      <c r="A3191">
        <v>3189</v>
      </c>
      <c r="B3191" s="2" t="s">
        <v>3189</v>
      </c>
      <c r="C3191" s="2" t="s">
        <v>7299</v>
      </c>
      <c r="D3191" s="4">
        <v>55000</v>
      </c>
      <c r="E3191" s="5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ROUND(E3191/D3191*100,0)</f>
        <v>12</v>
      </c>
      <c r="P3191" s="14">
        <f t="shared" si="49"/>
        <v>356.84</v>
      </c>
      <c r="Q3191" s="7" t="s">
        <v>8314</v>
      </c>
      <c r="R3191" t="s">
        <v>8356</v>
      </c>
      <c r="S3191" s="6">
        <f>(((J3191/60)/60)/24)+DATE(1970,1,1)</f>
        <v>42118.346435185187</v>
      </c>
      <c r="T3191" s="6">
        <f>(((I3191/60)/60)/24)+DATE(1970,1,1)</f>
        <v>42148.346435185187</v>
      </c>
      <c r="U3191">
        <f>YEAR(S3191)</f>
        <v>2015</v>
      </c>
    </row>
    <row r="3192" spans="1:21" ht="48" x14ac:dyDescent="0.2">
      <c r="A3192">
        <v>3190</v>
      </c>
      <c r="B3192" s="2" t="s">
        <v>3190</v>
      </c>
      <c r="C3192" s="2" t="s">
        <v>7300</v>
      </c>
      <c r="D3192" s="4">
        <v>4000</v>
      </c>
      <c r="E3192" s="5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ROUND(E3192/D3192*100,0)</f>
        <v>0</v>
      </c>
      <c r="P3192" s="14">
        <f t="shared" si="49"/>
        <v>0</v>
      </c>
      <c r="Q3192" s="7" t="s">
        <v>8314</v>
      </c>
      <c r="R3192" t="s">
        <v>8356</v>
      </c>
      <c r="S3192" s="6">
        <f>(((J3192/60)/60)/24)+DATE(1970,1,1)</f>
        <v>42683.151331018518</v>
      </c>
      <c r="T3192" s="6">
        <f>(((I3192/60)/60)/24)+DATE(1970,1,1)</f>
        <v>42713.192997685182</v>
      </c>
      <c r="U3192">
        <f>YEAR(S3192)</f>
        <v>2016</v>
      </c>
    </row>
    <row r="3193" spans="1:21" ht="48" x14ac:dyDescent="0.2">
      <c r="A3193">
        <v>3191</v>
      </c>
      <c r="B3193" s="2" t="s">
        <v>3191</v>
      </c>
      <c r="C3193" s="2" t="s">
        <v>7301</v>
      </c>
      <c r="D3193" s="4">
        <v>3750</v>
      </c>
      <c r="E3193" s="5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ROUND(E3193/D3193*100,0)</f>
        <v>4</v>
      </c>
      <c r="P3193" s="14">
        <f t="shared" si="49"/>
        <v>37.75</v>
      </c>
      <c r="Q3193" s="7" t="s">
        <v>8314</v>
      </c>
      <c r="R3193" t="s">
        <v>8356</v>
      </c>
      <c r="S3193" s="6">
        <f>(((J3193/60)/60)/24)+DATE(1970,1,1)</f>
        <v>42538.755428240736</v>
      </c>
      <c r="T3193" s="6">
        <f>(((I3193/60)/60)/24)+DATE(1970,1,1)</f>
        <v>42598.755428240736</v>
      </c>
      <c r="U3193">
        <f>YEAR(S3193)</f>
        <v>2016</v>
      </c>
    </row>
    <row r="3194" spans="1:21" ht="48" x14ac:dyDescent="0.2">
      <c r="A3194">
        <v>3192</v>
      </c>
      <c r="B3194" s="2" t="s">
        <v>3192</v>
      </c>
      <c r="C3194" s="2" t="s">
        <v>7302</v>
      </c>
      <c r="D3194" s="4">
        <v>10000</v>
      </c>
      <c r="E3194" s="5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ROUND(E3194/D3194*100,0)</f>
        <v>1</v>
      </c>
      <c r="P3194" s="14">
        <f t="shared" si="49"/>
        <v>12.75</v>
      </c>
      <c r="Q3194" s="7" t="s">
        <v>8314</v>
      </c>
      <c r="R3194" t="s">
        <v>8356</v>
      </c>
      <c r="S3194" s="6">
        <f>(((J3194/60)/60)/24)+DATE(1970,1,1)</f>
        <v>42018.94049768518</v>
      </c>
      <c r="T3194" s="6">
        <f>(((I3194/60)/60)/24)+DATE(1970,1,1)</f>
        <v>42063.916666666672</v>
      </c>
      <c r="U3194">
        <f>YEAR(S3194)</f>
        <v>2015</v>
      </c>
    </row>
    <row r="3195" spans="1:21" ht="48" x14ac:dyDescent="0.2">
      <c r="A3195">
        <v>3193</v>
      </c>
      <c r="B3195" s="2" t="s">
        <v>3193</v>
      </c>
      <c r="C3195" s="2" t="s">
        <v>7303</v>
      </c>
      <c r="D3195" s="4">
        <v>5000</v>
      </c>
      <c r="E3195" s="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>ROUND(E3195/D3195*100,0)</f>
        <v>12</v>
      </c>
      <c r="P3195" s="14">
        <f t="shared" si="49"/>
        <v>24.46</v>
      </c>
      <c r="Q3195" s="7" t="s">
        <v>8314</v>
      </c>
      <c r="R3195" t="s">
        <v>8356</v>
      </c>
      <c r="S3195" s="6">
        <f>(((J3195/60)/60)/24)+DATE(1970,1,1)</f>
        <v>42010.968240740738</v>
      </c>
      <c r="T3195" s="6">
        <f>(((I3195/60)/60)/24)+DATE(1970,1,1)</f>
        <v>42055.968240740738</v>
      </c>
      <c r="U3195">
        <f>YEAR(S3195)</f>
        <v>2015</v>
      </c>
    </row>
    <row r="3196" spans="1:21" ht="48" x14ac:dyDescent="0.2">
      <c r="A3196">
        <v>3194</v>
      </c>
      <c r="B3196" s="2" t="s">
        <v>3194</v>
      </c>
      <c r="C3196" s="2" t="s">
        <v>7304</v>
      </c>
      <c r="D3196" s="4">
        <v>11000</v>
      </c>
      <c r="E3196" s="5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ROUND(E3196/D3196*100,0)</f>
        <v>0</v>
      </c>
      <c r="P3196" s="14">
        <f t="shared" si="49"/>
        <v>0</v>
      </c>
      <c r="Q3196" s="7" t="s">
        <v>8314</v>
      </c>
      <c r="R3196" t="s">
        <v>8356</v>
      </c>
      <c r="S3196" s="6">
        <f>(((J3196/60)/60)/24)+DATE(1970,1,1)</f>
        <v>42182.062476851846</v>
      </c>
      <c r="T3196" s="6">
        <f>(((I3196/60)/60)/24)+DATE(1970,1,1)</f>
        <v>42212.062476851846</v>
      </c>
      <c r="U3196">
        <f>YEAR(S3196)</f>
        <v>2015</v>
      </c>
    </row>
    <row r="3197" spans="1:21" ht="48" x14ac:dyDescent="0.2">
      <c r="A3197">
        <v>3195</v>
      </c>
      <c r="B3197" s="2" t="s">
        <v>3195</v>
      </c>
      <c r="C3197" s="2" t="s">
        <v>7305</v>
      </c>
      <c r="D3197" s="4">
        <v>3500</v>
      </c>
      <c r="E3197" s="5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ROUND(E3197/D3197*100,0)</f>
        <v>59</v>
      </c>
      <c r="P3197" s="14">
        <f t="shared" si="49"/>
        <v>53.08</v>
      </c>
      <c r="Q3197" s="7" t="s">
        <v>8314</v>
      </c>
      <c r="R3197" t="s">
        <v>8356</v>
      </c>
      <c r="S3197" s="6">
        <f>(((J3197/60)/60)/24)+DATE(1970,1,1)</f>
        <v>42017.594236111108</v>
      </c>
      <c r="T3197" s="6">
        <f>(((I3197/60)/60)/24)+DATE(1970,1,1)</f>
        <v>42047.594236111108</v>
      </c>
      <c r="U3197">
        <f>YEAR(S3197)</f>
        <v>2015</v>
      </c>
    </row>
    <row r="3198" spans="1:21" ht="48" x14ac:dyDescent="0.2">
      <c r="A3198">
        <v>3196</v>
      </c>
      <c r="B3198" s="2" t="s">
        <v>3196</v>
      </c>
      <c r="C3198" s="2" t="s">
        <v>7306</v>
      </c>
      <c r="D3198" s="4">
        <v>3000000</v>
      </c>
      <c r="E3198" s="5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ROUND(E3198/D3198*100,0)</f>
        <v>0</v>
      </c>
      <c r="P3198" s="14">
        <f t="shared" si="49"/>
        <v>300</v>
      </c>
      <c r="Q3198" s="7" t="s">
        <v>8314</v>
      </c>
      <c r="R3198" t="s">
        <v>8356</v>
      </c>
      <c r="S3198" s="6">
        <f>(((J3198/60)/60)/24)+DATE(1970,1,1)</f>
        <v>42157.598090277781</v>
      </c>
      <c r="T3198" s="6">
        <f>(((I3198/60)/60)/24)+DATE(1970,1,1)</f>
        <v>42217.583333333328</v>
      </c>
      <c r="U3198">
        <f>YEAR(S3198)</f>
        <v>2015</v>
      </c>
    </row>
    <row r="3199" spans="1:21" ht="32" x14ac:dyDescent="0.2">
      <c r="A3199">
        <v>3197</v>
      </c>
      <c r="B3199" s="2" t="s">
        <v>3197</v>
      </c>
      <c r="C3199" s="2" t="s">
        <v>7307</v>
      </c>
      <c r="D3199" s="4">
        <v>10000</v>
      </c>
      <c r="E3199" s="5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ROUND(E3199/D3199*100,0)</f>
        <v>11</v>
      </c>
      <c r="P3199" s="14">
        <f t="shared" si="49"/>
        <v>286.25</v>
      </c>
      <c r="Q3199" s="7" t="s">
        <v>8314</v>
      </c>
      <c r="R3199" t="s">
        <v>8356</v>
      </c>
      <c r="S3199" s="6">
        <f>(((J3199/60)/60)/24)+DATE(1970,1,1)</f>
        <v>42009.493263888886</v>
      </c>
      <c r="T3199" s="6">
        <f>(((I3199/60)/60)/24)+DATE(1970,1,1)</f>
        <v>42039.493263888886</v>
      </c>
      <c r="U3199">
        <f>YEAR(S3199)</f>
        <v>2015</v>
      </c>
    </row>
    <row r="3200" spans="1:21" ht="48" x14ac:dyDescent="0.2">
      <c r="A3200">
        <v>3198</v>
      </c>
      <c r="B3200" s="2" t="s">
        <v>3198</v>
      </c>
      <c r="C3200" s="2" t="s">
        <v>7308</v>
      </c>
      <c r="D3200" s="4">
        <v>30000</v>
      </c>
      <c r="E3200" s="5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ROUND(E3200/D3200*100,0)</f>
        <v>0</v>
      </c>
      <c r="P3200" s="14">
        <f t="shared" si="49"/>
        <v>36.67</v>
      </c>
      <c r="Q3200" s="7" t="s">
        <v>8314</v>
      </c>
      <c r="R3200" t="s">
        <v>8356</v>
      </c>
      <c r="S3200" s="6">
        <f>(((J3200/60)/60)/24)+DATE(1970,1,1)</f>
        <v>42013.424502314811</v>
      </c>
      <c r="T3200" s="6">
        <f>(((I3200/60)/60)/24)+DATE(1970,1,1)</f>
        <v>42051.424502314811</v>
      </c>
      <c r="U3200">
        <f>YEAR(S3200)</f>
        <v>2015</v>
      </c>
    </row>
    <row r="3201" spans="1:21" ht="48" x14ac:dyDescent="0.2">
      <c r="A3201">
        <v>3199</v>
      </c>
      <c r="B3201" s="2" t="s">
        <v>3199</v>
      </c>
      <c r="C3201" s="2" t="s">
        <v>7309</v>
      </c>
      <c r="D3201" s="4">
        <v>5000</v>
      </c>
      <c r="E3201" s="5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ROUND(E3201/D3201*100,0)</f>
        <v>52</v>
      </c>
      <c r="P3201" s="14">
        <f t="shared" si="49"/>
        <v>49.21</v>
      </c>
      <c r="Q3201" s="7" t="s">
        <v>8314</v>
      </c>
      <c r="R3201" t="s">
        <v>8356</v>
      </c>
      <c r="S3201" s="6">
        <f>(((J3201/60)/60)/24)+DATE(1970,1,1)</f>
        <v>41858.761782407404</v>
      </c>
      <c r="T3201" s="6">
        <f>(((I3201/60)/60)/24)+DATE(1970,1,1)</f>
        <v>41888.875</v>
      </c>
      <c r="U3201">
        <f>YEAR(S3201)</f>
        <v>2014</v>
      </c>
    </row>
    <row r="3202" spans="1:21" ht="48" x14ac:dyDescent="0.2">
      <c r="A3202">
        <v>3200</v>
      </c>
      <c r="B3202" s="2" t="s">
        <v>3200</v>
      </c>
      <c r="C3202" s="2" t="s">
        <v>7310</v>
      </c>
      <c r="D3202" s="4">
        <v>50000</v>
      </c>
      <c r="E3202" s="5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ROUND(E3202/D3202*100,0)</f>
        <v>0</v>
      </c>
      <c r="P3202" s="14">
        <f t="shared" si="49"/>
        <v>1</v>
      </c>
      <c r="Q3202" s="7" t="s">
        <v>8314</v>
      </c>
      <c r="R3202" t="s">
        <v>8356</v>
      </c>
      <c r="S3202" s="6">
        <f>(((J3202/60)/60)/24)+DATE(1970,1,1)</f>
        <v>42460.320613425924</v>
      </c>
      <c r="T3202" s="6">
        <f>(((I3202/60)/60)/24)+DATE(1970,1,1)</f>
        <v>42490.231944444444</v>
      </c>
      <c r="U3202">
        <f>YEAR(S3202)</f>
        <v>2016</v>
      </c>
    </row>
    <row r="3203" spans="1:21" ht="48" x14ac:dyDescent="0.2">
      <c r="A3203">
        <v>3201</v>
      </c>
      <c r="B3203" s="2" t="s">
        <v>3201</v>
      </c>
      <c r="C3203" s="2" t="s">
        <v>7311</v>
      </c>
      <c r="D3203" s="4">
        <v>2000</v>
      </c>
      <c r="E3203" s="5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>ROUND(E3203/D3203*100,0)</f>
        <v>1</v>
      </c>
      <c r="P3203" s="14">
        <f t="shared" ref="P3203:P3266" si="50">IFERROR(ROUND(E3203/L3203,2),0)</f>
        <v>12.5</v>
      </c>
      <c r="Q3203" s="7" t="s">
        <v>8314</v>
      </c>
      <c r="R3203" t="s">
        <v>8356</v>
      </c>
      <c r="S3203" s="6">
        <f>(((J3203/60)/60)/24)+DATE(1970,1,1)</f>
        <v>41861.767094907409</v>
      </c>
      <c r="T3203" s="6">
        <f>(((I3203/60)/60)/24)+DATE(1970,1,1)</f>
        <v>41882.767094907409</v>
      </c>
      <c r="U3203">
        <f>YEAR(S3203)</f>
        <v>2014</v>
      </c>
    </row>
    <row r="3204" spans="1:21" ht="48" x14ac:dyDescent="0.2">
      <c r="A3204">
        <v>3202</v>
      </c>
      <c r="B3204" s="2" t="s">
        <v>3202</v>
      </c>
      <c r="C3204" s="2" t="s">
        <v>7312</v>
      </c>
      <c r="D3204" s="4">
        <v>5000</v>
      </c>
      <c r="E3204" s="5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ROUND(E3204/D3204*100,0)</f>
        <v>55</v>
      </c>
      <c r="P3204" s="14">
        <f t="shared" si="50"/>
        <v>109.04</v>
      </c>
      <c r="Q3204" s="7" t="s">
        <v>8314</v>
      </c>
      <c r="R3204" t="s">
        <v>8356</v>
      </c>
      <c r="S3204" s="6">
        <f>(((J3204/60)/60)/24)+DATE(1970,1,1)</f>
        <v>42293.853541666671</v>
      </c>
      <c r="T3204" s="6">
        <f>(((I3204/60)/60)/24)+DATE(1970,1,1)</f>
        <v>42352.249305555553</v>
      </c>
      <c r="U3204">
        <f>YEAR(S3204)</f>
        <v>2015</v>
      </c>
    </row>
    <row r="3205" spans="1:21" ht="32" x14ac:dyDescent="0.2">
      <c r="A3205">
        <v>3203</v>
      </c>
      <c r="B3205" s="2" t="s">
        <v>3203</v>
      </c>
      <c r="C3205" s="2" t="s">
        <v>7313</v>
      </c>
      <c r="D3205" s="4">
        <v>1000</v>
      </c>
      <c r="E3205" s="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ROUND(E3205/D3205*100,0)</f>
        <v>25</v>
      </c>
      <c r="P3205" s="14">
        <f t="shared" si="50"/>
        <v>41.67</v>
      </c>
      <c r="Q3205" s="7" t="s">
        <v>8314</v>
      </c>
      <c r="R3205" t="s">
        <v>8356</v>
      </c>
      <c r="S3205" s="6">
        <f>(((J3205/60)/60)/24)+DATE(1970,1,1)</f>
        <v>42242.988680555558</v>
      </c>
      <c r="T3205" s="6">
        <f>(((I3205/60)/60)/24)+DATE(1970,1,1)</f>
        <v>42272.988680555558</v>
      </c>
      <c r="U3205">
        <f>YEAR(S3205)</f>
        <v>2015</v>
      </c>
    </row>
    <row r="3206" spans="1:21" ht="48" x14ac:dyDescent="0.2">
      <c r="A3206">
        <v>3204</v>
      </c>
      <c r="B3206" s="2" t="s">
        <v>3204</v>
      </c>
      <c r="C3206" s="2" t="s">
        <v>7314</v>
      </c>
      <c r="D3206" s="4">
        <v>500</v>
      </c>
      <c r="E3206" s="5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ROUND(E3206/D3206*100,0)</f>
        <v>0</v>
      </c>
      <c r="P3206" s="14">
        <f t="shared" si="50"/>
        <v>0</v>
      </c>
      <c r="Q3206" s="7" t="s">
        <v>8314</v>
      </c>
      <c r="R3206" t="s">
        <v>8356</v>
      </c>
      <c r="S3206" s="6">
        <f>(((J3206/60)/60)/24)+DATE(1970,1,1)</f>
        <v>42172.686099537037</v>
      </c>
      <c r="T3206" s="6">
        <f>(((I3206/60)/60)/24)+DATE(1970,1,1)</f>
        <v>42202.676388888889</v>
      </c>
      <c r="U3206">
        <f>YEAR(S3206)</f>
        <v>2015</v>
      </c>
    </row>
    <row r="3207" spans="1:21" ht="48" x14ac:dyDescent="0.2">
      <c r="A3207">
        <v>3205</v>
      </c>
      <c r="B3207" s="2" t="s">
        <v>3205</v>
      </c>
      <c r="C3207" s="2" t="s">
        <v>7315</v>
      </c>
      <c r="D3207" s="4">
        <v>8000</v>
      </c>
      <c r="E3207" s="5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>ROUND(E3207/D3207*100,0)</f>
        <v>3</v>
      </c>
      <c r="P3207" s="14">
        <f t="shared" si="50"/>
        <v>22.75</v>
      </c>
      <c r="Q3207" s="7" t="s">
        <v>8314</v>
      </c>
      <c r="R3207" t="s">
        <v>8356</v>
      </c>
      <c r="S3207" s="6">
        <f>(((J3207/60)/60)/24)+DATE(1970,1,1)</f>
        <v>42095.374675925923</v>
      </c>
      <c r="T3207" s="6">
        <f>(((I3207/60)/60)/24)+DATE(1970,1,1)</f>
        <v>42125.374675925923</v>
      </c>
      <c r="U3207">
        <f>YEAR(S3207)</f>
        <v>2015</v>
      </c>
    </row>
    <row r="3208" spans="1:21" ht="48" x14ac:dyDescent="0.2">
      <c r="A3208">
        <v>3206</v>
      </c>
      <c r="B3208" s="2" t="s">
        <v>3206</v>
      </c>
      <c r="C3208" s="2" t="s">
        <v>7316</v>
      </c>
      <c r="D3208" s="4">
        <v>5000</v>
      </c>
      <c r="E3208" s="5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ROUND(E3208/D3208*100,0)</f>
        <v>0</v>
      </c>
      <c r="P3208" s="14">
        <f t="shared" si="50"/>
        <v>0</v>
      </c>
      <c r="Q3208" s="7" t="s">
        <v>8314</v>
      </c>
      <c r="R3208" t="s">
        <v>8356</v>
      </c>
      <c r="S3208" s="6">
        <f>(((J3208/60)/60)/24)+DATE(1970,1,1)</f>
        <v>42236.276053240741</v>
      </c>
      <c r="T3208" s="6">
        <f>(((I3208/60)/60)/24)+DATE(1970,1,1)</f>
        <v>42266.276053240741</v>
      </c>
      <c r="U3208">
        <f>YEAR(S3208)</f>
        <v>2015</v>
      </c>
    </row>
    <row r="3209" spans="1:21" ht="48" x14ac:dyDescent="0.2">
      <c r="A3209">
        <v>3207</v>
      </c>
      <c r="B3209" s="2" t="s">
        <v>3207</v>
      </c>
      <c r="C3209" s="2" t="s">
        <v>7317</v>
      </c>
      <c r="D3209" s="4">
        <v>5500</v>
      </c>
      <c r="E3209" s="5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ROUND(E3209/D3209*100,0)</f>
        <v>46</v>
      </c>
      <c r="P3209" s="14">
        <f t="shared" si="50"/>
        <v>70.83</v>
      </c>
      <c r="Q3209" s="7" t="s">
        <v>8314</v>
      </c>
      <c r="R3209" t="s">
        <v>8356</v>
      </c>
      <c r="S3209" s="6">
        <f>(((J3209/60)/60)/24)+DATE(1970,1,1)</f>
        <v>42057.277858796297</v>
      </c>
      <c r="T3209" s="6">
        <f>(((I3209/60)/60)/24)+DATE(1970,1,1)</f>
        <v>42117.236192129625</v>
      </c>
      <c r="U3209">
        <f>YEAR(S3209)</f>
        <v>2015</v>
      </c>
    </row>
    <row r="3210" spans="1:21" ht="48" x14ac:dyDescent="0.2">
      <c r="A3210">
        <v>3208</v>
      </c>
      <c r="B3210" s="2" t="s">
        <v>3208</v>
      </c>
      <c r="C3210" s="2" t="s">
        <v>7318</v>
      </c>
      <c r="D3210" s="4">
        <v>5000</v>
      </c>
      <c r="E3210" s="5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>ROUND(E3210/D3210*100,0)</f>
        <v>104</v>
      </c>
      <c r="P3210" s="14">
        <f t="shared" si="50"/>
        <v>63.11</v>
      </c>
      <c r="Q3210" s="7" t="s">
        <v>8314</v>
      </c>
      <c r="R3210" t="s">
        <v>8315</v>
      </c>
      <c r="S3210" s="6">
        <f>(((J3210/60)/60)/24)+DATE(1970,1,1)</f>
        <v>41827.605057870373</v>
      </c>
      <c r="T3210" s="6">
        <f>(((I3210/60)/60)/24)+DATE(1970,1,1)</f>
        <v>41848.605057870373</v>
      </c>
      <c r="U3210">
        <f>YEAR(S3210)</f>
        <v>2014</v>
      </c>
    </row>
    <row r="3211" spans="1:21" ht="48" x14ac:dyDescent="0.2">
      <c r="A3211">
        <v>3209</v>
      </c>
      <c r="B3211" s="2" t="s">
        <v>3209</v>
      </c>
      <c r="C3211" s="2" t="s">
        <v>7319</v>
      </c>
      <c r="D3211" s="4">
        <v>9500</v>
      </c>
      <c r="E3211" s="5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>ROUND(E3211/D3211*100,0)</f>
        <v>119</v>
      </c>
      <c r="P3211" s="14">
        <f t="shared" si="50"/>
        <v>50.16</v>
      </c>
      <c r="Q3211" s="7" t="s">
        <v>8314</v>
      </c>
      <c r="R3211" t="s">
        <v>8315</v>
      </c>
      <c r="S3211" s="6">
        <f>(((J3211/60)/60)/24)+DATE(1970,1,1)</f>
        <v>41778.637245370373</v>
      </c>
      <c r="T3211" s="6">
        <f>(((I3211/60)/60)/24)+DATE(1970,1,1)</f>
        <v>41810.958333333336</v>
      </c>
      <c r="U3211">
        <f>YEAR(S3211)</f>
        <v>2014</v>
      </c>
    </row>
    <row r="3212" spans="1:21" ht="48" x14ac:dyDescent="0.2">
      <c r="A3212">
        <v>3210</v>
      </c>
      <c r="B3212" s="2" t="s">
        <v>3210</v>
      </c>
      <c r="C3212" s="2" t="s">
        <v>7320</v>
      </c>
      <c r="D3212" s="4">
        <v>3000</v>
      </c>
      <c r="E3212" s="5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>ROUND(E3212/D3212*100,0)</f>
        <v>126</v>
      </c>
      <c r="P3212" s="14">
        <f t="shared" si="50"/>
        <v>62.88</v>
      </c>
      <c r="Q3212" s="7" t="s">
        <v>8314</v>
      </c>
      <c r="R3212" t="s">
        <v>8315</v>
      </c>
      <c r="S3212" s="6">
        <f>(((J3212/60)/60)/24)+DATE(1970,1,1)</f>
        <v>41013.936562499999</v>
      </c>
      <c r="T3212" s="6">
        <f>(((I3212/60)/60)/24)+DATE(1970,1,1)</f>
        <v>41061.165972222225</v>
      </c>
      <c r="U3212">
        <f>YEAR(S3212)</f>
        <v>2012</v>
      </c>
    </row>
    <row r="3213" spans="1:21" ht="48" x14ac:dyDescent="0.2">
      <c r="A3213">
        <v>3211</v>
      </c>
      <c r="B3213" s="2" t="s">
        <v>3211</v>
      </c>
      <c r="C3213" s="2" t="s">
        <v>7321</v>
      </c>
      <c r="D3213" s="4">
        <v>23000</v>
      </c>
      <c r="E3213" s="5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>ROUND(E3213/D3213*100,0)</f>
        <v>120</v>
      </c>
      <c r="P3213" s="14">
        <f t="shared" si="50"/>
        <v>85.53</v>
      </c>
      <c r="Q3213" s="7" t="s">
        <v>8314</v>
      </c>
      <c r="R3213" t="s">
        <v>8315</v>
      </c>
      <c r="S3213" s="6">
        <f>(((J3213/60)/60)/24)+DATE(1970,1,1)</f>
        <v>41834.586574074077</v>
      </c>
      <c r="T3213" s="6">
        <f>(((I3213/60)/60)/24)+DATE(1970,1,1)</f>
        <v>41866.083333333336</v>
      </c>
      <c r="U3213">
        <f>YEAR(S3213)</f>
        <v>2014</v>
      </c>
    </row>
    <row r="3214" spans="1:21" ht="32" x14ac:dyDescent="0.2">
      <c r="A3214">
        <v>3212</v>
      </c>
      <c r="B3214" s="2" t="s">
        <v>3212</v>
      </c>
      <c r="C3214" s="2" t="s">
        <v>7322</v>
      </c>
      <c r="D3214" s="4">
        <v>4000</v>
      </c>
      <c r="E3214" s="5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>ROUND(E3214/D3214*100,0)</f>
        <v>126</v>
      </c>
      <c r="P3214" s="14">
        <f t="shared" si="50"/>
        <v>53.72</v>
      </c>
      <c r="Q3214" s="7" t="s">
        <v>8314</v>
      </c>
      <c r="R3214" t="s">
        <v>8315</v>
      </c>
      <c r="S3214" s="6">
        <f>(((J3214/60)/60)/24)+DATE(1970,1,1)</f>
        <v>41829.795729166668</v>
      </c>
      <c r="T3214" s="6">
        <f>(((I3214/60)/60)/24)+DATE(1970,1,1)</f>
        <v>41859.795729166668</v>
      </c>
      <c r="U3214">
        <f>YEAR(S3214)</f>
        <v>2014</v>
      </c>
    </row>
    <row r="3215" spans="1:21" ht="48" x14ac:dyDescent="0.2">
      <c r="A3215">
        <v>3213</v>
      </c>
      <c r="B3215" s="2" t="s">
        <v>3213</v>
      </c>
      <c r="C3215" s="2" t="s">
        <v>7323</v>
      </c>
      <c r="D3215" s="4">
        <v>6000</v>
      </c>
      <c r="E3215" s="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>ROUND(E3215/D3215*100,0)</f>
        <v>100</v>
      </c>
      <c r="P3215" s="14">
        <f t="shared" si="50"/>
        <v>127.81</v>
      </c>
      <c r="Q3215" s="7" t="s">
        <v>8314</v>
      </c>
      <c r="R3215" t="s">
        <v>8315</v>
      </c>
      <c r="S3215" s="6">
        <f>(((J3215/60)/60)/24)+DATE(1970,1,1)</f>
        <v>42171.763414351852</v>
      </c>
      <c r="T3215" s="6">
        <f>(((I3215/60)/60)/24)+DATE(1970,1,1)</f>
        <v>42211.763414351852</v>
      </c>
      <c r="U3215">
        <f>YEAR(S3215)</f>
        <v>2015</v>
      </c>
    </row>
    <row r="3216" spans="1:21" ht="48" x14ac:dyDescent="0.2">
      <c r="A3216">
        <v>3214</v>
      </c>
      <c r="B3216" s="2" t="s">
        <v>3214</v>
      </c>
      <c r="C3216" s="2" t="s">
        <v>7324</v>
      </c>
      <c r="D3216" s="4">
        <v>12000</v>
      </c>
      <c r="E3216" s="5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>ROUND(E3216/D3216*100,0)</f>
        <v>102</v>
      </c>
      <c r="P3216" s="14">
        <f t="shared" si="50"/>
        <v>106.57</v>
      </c>
      <c r="Q3216" s="7" t="s">
        <v>8314</v>
      </c>
      <c r="R3216" t="s">
        <v>8315</v>
      </c>
      <c r="S3216" s="6">
        <f>(((J3216/60)/60)/24)+DATE(1970,1,1)</f>
        <v>42337.792511574073</v>
      </c>
      <c r="T3216" s="6">
        <f>(((I3216/60)/60)/24)+DATE(1970,1,1)</f>
        <v>42374.996527777781</v>
      </c>
      <c r="U3216">
        <f>YEAR(S3216)</f>
        <v>2015</v>
      </c>
    </row>
    <row r="3217" spans="1:21" ht="64" x14ac:dyDescent="0.2">
      <c r="A3217">
        <v>3215</v>
      </c>
      <c r="B3217" s="2" t="s">
        <v>3215</v>
      </c>
      <c r="C3217" s="2" t="s">
        <v>7325</v>
      </c>
      <c r="D3217" s="4">
        <v>35000</v>
      </c>
      <c r="E3217" s="5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>ROUND(E3217/D3217*100,0)</f>
        <v>100</v>
      </c>
      <c r="P3217" s="14">
        <f t="shared" si="50"/>
        <v>262.11</v>
      </c>
      <c r="Q3217" s="7" t="s">
        <v>8314</v>
      </c>
      <c r="R3217" t="s">
        <v>8315</v>
      </c>
      <c r="S3217" s="6">
        <f>(((J3217/60)/60)/24)+DATE(1970,1,1)</f>
        <v>42219.665173611109</v>
      </c>
      <c r="T3217" s="6">
        <f>(((I3217/60)/60)/24)+DATE(1970,1,1)</f>
        <v>42257.165972222225</v>
      </c>
      <c r="U3217">
        <f>YEAR(S3217)</f>
        <v>2015</v>
      </c>
    </row>
    <row r="3218" spans="1:21" ht="48" x14ac:dyDescent="0.2">
      <c r="A3218">
        <v>3216</v>
      </c>
      <c r="B3218" s="2" t="s">
        <v>3216</v>
      </c>
      <c r="C3218" s="2" t="s">
        <v>7326</v>
      </c>
      <c r="D3218" s="4">
        <v>2000</v>
      </c>
      <c r="E3218" s="5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>ROUND(E3218/D3218*100,0)</f>
        <v>100</v>
      </c>
      <c r="P3218" s="14">
        <f t="shared" si="50"/>
        <v>57.17</v>
      </c>
      <c r="Q3218" s="7" t="s">
        <v>8314</v>
      </c>
      <c r="R3218" t="s">
        <v>8315</v>
      </c>
      <c r="S3218" s="6">
        <f>(((J3218/60)/60)/24)+DATE(1970,1,1)</f>
        <v>42165.462627314817</v>
      </c>
      <c r="T3218" s="6">
        <f>(((I3218/60)/60)/24)+DATE(1970,1,1)</f>
        <v>42196.604166666672</v>
      </c>
      <c r="U3218">
        <f>YEAR(S3218)</f>
        <v>2015</v>
      </c>
    </row>
    <row r="3219" spans="1:21" ht="32" x14ac:dyDescent="0.2">
      <c r="A3219">
        <v>3217</v>
      </c>
      <c r="B3219" s="2" t="s">
        <v>3217</v>
      </c>
      <c r="C3219" s="2" t="s">
        <v>7327</v>
      </c>
      <c r="D3219" s="4">
        <v>4500</v>
      </c>
      <c r="E3219" s="5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>ROUND(E3219/D3219*100,0)</f>
        <v>116</v>
      </c>
      <c r="P3219" s="14">
        <f t="shared" si="50"/>
        <v>50.2</v>
      </c>
      <c r="Q3219" s="7" t="s">
        <v>8314</v>
      </c>
      <c r="R3219" t="s">
        <v>8315</v>
      </c>
      <c r="S3219" s="6">
        <f>(((J3219/60)/60)/24)+DATE(1970,1,1)</f>
        <v>42648.546111111107</v>
      </c>
      <c r="T3219" s="6">
        <f>(((I3219/60)/60)/24)+DATE(1970,1,1)</f>
        <v>42678.546111111107</v>
      </c>
      <c r="U3219">
        <f>YEAR(S3219)</f>
        <v>2016</v>
      </c>
    </row>
    <row r="3220" spans="1:21" ht="48" x14ac:dyDescent="0.2">
      <c r="A3220">
        <v>3218</v>
      </c>
      <c r="B3220" s="2" t="s">
        <v>3218</v>
      </c>
      <c r="C3220" s="2" t="s">
        <v>7328</v>
      </c>
      <c r="D3220" s="4">
        <v>12000</v>
      </c>
      <c r="E3220" s="5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>ROUND(E3220/D3220*100,0)</f>
        <v>102</v>
      </c>
      <c r="P3220" s="14">
        <f t="shared" si="50"/>
        <v>66.59</v>
      </c>
      <c r="Q3220" s="7" t="s">
        <v>8314</v>
      </c>
      <c r="R3220" t="s">
        <v>8315</v>
      </c>
      <c r="S3220" s="6">
        <f>(((J3220/60)/60)/24)+DATE(1970,1,1)</f>
        <v>41971.002152777779</v>
      </c>
      <c r="T3220" s="6">
        <f>(((I3220/60)/60)/24)+DATE(1970,1,1)</f>
        <v>42004</v>
      </c>
      <c r="U3220">
        <f>YEAR(S3220)</f>
        <v>2014</v>
      </c>
    </row>
    <row r="3221" spans="1:21" ht="32" x14ac:dyDescent="0.2">
      <c r="A3221">
        <v>3219</v>
      </c>
      <c r="B3221" s="2" t="s">
        <v>3219</v>
      </c>
      <c r="C3221" s="2" t="s">
        <v>7329</v>
      </c>
      <c r="D3221" s="4">
        <v>20000</v>
      </c>
      <c r="E3221" s="5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>ROUND(E3221/D3221*100,0)</f>
        <v>100</v>
      </c>
      <c r="P3221" s="14">
        <f t="shared" si="50"/>
        <v>168.25</v>
      </c>
      <c r="Q3221" s="7" t="s">
        <v>8314</v>
      </c>
      <c r="R3221" t="s">
        <v>8315</v>
      </c>
      <c r="S3221" s="6">
        <f>(((J3221/60)/60)/24)+DATE(1970,1,1)</f>
        <v>42050.983182870375</v>
      </c>
      <c r="T3221" s="6">
        <f>(((I3221/60)/60)/24)+DATE(1970,1,1)</f>
        <v>42085.941516203704</v>
      </c>
      <c r="U3221">
        <f>YEAR(S3221)</f>
        <v>2015</v>
      </c>
    </row>
    <row r="3222" spans="1:21" ht="32" x14ac:dyDescent="0.2">
      <c r="A3222">
        <v>3220</v>
      </c>
      <c r="B3222" s="2" t="s">
        <v>3220</v>
      </c>
      <c r="C3222" s="2" t="s">
        <v>7330</v>
      </c>
      <c r="D3222" s="4">
        <v>15000</v>
      </c>
      <c r="E3222" s="5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>ROUND(E3222/D3222*100,0)</f>
        <v>101</v>
      </c>
      <c r="P3222" s="14">
        <f t="shared" si="50"/>
        <v>256.37</v>
      </c>
      <c r="Q3222" s="7" t="s">
        <v>8314</v>
      </c>
      <c r="R3222" t="s">
        <v>8315</v>
      </c>
      <c r="S3222" s="6">
        <f>(((J3222/60)/60)/24)+DATE(1970,1,1)</f>
        <v>42772.833379629628</v>
      </c>
      <c r="T3222" s="6">
        <f>(((I3222/60)/60)/24)+DATE(1970,1,1)</f>
        <v>42806.875</v>
      </c>
      <c r="U3222">
        <f>YEAR(S3222)</f>
        <v>2017</v>
      </c>
    </row>
    <row r="3223" spans="1:21" ht="48" x14ac:dyDescent="0.2">
      <c r="A3223">
        <v>3221</v>
      </c>
      <c r="B3223" s="2" t="s">
        <v>3221</v>
      </c>
      <c r="C3223" s="2" t="s">
        <v>7331</v>
      </c>
      <c r="D3223" s="4">
        <v>4000</v>
      </c>
      <c r="E3223" s="5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>ROUND(E3223/D3223*100,0)</f>
        <v>103</v>
      </c>
      <c r="P3223" s="14">
        <f t="shared" si="50"/>
        <v>36.61</v>
      </c>
      <c r="Q3223" s="7" t="s">
        <v>8314</v>
      </c>
      <c r="R3223" t="s">
        <v>8315</v>
      </c>
      <c r="S3223" s="6">
        <f>(((J3223/60)/60)/24)+DATE(1970,1,1)</f>
        <v>42155.696793981479</v>
      </c>
      <c r="T3223" s="6">
        <f>(((I3223/60)/60)/24)+DATE(1970,1,1)</f>
        <v>42190.696793981479</v>
      </c>
      <c r="U3223">
        <f>YEAR(S3223)</f>
        <v>2015</v>
      </c>
    </row>
    <row r="3224" spans="1:21" ht="32" x14ac:dyDescent="0.2">
      <c r="A3224">
        <v>3222</v>
      </c>
      <c r="B3224" s="2" t="s">
        <v>3222</v>
      </c>
      <c r="C3224" s="2" t="s">
        <v>7332</v>
      </c>
      <c r="D3224" s="4">
        <v>2500</v>
      </c>
      <c r="E3224" s="5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>ROUND(E3224/D3224*100,0)</f>
        <v>125</v>
      </c>
      <c r="P3224" s="14">
        <f t="shared" si="50"/>
        <v>37.14</v>
      </c>
      <c r="Q3224" s="7" t="s">
        <v>8314</v>
      </c>
      <c r="R3224" t="s">
        <v>8315</v>
      </c>
      <c r="S3224" s="6">
        <f>(((J3224/60)/60)/24)+DATE(1970,1,1)</f>
        <v>42270.582141203704</v>
      </c>
      <c r="T3224" s="6">
        <f>(((I3224/60)/60)/24)+DATE(1970,1,1)</f>
        <v>42301.895138888889</v>
      </c>
      <c r="U3224">
        <f>YEAR(S3224)</f>
        <v>2015</v>
      </c>
    </row>
    <row r="3225" spans="1:21" ht="32" x14ac:dyDescent="0.2">
      <c r="A3225">
        <v>3223</v>
      </c>
      <c r="B3225" s="2" t="s">
        <v>3223</v>
      </c>
      <c r="C3225" s="2" t="s">
        <v>7333</v>
      </c>
      <c r="D3225" s="4">
        <v>3100</v>
      </c>
      <c r="E3225" s="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>ROUND(E3225/D3225*100,0)</f>
        <v>110</v>
      </c>
      <c r="P3225" s="14">
        <f t="shared" si="50"/>
        <v>45.88</v>
      </c>
      <c r="Q3225" s="7" t="s">
        <v>8314</v>
      </c>
      <c r="R3225" t="s">
        <v>8315</v>
      </c>
      <c r="S3225" s="6">
        <f>(((J3225/60)/60)/24)+DATE(1970,1,1)</f>
        <v>42206.835370370376</v>
      </c>
      <c r="T3225" s="6">
        <f>(((I3225/60)/60)/24)+DATE(1970,1,1)</f>
        <v>42236.835370370376</v>
      </c>
      <c r="U3225">
        <f>YEAR(S3225)</f>
        <v>2015</v>
      </c>
    </row>
    <row r="3226" spans="1:21" ht="48" x14ac:dyDescent="0.2">
      <c r="A3226">
        <v>3224</v>
      </c>
      <c r="B3226" s="2" t="s">
        <v>3224</v>
      </c>
      <c r="C3226" s="2" t="s">
        <v>7334</v>
      </c>
      <c r="D3226" s="4">
        <v>30000</v>
      </c>
      <c r="E3226" s="5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>ROUND(E3226/D3226*100,0)</f>
        <v>102</v>
      </c>
      <c r="P3226" s="14">
        <f t="shared" si="50"/>
        <v>141.71</v>
      </c>
      <c r="Q3226" s="7" t="s">
        <v>8314</v>
      </c>
      <c r="R3226" t="s">
        <v>8315</v>
      </c>
      <c r="S3226" s="6">
        <f>(((J3226/60)/60)/24)+DATE(1970,1,1)</f>
        <v>42697.850844907407</v>
      </c>
      <c r="T3226" s="6">
        <f>(((I3226/60)/60)/24)+DATE(1970,1,1)</f>
        <v>42745.208333333328</v>
      </c>
      <c r="U3226">
        <f>YEAR(S3226)</f>
        <v>2016</v>
      </c>
    </row>
    <row r="3227" spans="1:21" ht="48" x14ac:dyDescent="0.2">
      <c r="A3227">
        <v>3225</v>
      </c>
      <c r="B3227" s="2" t="s">
        <v>3225</v>
      </c>
      <c r="C3227" s="2" t="s">
        <v>7335</v>
      </c>
      <c r="D3227" s="4">
        <v>2000</v>
      </c>
      <c r="E3227" s="5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>ROUND(E3227/D3227*100,0)</f>
        <v>102</v>
      </c>
      <c r="P3227" s="14">
        <f t="shared" si="50"/>
        <v>52.49</v>
      </c>
      <c r="Q3227" s="7" t="s">
        <v>8314</v>
      </c>
      <c r="R3227" t="s">
        <v>8315</v>
      </c>
      <c r="S3227" s="6">
        <f>(((J3227/60)/60)/24)+DATE(1970,1,1)</f>
        <v>42503.559467592597</v>
      </c>
      <c r="T3227" s="6">
        <f>(((I3227/60)/60)/24)+DATE(1970,1,1)</f>
        <v>42524.875</v>
      </c>
      <c r="U3227">
        <f>YEAR(S3227)</f>
        <v>2016</v>
      </c>
    </row>
    <row r="3228" spans="1:21" ht="48" x14ac:dyDescent="0.2">
      <c r="A3228">
        <v>3226</v>
      </c>
      <c r="B3228" s="2" t="s">
        <v>3226</v>
      </c>
      <c r="C3228" s="2" t="s">
        <v>7336</v>
      </c>
      <c r="D3228" s="4">
        <v>1200</v>
      </c>
      <c r="E3228" s="5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>ROUND(E3228/D3228*100,0)</f>
        <v>104</v>
      </c>
      <c r="P3228" s="14">
        <f t="shared" si="50"/>
        <v>59.52</v>
      </c>
      <c r="Q3228" s="7" t="s">
        <v>8314</v>
      </c>
      <c r="R3228" t="s">
        <v>8315</v>
      </c>
      <c r="S3228" s="6">
        <f>(((J3228/60)/60)/24)+DATE(1970,1,1)</f>
        <v>42277.583472222221</v>
      </c>
      <c r="T3228" s="6">
        <f>(((I3228/60)/60)/24)+DATE(1970,1,1)</f>
        <v>42307.583472222221</v>
      </c>
      <c r="U3228">
        <f>YEAR(S3228)</f>
        <v>2015</v>
      </c>
    </row>
    <row r="3229" spans="1:21" ht="48" x14ac:dyDescent="0.2">
      <c r="A3229">
        <v>3227</v>
      </c>
      <c r="B3229" s="2" t="s">
        <v>3227</v>
      </c>
      <c r="C3229" s="2" t="s">
        <v>7337</v>
      </c>
      <c r="D3229" s="4">
        <v>1200</v>
      </c>
      <c r="E3229" s="5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>ROUND(E3229/D3229*100,0)</f>
        <v>125</v>
      </c>
      <c r="P3229" s="14">
        <f t="shared" si="50"/>
        <v>50</v>
      </c>
      <c r="Q3229" s="7" t="s">
        <v>8314</v>
      </c>
      <c r="R3229" t="s">
        <v>8315</v>
      </c>
      <c r="S3229" s="6">
        <f>(((J3229/60)/60)/24)+DATE(1970,1,1)</f>
        <v>42722.882361111115</v>
      </c>
      <c r="T3229" s="6">
        <f>(((I3229/60)/60)/24)+DATE(1970,1,1)</f>
        <v>42752.882361111115</v>
      </c>
      <c r="U3229">
        <f>YEAR(S3229)</f>
        <v>2016</v>
      </c>
    </row>
    <row r="3230" spans="1:21" ht="16" x14ac:dyDescent="0.2">
      <c r="A3230">
        <v>3228</v>
      </c>
      <c r="B3230" s="2" t="s">
        <v>3228</v>
      </c>
      <c r="C3230" s="2" t="s">
        <v>7338</v>
      </c>
      <c r="D3230" s="4">
        <v>7000</v>
      </c>
      <c r="E3230" s="5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>ROUND(E3230/D3230*100,0)</f>
        <v>102</v>
      </c>
      <c r="P3230" s="14">
        <f t="shared" si="50"/>
        <v>193.62</v>
      </c>
      <c r="Q3230" s="7" t="s">
        <v>8314</v>
      </c>
      <c r="R3230" t="s">
        <v>8315</v>
      </c>
      <c r="S3230" s="6">
        <f>(((J3230/60)/60)/24)+DATE(1970,1,1)</f>
        <v>42323.70930555556</v>
      </c>
      <c r="T3230" s="6">
        <f>(((I3230/60)/60)/24)+DATE(1970,1,1)</f>
        <v>42355.207638888889</v>
      </c>
      <c r="U3230">
        <f>YEAR(S3230)</f>
        <v>2015</v>
      </c>
    </row>
    <row r="3231" spans="1:21" ht="48" x14ac:dyDescent="0.2">
      <c r="A3231">
        <v>3229</v>
      </c>
      <c r="B3231" s="2" t="s">
        <v>3229</v>
      </c>
      <c r="C3231" s="2" t="s">
        <v>7339</v>
      </c>
      <c r="D3231" s="4">
        <v>20000</v>
      </c>
      <c r="E3231" s="5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>ROUND(E3231/D3231*100,0)</f>
        <v>108</v>
      </c>
      <c r="P3231" s="14">
        <f t="shared" si="50"/>
        <v>106.8</v>
      </c>
      <c r="Q3231" s="7" t="s">
        <v>8314</v>
      </c>
      <c r="R3231" t="s">
        <v>8315</v>
      </c>
      <c r="S3231" s="6">
        <f>(((J3231/60)/60)/24)+DATE(1970,1,1)</f>
        <v>41933.291643518518</v>
      </c>
      <c r="T3231" s="6">
        <f>(((I3231/60)/60)/24)+DATE(1970,1,1)</f>
        <v>41963.333310185189</v>
      </c>
      <c r="U3231">
        <f>YEAR(S3231)</f>
        <v>2014</v>
      </c>
    </row>
    <row r="3232" spans="1:21" ht="48" x14ac:dyDescent="0.2">
      <c r="A3232">
        <v>3230</v>
      </c>
      <c r="B3232" s="2" t="s">
        <v>3230</v>
      </c>
      <c r="C3232" s="2" t="s">
        <v>7340</v>
      </c>
      <c r="D3232" s="4">
        <v>2600</v>
      </c>
      <c r="E3232" s="5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>ROUND(E3232/D3232*100,0)</f>
        <v>110</v>
      </c>
      <c r="P3232" s="14">
        <f t="shared" si="50"/>
        <v>77.22</v>
      </c>
      <c r="Q3232" s="7" t="s">
        <v>8314</v>
      </c>
      <c r="R3232" t="s">
        <v>8315</v>
      </c>
      <c r="S3232" s="6">
        <f>(((J3232/60)/60)/24)+DATE(1970,1,1)</f>
        <v>41898.168125000004</v>
      </c>
      <c r="T3232" s="6">
        <f>(((I3232/60)/60)/24)+DATE(1970,1,1)</f>
        <v>41913.165972222225</v>
      </c>
      <c r="U3232">
        <f>YEAR(S3232)</f>
        <v>2014</v>
      </c>
    </row>
    <row r="3233" spans="1:21" ht="48" x14ac:dyDescent="0.2">
      <c r="A3233">
        <v>3231</v>
      </c>
      <c r="B3233" s="2" t="s">
        <v>3231</v>
      </c>
      <c r="C3233" s="2" t="s">
        <v>7341</v>
      </c>
      <c r="D3233" s="4">
        <v>1000</v>
      </c>
      <c r="E3233" s="5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>ROUND(E3233/D3233*100,0)</f>
        <v>161</v>
      </c>
      <c r="P3233" s="14">
        <f t="shared" si="50"/>
        <v>57.5</v>
      </c>
      <c r="Q3233" s="7" t="s">
        <v>8314</v>
      </c>
      <c r="R3233" t="s">
        <v>8315</v>
      </c>
      <c r="S3233" s="6">
        <f>(((J3233/60)/60)/24)+DATE(1970,1,1)</f>
        <v>42446.943831018521</v>
      </c>
      <c r="T3233" s="6">
        <f>(((I3233/60)/60)/24)+DATE(1970,1,1)</f>
        <v>42476.943831018521</v>
      </c>
      <c r="U3233">
        <f>YEAR(S3233)</f>
        <v>2016</v>
      </c>
    </row>
    <row r="3234" spans="1:21" ht="48" x14ac:dyDescent="0.2">
      <c r="A3234">
        <v>3232</v>
      </c>
      <c r="B3234" s="2" t="s">
        <v>3232</v>
      </c>
      <c r="C3234" s="2" t="s">
        <v>7342</v>
      </c>
      <c r="D3234" s="4">
        <v>1000</v>
      </c>
      <c r="E3234" s="5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>ROUND(E3234/D3234*100,0)</f>
        <v>131</v>
      </c>
      <c r="P3234" s="14">
        <f t="shared" si="50"/>
        <v>50.46</v>
      </c>
      <c r="Q3234" s="7" t="s">
        <v>8314</v>
      </c>
      <c r="R3234" t="s">
        <v>8315</v>
      </c>
      <c r="S3234" s="6">
        <f>(((J3234/60)/60)/24)+DATE(1970,1,1)</f>
        <v>42463.81385416667</v>
      </c>
      <c r="T3234" s="6">
        <f>(((I3234/60)/60)/24)+DATE(1970,1,1)</f>
        <v>42494.165972222225</v>
      </c>
      <c r="U3234">
        <f>YEAR(S3234)</f>
        <v>2016</v>
      </c>
    </row>
    <row r="3235" spans="1:21" ht="48" x14ac:dyDescent="0.2">
      <c r="A3235">
        <v>3233</v>
      </c>
      <c r="B3235" s="2" t="s">
        <v>3233</v>
      </c>
      <c r="C3235" s="2" t="s">
        <v>7343</v>
      </c>
      <c r="D3235" s="4">
        <v>5000</v>
      </c>
      <c r="E3235" s="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>ROUND(E3235/D3235*100,0)</f>
        <v>119</v>
      </c>
      <c r="P3235" s="14">
        <f t="shared" si="50"/>
        <v>97.38</v>
      </c>
      <c r="Q3235" s="7" t="s">
        <v>8314</v>
      </c>
      <c r="R3235" t="s">
        <v>8315</v>
      </c>
      <c r="S3235" s="6">
        <f>(((J3235/60)/60)/24)+DATE(1970,1,1)</f>
        <v>42766.805034722223</v>
      </c>
      <c r="T3235" s="6">
        <f>(((I3235/60)/60)/24)+DATE(1970,1,1)</f>
        <v>42796.805034722223</v>
      </c>
      <c r="U3235">
        <f>YEAR(S3235)</f>
        <v>2017</v>
      </c>
    </row>
    <row r="3236" spans="1:21" ht="48" x14ac:dyDescent="0.2">
      <c r="A3236">
        <v>3234</v>
      </c>
      <c r="B3236" s="2" t="s">
        <v>3234</v>
      </c>
      <c r="C3236" s="2" t="s">
        <v>7344</v>
      </c>
      <c r="D3236" s="4">
        <v>4000</v>
      </c>
      <c r="E3236" s="5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>ROUND(E3236/D3236*100,0)</f>
        <v>100</v>
      </c>
      <c r="P3236" s="14">
        <f t="shared" si="50"/>
        <v>34.92</v>
      </c>
      <c r="Q3236" s="7" t="s">
        <v>8314</v>
      </c>
      <c r="R3236" t="s">
        <v>8315</v>
      </c>
      <c r="S3236" s="6">
        <f>(((J3236/60)/60)/24)+DATE(1970,1,1)</f>
        <v>42734.789444444439</v>
      </c>
      <c r="T3236" s="6">
        <f>(((I3236/60)/60)/24)+DATE(1970,1,1)</f>
        <v>42767.979861111111</v>
      </c>
      <c r="U3236">
        <f>YEAR(S3236)</f>
        <v>2016</v>
      </c>
    </row>
    <row r="3237" spans="1:21" ht="48" x14ac:dyDescent="0.2">
      <c r="A3237">
        <v>3235</v>
      </c>
      <c r="B3237" s="2" t="s">
        <v>3235</v>
      </c>
      <c r="C3237" s="2" t="s">
        <v>7345</v>
      </c>
      <c r="D3237" s="4">
        <v>15000</v>
      </c>
      <c r="E3237" s="5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>ROUND(E3237/D3237*100,0)</f>
        <v>103</v>
      </c>
      <c r="P3237" s="14">
        <f t="shared" si="50"/>
        <v>85.53</v>
      </c>
      <c r="Q3237" s="7" t="s">
        <v>8314</v>
      </c>
      <c r="R3237" t="s">
        <v>8315</v>
      </c>
      <c r="S3237" s="6">
        <f>(((J3237/60)/60)/24)+DATE(1970,1,1)</f>
        <v>42522.347812499997</v>
      </c>
      <c r="T3237" s="6">
        <f>(((I3237/60)/60)/24)+DATE(1970,1,1)</f>
        <v>42552.347812499997</v>
      </c>
      <c r="U3237">
        <f>YEAR(S3237)</f>
        <v>2016</v>
      </c>
    </row>
    <row r="3238" spans="1:21" ht="48" x14ac:dyDescent="0.2">
      <c r="A3238">
        <v>3236</v>
      </c>
      <c r="B3238" s="2" t="s">
        <v>3236</v>
      </c>
      <c r="C3238" s="2" t="s">
        <v>7346</v>
      </c>
      <c r="D3238" s="4">
        <v>20000</v>
      </c>
      <c r="E3238" s="5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>ROUND(E3238/D3238*100,0)</f>
        <v>101</v>
      </c>
      <c r="P3238" s="14">
        <f t="shared" si="50"/>
        <v>182.91</v>
      </c>
      <c r="Q3238" s="7" t="s">
        <v>8314</v>
      </c>
      <c r="R3238" t="s">
        <v>8315</v>
      </c>
      <c r="S3238" s="6">
        <f>(((J3238/60)/60)/24)+DATE(1970,1,1)</f>
        <v>42702.917048611111</v>
      </c>
      <c r="T3238" s="6">
        <f>(((I3238/60)/60)/24)+DATE(1970,1,1)</f>
        <v>42732.917048611111</v>
      </c>
      <c r="U3238">
        <f>YEAR(S3238)</f>
        <v>2016</v>
      </c>
    </row>
    <row r="3239" spans="1:21" ht="32" x14ac:dyDescent="0.2">
      <c r="A3239">
        <v>3237</v>
      </c>
      <c r="B3239" s="2" t="s">
        <v>3237</v>
      </c>
      <c r="C3239" s="2" t="s">
        <v>7347</v>
      </c>
      <c r="D3239" s="4">
        <v>35000</v>
      </c>
      <c r="E3239" s="5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>ROUND(E3239/D3239*100,0)</f>
        <v>101</v>
      </c>
      <c r="P3239" s="14">
        <f t="shared" si="50"/>
        <v>131.13999999999999</v>
      </c>
      <c r="Q3239" s="7" t="s">
        <v>8314</v>
      </c>
      <c r="R3239" t="s">
        <v>8315</v>
      </c>
      <c r="S3239" s="6">
        <f>(((J3239/60)/60)/24)+DATE(1970,1,1)</f>
        <v>42252.474351851852</v>
      </c>
      <c r="T3239" s="6">
        <f>(((I3239/60)/60)/24)+DATE(1970,1,1)</f>
        <v>42276.165972222225</v>
      </c>
      <c r="U3239">
        <f>YEAR(S3239)</f>
        <v>2015</v>
      </c>
    </row>
    <row r="3240" spans="1:21" ht="48" x14ac:dyDescent="0.2">
      <c r="A3240">
        <v>3238</v>
      </c>
      <c r="B3240" s="2" t="s">
        <v>3238</v>
      </c>
      <c r="C3240" s="2" t="s">
        <v>7348</v>
      </c>
      <c r="D3240" s="4">
        <v>2800</v>
      </c>
      <c r="E3240" s="5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>ROUND(E3240/D3240*100,0)</f>
        <v>112</v>
      </c>
      <c r="P3240" s="14">
        <f t="shared" si="50"/>
        <v>39.81</v>
      </c>
      <c r="Q3240" s="7" t="s">
        <v>8314</v>
      </c>
      <c r="R3240" t="s">
        <v>8315</v>
      </c>
      <c r="S3240" s="6">
        <f>(((J3240/60)/60)/24)+DATE(1970,1,1)</f>
        <v>42156.510393518518</v>
      </c>
      <c r="T3240" s="6">
        <f>(((I3240/60)/60)/24)+DATE(1970,1,1)</f>
        <v>42186.510393518518</v>
      </c>
      <c r="U3240">
        <f>YEAR(S3240)</f>
        <v>2015</v>
      </c>
    </row>
    <row r="3241" spans="1:21" ht="48" x14ac:dyDescent="0.2">
      <c r="A3241">
        <v>3239</v>
      </c>
      <c r="B3241" s="2" t="s">
        <v>3239</v>
      </c>
      <c r="C3241" s="2" t="s">
        <v>7349</v>
      </c>
      <c r="D3241" s="4">
        <v>5862</v>
      </c>
      <c r="E3241" s="5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>ROUND(E3241/D3241*100,0)</f>
        <v>106</v>
      </c>
      <c r="P3241" s="14">
        <f t="shared" si="50"/>
        <v>59.7</v>
      </c>
      <c r="Q3241" s="7" t="s">
        <v>8314</v>
      </c>
      <c r="R3241" t="s">
        <v>8315</v>
      </c>
      <c r="S3241" s="6">
        <f>(((J3241/60)/60)/24)+DATE(1970,1,1)</f>
        <v>42278.089039351849</v>
      </c>
      <c r="T3241" s="6">
        <f>(((I3241/60)/60)/24)+DATE(1970,1,1)</f>
        <v>42302.999305555553</v>
      </c>
      <c r="U3241">
        <f>YEAR(S3241)</f>
        <v>2015</v>
      </c>
    </row>
    <row r="3242" spans="1:21" ht="48" x14ac:dyDescent="0.2">
      <c r="A3242">
        <v>3240</v>
      </c>
      <c r="B3242" s="2" t="s">
        <v>3240</v>
      </c>
      <c r="C3242" s="2" t="s">
        <v>7350</v>
      </c>
      <c r="D3242" s="4">
        <v>3000</v>
      </c>
      <c r="E3242" s="5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>ROUND(E3242/D3242*100,0)</f>
        <v>101</v>
      </c>
      <c r="P3242" s="14">
        <f t="shared" si="50"/>
        <v>88.74</v>
      </c>
      <c r="Q3242" s="7" t="s">
        <v>8314</v>
      </c>
      <c r="R3242" t="s">
        <v>8315</v>
      </c>
      <c r="S3242" s="6">
        <f>(((J3242/60)/60)/24)+DATE(1970,1,1)</f>
        <v>42754.693842592591</v>
      </c>
      <c r="T3242" s="6">
        <f>(((I3242/60)/60)/24)+DATE(1970,1,1)</f>
        <v>42782.958333333328</v>
      </c>
      <c r="U3242">
        <f>YEAR(S3242)</f>
        <v>2017</v>
      </c>
    </row>
    <row r="3243" spans="1:21" ht="64" x14ac:dyDescent="0.2">
      <c r="A3243">
        <v>3241</v>
      </c>
      <c r="B3243" s="2" t="s">
        <v>3241</v>
      </c>
      <c r="C3243" s="2" t="s">
        <v>7351</v>
      </c>
      <c r="D3243" s="4">
        <v>8500</v>
      </c>
      <c r="E3243" s="5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>ROUND(E3243/D3243*100,0)</f>
        <v>115</v>
      </c>
      <c r="P3243" s="14">
        <f t="shared" si="50"/>
        <v>58.69</v>
      </c>
      <c r="Q3243" s="7" t="s">
        <v>8314</v>
      </c>
      <c r="R3243" t="s">
        <v>8315</v>
      </c>
      <c r="S3243" s="6">
        <f>(((J3243/60)/60)/24)+DATE(1970,1,1)</f>
        <v>41893.324884259258</v>
      </c>
      <c r="T3243" s="6">
        <f>(((I3243/60)/60)/24)+DATE(1970,1,1)</f>
        <v>41926.290972222225</v>
      </c>
      <c r="U3243">
        <f>YEAR(S3243)</f>
        <v>2014</v>
      </c>
    </row>
    <row r="3244" spans="1:21" ht="32" x14ac:dyDescent="0.2">
      <c r="A3244">
        <v>3242</v>
      </c>
      <c r="B3244" s="2" t="s">
        <v>3242</v>
      </c>
      <c r="C3244" s="2" t="s">
        <v>7352</v>
      </c>
      <c r="D3244" s="4">
        <v>10000</v>
      </c>
      <c r="E3244" s="5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>ROUND(E3244/D3244*100,0)</f>
        <v>127</v>
      </c>
      <c r="P3244" s="14">
        <f t="shared" si="50"/>
        <v>69.569999999999993</v>
      </c>
      <c r="Q3244" s="7" t="s">
        <v>8314</v>
      </c>
      <c r="R3244" t="s">
        <v>8315</v>
      </c>
      <c r="S3244" s="6">
        <f>(((J3244/60)/60)/24)+DATE(1970,1,1)</f>
        <v>41871.755694444444</v>
      </c>
      <c r="T3244" s="6">
        <f>(((I3244/60)/60)/24)+DATE(1970,1,1)</f>
        <v>41901.755694444444</v>
      </c>
      <c r="U3244">
        <f>YEAR(S3244)</f>
        <v>2014</v>
      </c>
    </row>
    <row r="3245" spans="1:21" ht="48" x14ac:dyDescent="0.2">
      <c r="A3245">
        <v>3243</v>
      </c>
      <c r="B3245" s="2" t="s">
        <v>3243</v>
      </c>
      <c r="C3245" s="2" t="s">
        <v>7353</v>
      </c>
      <c r="D3245" s="4">
        <v>8000</v>
      </c>
      <c r="E3245" s="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>ROUND(E3245/D3245*100,0)</f>
        <v>103</v>
      </c>
      <c r="P3245" s="14">
        <f t="shared" si="50"/>
        <v>115.87</v>
      </c>
      <c r="Q3245" s="7" t="s">
        <v>8314</v>
      </c>
      <c r="R3245" t="s">
        <v>8315</v>
      </c>
      <c r="S3245" s="6">
        <f>(((J3245/60)/60)/24)+DATE(1970,1,1)</f>
        <v>42262.096782407403</v>
      </c>
      <c r="T3245" s="6">
        <f>(((I3245/60)/60)/24)+DATE(1970,1,1)</f>
        <v>42286</v>
      </c>
      <c r="U3245">
        <f>YEAR(S3245)</f>
        <v>2015</v>
      </c>
    </row>
    <row r="3246" spans="1:21" ht="48" x14ac:dyDescent="0.2">
      <c r="A3246">
        <v>3244</v>
      </c>
      <c r="B3246" s="2" t="s">
        <v>3244</v>
      </c>
      <c r="C3246" s="2" t="s">
        <v>7354</v>
      </c>
      <c r="D3246" s="4">
        <v>1600</v>
      </c>
      <c r="E3246" s="5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>ROUND(E3246/D3246*100,0)</f>
        <v>103</v>
      </c>
      <c r="P3246" s="14">
        <f t="shared" si="50"/>
        <v>23.87</v>
      </c>
      <c r="Q3246" s="7" t="s">
        <v>8314</v>
      </c>
      <c r="R3246" t="s">
        <v>8315</v>
      </c>
      <c r="S3246" s="6">
        <f>(((J3246/60)/60)/24)+DATE(1970,1,1)</f>
        <v>42675.694236111114</v>
      </c>
      <c r="T3246" s="6">
        <f>(((I3246/60)/60)/24)+DATE(1970,1,1)</f>
        <v>42705.735902777778</v>
      </c>
      <c r="U3246">
        <f>YEAR(S3246)</f>
        <v>2016</v>
      </c>
    </row>
    <row r="3247" spans="1:21" ht="48" x14ac:dyDescent="0.2">
      <c r="A3247">
        <v>3245</v>
      </c>
      <c r="B3247" s="2" t="s">
        <v>3245</v>
      </c>
      <c r="C3247" s="2" t="s">
        <v>7355</v>
      </c>
      <c r="D3247" s="4">
        <v>21000</v>
      </c>
      <c r="E3247" s="5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>ROUND(E3247/D3247*100,0)</f>
        <v>104</v>
      </c>
      <c r="P3247" s="14">
        <f t="shared" si="50"/>
        <v>81.13</v>
      </c>
      <c r="Q3247" s="7" t="s">
        <v>8314</v>
      </c>
      <c r="R3247" t="s">
        <v>8315</v>
      </c>
      <c r="S3247" s="6">
        <f>(((J3247/60)/60)/24)+DATE(1970,1,1)</f>
        <v>42135.60020833333</v>
      </c>
      <c r="T3247" s="6">
        <f>(((I3247/60)/60)/24)+DATE(1970,1,1)</f>
        <v>42167.083333333328</v>
      </c>
      <c r="U3247">
        <f>YEAR(S3247)</f>
        <v>2015</v>
      </c>
    </row>
    <row r="3248" spans="1:21" ht="48" x14ac:dyDescent="0.2">
      <c r="A3248">
        <v>3246</v>
      </c>
      <c r="B3248" s="2" t="s">
        <v>3246</v>
      </c>
      <c r="C3248" s="2" t="s">
        <v>7356</v>
      </c>
      <c r="D3248" s="4">
        <v>10000</v>
      </c>
      <c r="E3248" s="5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>ROUND(E3248/D3248*100,0)</f>
        <v>111</v>
      </c>
      <c r="P3248" s="14">
        <f t="shared" si="50"/>
        <v>57.63</v>
      </c>
      <c r="Q3248" s="7" t="s">
        <v>8314</v>
      </c>
      <c r="R3248" t="s">
        <v>8315</v>
      </c>
      <c r="S3248" s="6">
        <f>(((J3248/60)/60)/24)+DATE(1970,1,1)</f>
        <v>42230.472222222219</v>
      </c>
      <c r="T3248" s="6">
        <f>(((I3248/60)/60)/24)+DATE(1970,1,1)</f>
        <v>42259.165972222225</v>
      </c>
      <c r="U3248">
        <f>YEAR(S3248)</f>
        <v>2015</v>
      </c>
    </row>
    <row r="3249" spans="1:21" ht="48" x14ac:dyDescent="0.2">
      <c r="A3249">
        <v>3247</v>
      </c>
      <c r="B3249" s="2" t="s">
        <v>3247</v>
      </c>
      <c r="C3249" s="2" t="s">
        <v>7357</v>
      </c>
      <c r="D3249" s="4">
        <v>2500</v>
      </c>
      <c r="E3249" s="5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>ROUND(E3249/D3249*100,0)</f>
        <v>106</v>
      </c>
      <c r="P3249" s="14">
        <f t="shared" si="50"/>
        <v>46.43</v>
      </c>
      <c r="Q3249" s="7" t="s">
        <v>8314</v>
      </c>
      <c r="R3249" t="s">
        <v>8315</v>
      </c>
      <c r="S3249" s="6">
        <f>(((J3249/60)/60)/24)+DATE(1970,1,1)</f>
        <v>42167.434166666666</v>
      </c>
      <c r="T3249" s="6">
        <f>(((I3249/60)/60)/24)+DATE(1970,1,1)</f>
        <v>42197.434166666666</v>
      </c>
      <c r="U3249">
        <f>YEAR(S3249)</f>
        <v>2015</v>
      </c>
    </row>
    <row r="3250" spans="1:21" ht="32" x14ac:dyDescent="0.2">
      <c r="A3250">
        <v>3248</v>
      </c>
      <c r="B3250" s="2" t="s">
        <v>3248</v>
      </c>
      <c r="C3250" s="2" t="s">
        <v>7358</v>
      </c>
      <c r="D3250" s="4">
        <v>12000</v>
      </c>
      <c r="E3250" s="5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>ROUND(E3250/D3250*100,0)</f>
        <v>101</v>
      </c>
      <c r="P3250" s="14">
        <f t="shared" si="50"/>
        <v>60.48</v>
      </c>
      <c r="Q3250" s="7" t="s">
        <v>8314</v>
      </c>
      <c r="R3250" t="s">
        <v>8315</v>
      </c>
      <c r="S3250" s="6">
        <f>(((J3250/60)/60)/24)+DATE(1970,1,1)</f>
        <v>42068.888391203705</v>
      </c>
      <c r="T3250" s="6">
        <f>(((I3250/60)/60)/24)+DATE(1970,1,1)</f>
        <v>42098.846724537041</v>
      </c>
      <c r="U3250">
        <f>YEAR(S3250)</f>
        <v>2015</v>
      </c>
    </row>
    <row r="3251" spans="1:21" ht="48" x14ac:dyDescent="0.2">
      <c r="A3251">
        <v>3249</v>
      </c>
      <c r="B3251" s="2" t="s">
        <v>3249</v>
      </c>
      <c r="C3251" s="2" t="s">
        <v>7359</v>
      </c>
      <c r="D3251" s="4">
        <v>5500</v>
      </c>
      <c r="E3251" s="5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>ROUND(E3251/D3251*100,0)</f>
        <v>105</v>
      </c>
      <c r="P3251" s="14">
        <f t="shared" si="50"/>
        <v>65.58</v>
      </c>
      <c r="Q3251" s="7" t="s">
        <v>8314</v>
      </c>
      <c r="R3251" t="s">
        <v>8315</v>
      </c>
      <c r="S3251" s="6">
        <f>(((J3251/60)/60)/24)+DATE(1970,1,1)</f>
        <v>42145.746689814812</v>
      </c>
      <c r="T3251" s="6">
        <f>(((I3251/60)/60)/24)+DATE(1970,1,1)</f>
        <v>42175.746689814812</v>
      </c>
      <c r="U3251">
        <f>YEAR(S3251)</f>
        <v>2015</v>
      </c>
    </row>
    <row r="3252" spans="1:21" ht="48" x14ac:dyDescent="0.2">
      <c r="A3252">
        <v>3250</v>
      </c>
      <c r="B3252" s="2" t="s">
        <v>3250</v>
      </c>
      <c r="C3252" s="2" t="s">
        <v>7360</v>
      </c>
      <c r="D3252" s="4">
        <v>25000</v>
      </c>
      <c r="E3252" s="5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>ROUND(E3252/D3252*100,0)</f>
        <v>102</v>
      </c>
      <c r="P3252" s="14">
        <f t="shared" si="50"/>
        <v>119.19</v>
      </c>
      <c r="Q3252" s="7" t="s">
        <v>8314</v>
      </c>
      <c r="R3252" t="s">
        <v>8315</v>
      </c>
      <c r="S3252" s="6">
        <f>(((J3252/60)/60)/24)+DATE(1970,1,1)</f>
        <v>41918.742175925923</v>
      </c>
      <c r="T3252" s="6">
        <f>(((I3252/60)/60)/24)+DATE(1970,1,1)</f>
        <v>41948.783842592595</v>
      </c>
      <c r="U3252">
        <f>YEAR(S3252)</f>
        <v>2014</v>
      </c>
    </row>
    <row r="3253" spans="1:21" ht="48" x14ac:dyDescent="0.2">
      <c r="A3253">
        <v>3251</v>
      </c>
      <c r="B3253" s="2" t="s">
        <v>3251</v>
      </c>
      <c r="C3253" s="2" t="s">
        <v>7361</v>
      </c>
      <c r="D3253" s="4">
        <v>1500</v>
      </c>
      <c r="E3253" s="5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>ROUND(E3253/D3253*100,0)</f>
        <v>111</v>
      </c>
      <c r="P3253" s="14">
        <f t="shared" si="50"/>
        <v>83.05</v>
      </c>
      <c r="Q3253" s="7" t="s">
        <v>8314</v>
      </c>
      <c r="R3253" t="s">
        <v>8315</v>
      </c>
      <c r="S3253" s="6">
        <f>(((J3253/60)/60)/24)+DATE(1970,1,1)</f>
        <v>42146.731087962966</v>
      </c>
      <c r="T3253" s="6">
        <f>(((I3253/60)/60)/24)+DATE(1970,1,1)</f>
        <v>42176.731087962966</v>
      </c>
      <c r="U3253">
        <f>YEAR(S3253)</f>
        <v>2015</v>
      </c>
    </row>
    <row r="3254" spans="1:21" ht="32" x14ac:dyDescent="0.2">
      <c r="A3254">
        <v>3252</v>
      </c>
      <c r="B3254" s="2" t="s">
        <v>3252</v>
      </c>
      <c r="C3254" s="2" t="s">
        <v>7362</v>
      </c>
      <c r="D3254" s="4">
        <v>2250</v>
      </c>
      <c r="E3254" s="5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>ROUND(E3254/D3254*100,0)</f>
        <v>128</v>
      </c>
      <c r="P3254" s="14">
        <f t="shared" si="50"/>
        <v>57.52</v>
      </c>
      <c r="Q3254" s="7" t="s">
        <v>8314</v>
      </c>
      <c r="R3254" t="s">
        <v>8315</v>
      </c>
      <c r="S3254" s="6">
        <f>(((J3254/60)/60)/24)+DATE(1970,1,1)</f>
        <v>42590.472685185188</v>
      </c>
      <c r="T3254" s="6">
        <f>(((I3254/60)/60)/24)+DATE(1970,1,1)</f>
        <v>42620.472685185188</v>
      </c>
      <c r="U3254">
        <f>YEAR(S3254)</f>
        <v>2016</v>
      </c>
    </row>
    <row r="3255" spans="1:21" ht="48" x14ac:dyDescent="0.2">
      <c r="A3255">
        <v>3253</v>
      </c>
      <c r="B3255" s="2" t="s">
        <v>3253</v>
      </c>
      <c r="C3255" s="2" t="s">
        <v>7363</v>
      </c>
      <c r="D3255" s="4">
        <v>20000</v>
      </c>
      <c r="E3255" s="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>ROUND(E3255/D3255*100,0)</f>
        <v>102</v>
      </c>
      <c r="P3255" s="14">
        <f t="shared" si="50"/>
        <v>177.09</v>
      </c>
      <c r="Q3255" s="7" t="s">
        <v>8314</v>
      </c>
      <c r="R3255" t="s">
        <v>8315</v>
      </c>
      <c r="S3255" s="6">
        <f>(((J3255/60)/60)/24)+DATE(1970,1,1)</f>
        <v>42602.576712962968</v>
      </c>
      <c r="T3255" s="6">
        <f>(((I3255/60)/60)/24)+DATE(1970,1,1)</f>
        <v>42621.15625</v>
      </c>
      <c r="U3255">
        <f>YEAR(S3255)</f>
        <v>2016</v>
      </c>
    </row>
    <row r="3256" spans="1:21" ht="48" x14ac:dyDescent="0.2">
      <c r="A3256">
        <v>3254</v>
      </c>
      <c r="B3256" s="2" t="s">
        <v>3254</v>
      </c>
      <c r="C3256" s="2" t="s">
        <v>7364</v>
      </c>
      <c r="D3256" s="4">
        <v>13000</v>
      </c>
      <c r="E3256" s="5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>ROUND(E3256/D3256*100,0)</f>
        <v>101</v>
      </c>
      <c r="P3256" s="14">
        <f t="shared" si="50"/>
        <v>70.77</v>
      </c>
      <c r="Q3256" s="7" t="s">
        <v>8314</v>
      </c>
      <c r="R3256" t="s">
        <v>8315</v>
      </c>
      <c r="S3256" s="6">
        <f>(((J3256/60)/60)/24)+DATE(1970,1,1)</f>
        <v>42059.085752314815</v>
      </c>
      <c r="T3256" s="6">
        <f>(((I3256/60)/60)/24)+DATE(1970,1,1)</f>
        <v>42089.044085648144</v>
      </c>
      <c r="U3256">
        <f>YEAR(S3256)</f>
        <v>2015</v>
      </c>
    </row>
    <row r="3257" spans="1:21" ht="48" x14ac:dyDescent="0.2">
      <c r="A3257">
        <v>3255</v>
      </c>
      <c r="B3257" s="2" t="s">
        <v>3255</v>
      </c>
      <c r="C3257" s="2" t="s">
        <v>7365</v>
      </c>
      <c r="D3257" s="4">
        <v>300</v>
      </c>
      <c r="E3257" s="5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>ROUND(E3257/D3257*100,0)</f>
        <v>175</v>
      </c>
      <c r="P3257" s="14">
        <f t="shared" si="50"/>
        <v>29.17</v>
      </c>
      <c r="Q3257" s="7" t="s">
        <v>8314</v>
      </c>
      <c r="R3257" t="s">
        <v>8315</v>
      </c>
      <c r="S3257" s="6">
        <f>(((J3257/60)/60)/24)+DATE(1970,1,1)</f>
        <v>41889.768229166664</v>
      </c>
      <c r="T3257" s="6">
        <f>(((I3257/60)/60)/24)+DATE(1970,1,1)</f>
        <v>41919.768229166664</v>
      </c>
      <c r="U3257">
        <f>YEAR(S3257)</f>
        <v>2014</v>
      </c>
    </row>
    <row r="3258" spans="1:21" ht="48" x14ac:dyDescent="0.2">
      <c r="A3258">
        <v>3256</v>
      </c>
      <c r="B3258" s="2" t="s">
        <v>3256</v>
      </c>
      <c r="C3258" s="2" t="s">
        <v>7366</v>
      </c>
      <c r="D3258" s="4">
        <v>10000</v>
      </c>
      <c r="E3258" s="5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>ROUND(E3258/D3258*100,0)</f>
        <v>128</v>
      </c>
      <c r="P3258" s="14">
        <f t="shared" si="50"/>
        <v>72.760000000000005</v>
      </c>
      <c r="Q3258" s="7" t="s">
        <v>8314</v>
      </c>
      <c r="R3258" t="s">
        <v>8315</v>
      </c>
      <c r="S3258" s="6">
        <f>(((J3258/60)/60)/24)+DATE(1970,1,1)</f>
        <v>42144.573807870373</v>
      </c>
      <c r="T3258" s="6">
        <f>(((I3258/60)/60)/24)+DATE(1970,1,1)</f>
        <v>42166.165972222225</v>
      </c>
      <c r="U3258">
        <f>YEAR(S3258)</f>
        <v>2015</v>
      </c>
    </row>
    <row r="3259" spans="1:21" ht="48" x14ac:dyDescent="0.2">
      <c r="A3259">
        <v>3257</v>
      </c>
      <c r="B3259" s="2" t="s">
        <v>3257</v>
      </c>
      <c r="C3259" s="2" t="s">
        <v>7367</v>
      </c>
      <c r="D3259" s="4">
        <v>2000</v>
      </c>
      <c r="E3259" s="5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>ROUND(E3259/D3259*100,0)</f>
        <v>106</v>
      </c>
      <c r="P3259" s="14">
        <f t="shared" si="50"/>
        <v>51.85</v>
      </c>
      <c r="Q3259" s="7" t="s">
        <v>8314</v>
      </c>
      <c r="R3259" t="s">
        <v>8315</v>
      </c>
      <c r="S3259" s="6">
        <f>(((J3259/60)/60)/24)+DATE(1970,1,1)</f>
        <v>42758.559629629628</v>
      </c>
      <c r="T3259" s="6">
        <f>(((I3259/60)/60)/24)+DATE(1970,1,1)</f>
        <v>42788.559629629628</v>
      </c>
      <c r="U3259">
        <f>YEAR(S3259)</f>
        <v>2017</v>
      </c>
    </row>
    <row r="3260" spans="1:21" ht="32" x14ac:dyDescent="0.2">
      <c r="A3260">
        <v>3258</v>
      </c>
      <c r="B3260" s="2" t="s">
        <v>3258</v>
      </c>
      <c r="C3260" s="2" t="s">
        <v>7368</v>
      </c>
      <c r="D3260" s="4">
        <v>7000</v>
      </c>
      <c r="E3260" s="5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>ROUND(E3260/D3260*100,0)</f>
        <v>105</v>
      </c>
      <c r="P3260" s="14">
        <f t="shared" si="50"/>
        <v>98.2</v>
      </c>
      <c r="Q3260" s="7" t="s">
        <v>8314</v>
      </c>
      <c r="R3260" t="s">
        <v>8315</v>
      </c>
      <c r="S3260" s="6">
        <f>(((J3260/60)/60)/24)+DATE(1970,1,1)</f>
        <v>41982.887280092589</v>
      </c>
      <c r="T3260" s="6">
        <f>(((I3260/60)/60)/24)+DATE(1970,1,1)</f>
        <v>42012.887280092589</v>
      </c>
      <c r="U3260">
        <f>YEAR(S3260)</f>
        <v>2014</v>
      </c>
    </row>
    <row r="3261" spans="1:21" ht="48" x14ac:dyDescent="0.2">
      <c r="A3261">
        <v>3259</v>
      </c>
      <c r="B3261" s="2" t="s">
        <v>3259</v>
      </c>
      <c r="C3261" s="2" t="s">
        <v>7369</v>
      </c>
      <c r="D3261" s="4">
        <v>23000</v>
      </c>
      <c r="E3261" s="5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>ROUND(E3261/D3261*100,0)</f>
        <v>106</v>
      </c>
      <c r="P3261" s="14">
        <f t="shared" si="50"/>
        <v>251.74</v>
      </c>
      <c r="Q3261" s="7" t="s">
        <v>8314</v>
      </c>
      <c r="R3261" t="s">
        <v>8315</v>
      </c>
      <c r="S3261" s="6">
        <f>(((J3261/60)/60)/24)+DATE(1970,1,1)</f>
        <v>42614.760937500003</v>
      </c>
      <c r="T3261" s="6">
        <f>(((I3261/60)/60)/24)+DATE(1970,1,1)</f>
        <v>42644.165972222225</v>
      </c>
      <c r="U3261">
        <f>YEAR(S3261)</f>
        <v>2016</v>
      </c>
    </row>
    <row r="3262" spans="1:21" ht="48" x14ac:dyDescent="0.2">
      <c r="A3262">
        <v>3260</v>
      </c>
      <c r="B3262" s="2" t="s">
        <v>3260</v>
      </c>
      <c r="C3262" s="2" t="s">
        <v>7370</v>
      </c>
      <c r="D3262" s="4">
        <v>5000</v>
      </c>
      <c r="E3262" s="5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>ROUND(E3262/D3262*100,0)</f>
        <v>109</v>
      </c>
      <c r="P3262" s="14">
        <f t="shared" si="50"/>
        <v>74.819999999999993</v>
      </c>
      <c r="Q3262" s="7" t="s">
        <v>8314</v>
      </c>
      <c r="R3262" t="s">
        <v>8315</v>
      </c>
      <c r="S3262" s="6">
        <f>(((J3262/60)/60)/24)+DATE(1970,1,1)</f>
        <v>42303.672662037032</v>
      </c>
      <c r="T3262" s="6">
        <f>(((I3262/60)/60)/24)+DATE(1970,1,1)</f>
        <v>42338.714328703703</v>
      </c>
      <c r="U3262">
        <f>YEAR(S3262)</f>
        <v>2015</v>
      </c>
    </row>
    <row r="3263" spans="1:21" ht="48" x14ac:dyDescent="0.2">
      <c r="A3263">
        <v>3261</v>
      </c>
      <c r="B3263" s="2" t="s">
        <v>3261</v>
      </c>
      <c r="C3263" s="2" t="s">
        <v>7371</v>
      </c>
      <c r="D3263" s="4">
        <v>3300</v>
      </c>
      <c r="E3263" s="5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>ROUND(E3263/D3263*100,0)</f>
        <v>100</v>
      </c>
      <c r="P3263" s="14">
        <f t="shared" si="50"/>
        <v>67.650000000000006</v>
      </c>
      <c r="Q3263" s="7" t="s">
        <v>8314</v>
      </c>
      <c r="R3263" t="s">
        <v>8315</v>
      </c>
      <c r="S3263" s="6">
        <f>(((J3263/60)/60)/24)+DATE(1970,1,1)</f>
        <v>42171.725416666668</v>
      </c>
      <c r="T3263" s="6">
        <f>(((I3263/60)/60)/24)+DATE(1970,1,1)</f>
        <v>42201.725416666668</v>
      </c>
      <c r="U3263">
        <f>YEAR(S3263)</f>
        <v>2015</v>
      </c>
    </row>
    <row r="3264" spans="1:21" ht="32" x14ac:dyDescent="0.2">
      <c r="A3264">
        <v>3262</v>
      </c>
      <c r="B3264" s="2" t="s">
        <v>3262</v>
      </c>
      <c r="C3264" s="2" t="s">
        <v>7372</v>
      </c>
      <c r="D3264" s="4">
        <v>12200</v>
      </c>
      <c r="E3264" s="5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>ROUND(E3264/D3264*100,0)</f>
        <v>103</v>
      </c>
      <c r="P3264" s="14">
        <f t="shared" si="50"/>
        <v>93.81</v>
      </c>
      <c r="Q3264" s="7" t="s">
        <v>8314</v>
      </c>
      <c r="R3264" t="s">
        <v>8315</v>
      </c>
      <c r="S3264" s="6">
        <f>(((J3264/60)/60)/24)+DATE(1970,1,1)</f>
        <v>41964.315532407403</v>
      </c>
      <c r="T3264" s="6">
        <f>(((I3264/60)/60)/24)+DATE(1970,1,1)</f>
        <v>41995.166666666672</v>
      </c>
      <c r="U3264">
        <f>YEAR(S3264)</f>
        <v>2014</v>
      </c>
    </row>
    <row r="3265" spans="1:21" ht="32" x14ac:dyDescent="0.2">
      <c r="A3265">
        <v>3263</v>
      </c>
      <c r="B3265" s="2" t="s">
        <v>3263</v>
      </c>
      <c r="C3265" s="2" t="s">
        <v>7373</v>
      </c>
      <c r="D3265" s="4">
        <v>2500</v>
      </c>
      <c r="E3265" s="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>ROUND(E3265/D3265*100,0)</f>
        <v>112</v>
      </c>
      <c r="P3265" s="14">
        <f t="shared" si="50"/>
        <v>41.24</v>
      </c>
      <c r="Q3265" s="7" t="s">
        <v>8314</v>
      </c>
      <c r="R3265" t="s">
        <v>8315</v>
      </c>
      <c r="S3265" s="6">
        <f>(((J3265/60)/60)/24)+DATE(1970,1,1)</f>
        <v>42284.516064814816</v>
      </c>
      <c r="T3265" s="6">
        <f>(((I3265/60)/60)/24)+DATE(1970,1,1)</f>
        <v>42307.875</v>
      </c>
      <c r="U3265">
        <f>YEAR(S3265)</f>
        <v>2015</v>
      </c>
    </row>
    <row r="3266" spans="1:21" ht="32" x14ac:dyDescent="0.2">
      <c r="A3266">
        <v>3264</v>
      </c>
      <c r="B3266" s="2" t="s">
        <v>3264</v>
      </c>
      <c r="C3266" s="2" t="s">
        <v>7374</v>
      </c>
      <c r="D3266" s="4">
        <v>2500</v>
      </c>
      <c r="E3266" s="5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>ROUND(E3266/D3266*100,0)</f>
        <v>103</v>
      </c>
      <c r="P3266" s="14">
        <f t="shared" si="50"/>
        <v>52.55</v>
      </c>
      <c r="Q3266" s="7" t="s">
        <v>8314</v>
      </c>
      <c r="R3266" t="s">
        <v>8315</v>
      </c>
      <c r="S3266" s="6">
        <f>(((J3266/60)/60)/24)+DATE(1970,1,1)</f>
        <v>42016.800208333334</v>
      </c>
      <c r="T3266" s="6">
        <f>(((I3266/60)/60)/24)+DATE(1970,1,1)</f>
        <v>42032.916666666672</v>
      </c>
      <c r="U3266">
        <f>YEAR(S3266)</f>
        <v>2015</v>
      </c>
    </row>
    <row r="3267" spans="1:21" ht="48" x14ac:dyDescent="0.2">
      <c r="A3267">
        <v>3265</v>
      </c>
      <c r="B3267" s="2" t="s">
        <v>3265</v>
      </c>
      <c r="C3267" s="2" t="s">
        <v>7375</v>
      </c>
      <c r="D3267" s="4">
        <v>2700</v>
      </c>
      <c r="E3267" s="5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>ROUND(E3267/D3267*100,0)</f>
        <v>164</v>
      </c>
      <c r="P3267" s="14">
        <f t="shared" ref="P3267:P3330" si="51">IFERROR(ROUND(E3267/L3267,2),0)</f>
        <v>70.290000000000006</v>
      </c>
      <c r="Q3267" s="7" t="s">
        <v>8314</v>
      </c>
      <c r="R3267" t="s">
        <v>8315</v>
      </c>
      <c r="S3267" s="6">
        <f>(((J3267/60)/60)/24)+DATE(1970,1,1)</f>
        <v>42311.711979166663</v>
      </c>
      <c r="T3267" s="6">
        <f>(((I3267/60)/60)/24)+DATE(1970,1,1)</f>
        <v>42341.708333333328</v>
      </c>
      <c r="U3267">
        <f>YEAR(S3267)</f>
        <v>2015</v>
      </c>
    </row>
    <row r="3268" spans="1:21" ht="48" x14ac:dyDescent="0.2">
      <c r="A3268">
        <v>3266</v>
      </c>
      <c r="B3268" s="2" t="s">
        <v>3266</v>
      </c>
      <c r="C3268" s="2" t="s">
        <v>7376</v>
      </c>
      <c r="D3268" s="4">
        <v>6000</v>
      </c>
      <c r="E3268" s="5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>ROUND(E3268/D3268*100,0)</f>
        <v>131</v>
      </c>
      <c r="P3268" s="14">
        <f t="shared" si="51"/>
        <v>48.33</v>
      </c>
      <c r="Q3268" s="7" t="s">
        <v>8314</v>
      </c>
      <c r="R3268" t="s">
        <v>8315</v>
      </c>
      <c r="S3268" s="6">
        <f>(((J3268/60)/60)/24)+DATE(1970,1,1)</f>
        <v>42136.536134259266</v>
      </c>
      <c r="T3268" s="6">
        <f>(((I3268/60)/60)/24)+DATE(1970,1,1)</f>
        <v>42167.875</v>
      </c>
      <c r="U3268">
        <f>YEAR(S3268)</f>
        <v>2015</v>
      </c>
    </row>
    <row r="3269" spans="1:21" ht="48" x14ac:dyDescent="0.2">
      <c r="A3269">
        <v>3267</v>
      </c>
      <c r="B3269" s="2" t="s">
        <v>3267</v>
      </c>
      <c r="C3269" s="2" t="s">
        <v>7377</v>
      </c>
      <c r="D3269" s="4">
        <v>15000</v>
      </c>
      <c r="E3269" s="5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>ROUND(E3269/D3269*100,0)</f>
        <v>102</v>
      </c>
      <c r="P3269" s="14">
        <f t="shared" si="51"/>
        <v>53.18</v>
      </c>
      <c r="Q3269" s="7" t="s">
        <v>8314</v>
      </c>
      <c r="R3269" t="s">
        <v>8315</v>
      </c>
      <c r="S3269" s="6">
        <f>(((J3269/60)/60)/24)+DATE(1970,1,1)</f>
        <v>42172.757638888885</v>
      </c>
      <c r="T3269" s="6">
        <f>(((I3269/60)/60)/24)+DATE(1970,1,1)</f>
        <v>42202.757638888885</v>
      </c>
      <c r="U3269">
        <f>YEAR(S3269)</f>
        <v>2015</v>
      </c>
    </row>
    <row r="3270" spans="1:21" ht="48" x14ac:dyDescent="0.2">
      <c r="A3270">
        <v>3268</v>
      </c>
      <c r="B3270" s="2" t="s">
        <v>3268</v>
      </c>
      <c r="C3270" s="2" t="s">
        <v>7378</v>
      </c>
      <c r="D3270" s="4">
        <v>2000</v>
      </c>
      <c r="E3270" s="5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>ROUND(E3270/D3270*100,0)</f>
        <v>128</v>
      </c>
      <c r="P3270" s="14">
        <f t="shared" si="51"/>
        <v>60.95</v>
      </c>
      <c r="Q3270" s="7" t="s">
        <v>8314</v>
      </c>
      <c r="R3270" t="s">
        <v>8315</v>
      </c>
      <c r="S3270" s="6">
        <f>(((J3270/60)/60)/24)+DATE(1970,1,1)</f>
        <v>42590.90425925926</v>
      </c>
      <c r="T3270" s="6">
        <f>(((I3270/60)/60)/24)+DATE(1970,1,1)</f>
        <v>42606.90425925926</v>
      </c>
      <c r="U3270">
        <f>YEAR(S3270)</f>
        <v>2016</v>
      </c>
    </row>
    <row r="3271" spans="1:21" ht="48" x14ac:dyDescent="0.2">
      <c r="A3271">
        <v>3269</v>
      </c>
      <c r="B3271" s="2" t="s">
        <v>3269</v>
      </c>
      <c r="C3271" s="2" t="s">
        <v>7379</v>
      </c>
      <c r="D3271" s="4">
        <v>8000</v>
      </c>
      <c r="E3271" s="5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>ROUND(E3271/D3271*100,0)</f>
        <v>102</v>
      </c>
      <c r="P3271" s="14">
        <f t="shared" si="51"/>
        <v>116</v>
      </c>
      <c r="Q3271" s="7" t="s">
        <v>8314</v>
      </c>
      <c r="R3271" t="s">
        <v>8315</v>
      </c>
      <c r="S3271" s="6">
        <f>(((J3271/60)/60)/24)+DATE(1970,1,1)</f>
        <v>42137.395798611105</v>
      </c>
      <c r="T3271" s="6">
        <f>(((I3271/60)/60)/24)+DATE(1970,1,1)</f>
        <v>42171.458333333328</v>
      </c>
      <c r="U3271">
        <f>YEAR(S3271)</f>
        <v>2015</v>
      </c>
    </row>
    <row r="3272" spans="1:21" ht="48" x14ac:dyDescent="0.2">
      <c r="A3272">
        <v>3270</v>
      </c>
      <c r="B3272" s="2" t="s">
        <v>3270</v>
      </c>
      <c r="C3272" s="2" t="s">
        <v>7380</v>
      </c>
      <c r="D3272" s="4">
        <v>1800</v>
      </c>
      <c r="E3272" s="5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>ROUND(E3272/D3272*100,0)</f>
        <v>102</v>
      </c>
      <c r="P3272" s="14">
        <f t="shared" si="51"/>
        <v>61</v>
      </c>
      <c r="Q3272" s="7" t="s">
        <v>8314</v>
      </c>
      <c r="R3272" t="s">
        <v>8315</v>
      </c>
      <c r="S3272" s="6">
        <f>(((J3272/60)/60)/24)+DATE(1970,1,1)</f>
        <v>42167.533159722225</v>
      </c>
      <c r="T3272" s="6">
        <f>(((I3272/60)/60)/24)+DATE(1970,1,1)</f>
        <v>42197.533159722225</v>
      </c>
      <c r="U3272">
        <f>YEAR(S3272)</f>
        <v>2015</v>
      </c>
    </row>
    <row r="3273" spans="1:21" ht="16" x14ac:dyDescent="0.2">
      <c r="A3273">
        <v>3271</v>
      </c>
      <c r="B3273" s="2" t="s">
        <v>3271</v>
      </c>
      <c r="C3273" s="2" t="s">
        <v>7381</v>
      </c>
      <c r="D3273" s="4">
        <v>1500</v>
      </c>
      <c r="E3273" s="5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>ROUND(E3273/D3273*100,0)</f>
        <v>130</v>
      </c>
      <c r="P3273" s="14">
        <f t="shared" si="51"/>
        <v>38.24</v>
      </c>
      <c r="Q3273" s="7" t="s">
        <v>8314</v>
      </c>
      <c r="R3273" t="s">
        <v>8315</v>
      </c>
      <c r="S3273" s="6">
        <f>(((J3273/60)/60)/24)+DATE(1970,1,1)</f>
        <v>41915.437210648146</v>
      </c>
      <c r="T3273" s="6">
        <f>(((I3273/60)/60)/24)+DATE(1970,1,1)</f>
        <v>41945.478877314818</v>
      </c>
      <c r="U3273">
        <f>YEAR(S3273)</f>
        <v>2014</v>
      </c>
    </row>
    <row r="3274" spans="1:21" ht="48" x14ac:dyDescent="0.2">
      <c r="A3274">
        <v>3272</v>
      </c>
      <c r="B3274" s="2" t="s">
        <v>3272</v>
      </c>
      <c r="C3274" s="2" t="s">
        <v>7382</v>
      </c>
      <c r="D3274" s="4">
        <v>10000</v>
      </c>
      <c r="E3274" s="5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>ROUND(E3274/D3274*100,0)</f>
        <v>154</v>
      </c>
      <c r="P3274" s="14">
        <f t="shared" si="51"/>
        <v>106.5</v>
      </c>
      <c r="Q3274" s="7" t="s">
        <v>8314</v>
      </c>
      <c r="R3274" t="s">
        <v>8315</v>
      </c>
      <c r="S3274" s="6">
        <f>(((J3274/60)/60)/24)+DATE(1970,1,1)</f>
        <v>42284.500104166669</v>
      </c>
      <c r="T3274" s="6">
        <f>(((I3274/60)/60)/24)+DATE(1970,1,1)</f>
        <v>42314.541770833333</v>
      </c>
      <c r="U3274">
        <f>YEAR(S3274)</f>
        <v>2015</v>
      </c>
    </row>
    <row r="3275" spans="1:21" ht="48" x14ac:dyDescent="0.2">
      <c r="A3275">
        <v>3273</v>
      </c>
      <c r="B3275" s="2" t="s">
        <v>3273</v>
      </c>
      <c r="C3275" s="2" t="s">
        <v>7383</v>
      </c>
      <c r="D3275" s="4">
        <v>4000</v>
      </c>
      <c r="E3275" s="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>ROUND(E3275/D3275*100,0)</f>
        <v>107</v>
      </c>
      <c r="P3275" s="14">
        <f t="shared" si="51"/>
        <v>204.57</v>
      </c>
      <c r="Q3275" s="7" t="s">
        <v>8314</v>
      </c>
      <c r="R3275" t="s">
        <v>8315</v>
      </c>
      <c r="S3275" s="6">
        <f>(((J3275/60)/60)/24)+DATE(1970,1,1)</f>
        <v>42611.801412037035</v>
      </c>
      <c r="T3275" s="6">
        <f>(((I3275/60)/60)/24)+DATE(1970,1,1)</f>
        <v>42627.791666666672</v>
      </c>
      <c r="U3275">
        <f>YEAR(S3275)</f>
        <v>2016</v>
      </c>
    </row>
    <row r="3276" spans="1:21" ht="48" x14ac:dyDescent="0.2">
      <c r="A3276">
        <v>3274</v>
      </c>
      <c r="B3276" s="2" t="s">
        <v>3274</v>
      </c>
      <c r="C3276" s="2" t="s">
        <v>7384</v>
      </c>
      <c r="D3276" s="4">
        <v>15500</v>
      </c>
      <c r="E3276" s="5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>ROUND(E3276/D3276*100,0)</f>
        <v>101</v>
      </c>
      <c r="P3276" s="14">
        <f t="shared" si="51"/>
        <v>54.91</v>
      </c>
      <c r="Q3276" s="7" t="s">
        <v>8314</v>
      </c>
      <c r="R3276" t="s">
        <v>8315</v>
      </c>
      <c r="S3276" s="6">
        <f>(((J3276/60)/60)/24)+DATE(1970,1,1)</f>
        <v>42400.704537037032</v>
      </c>
      <c r="T3276" s="6">
        <f>(((I3276/60)/60)/24)+DATE(1970,1,1)</f>
        <v>42444.875</v>
      </c>
      <c r="U3276">
        <f>YEAR(S3276)</f>
        <v>2016</v>
      </c>
    </row>
    <row r="3277" spans="1:21" ht="48" x14ac:dyDescent="0.2">
      <c r="A3277">
        <v>3275</v>
      </c>
      <c r="B3277" s="2" t="s">
        <v>3275</v>
      </c>
      <c r="C3277" s="2" t="s">
        <v>7385</v>
      </c>
      <c r="D3277" s="4">
        <v>1800</v>
      </c>
      <c r="E3277" s="5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>ROUND(E3277/D3277*100,0)</f>
        <v>100</v>
      </c>
      <c r="P3277" s="14">
        <f t="shared" si="51"/>
        <v>150.41999999999999</v>
      </c>
      <c r="Q3277" s="7" t="s">
        <v>8314</v>
      </c>
      <c r="R3277" t="s">
        <v>8315</v>
      </c>
      <c r="S3277" s="6">
        <f>(((J3277/60)/60)/24)+DATE(1970,1,1)</f>
        <v>42017.88045138889</v>
      </c>
      <c r="T3277" s="6">
        <f>(((I3277/60)/60)/24)+DATE(1970,1,1)</f>
        <v>42044.1875</v>
      </c>
      <c r="U3277">
        <f>YEAR(S3277)</f>
        <v>2015</v>
      </c>
    </row>
    <row r="3278" spans="1:21" ht="48" x14ac:dyDescent="0.2">
      <c r="A3278">
        <v>3276</v>
      </c>
      <c r="B3278" s="2" t="s">
        <v>3276</v>
      </c>
      <c r="C3278" s="2" t="s">
        <v>7386</v>
      </c>
      <c r="D3278" s="4">
        <v>4500</v>
      </c>
      <c r="E3278" s="5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>ROUND(E3278/D3278*100,0)</f>
        <v>117</v>
      </c>
      <c r="P3278" s="14">
        <f t="shared" si="51"/>
        <v>52.58</v>
      </c>
      <c r="Q3278" s="7" t="s">
        <v>8314</v>
      </c>
      <c r="R3278" t="s">
        <v>8315</v>
      </c>
      <c r="S3278" s="6">
        <f>(((J3278/60)/60)/24)+DATE(1970,1,1)</f>
        <v>42426.949988425928</v>
      </c>
      <c r="T3278" s="6">
        <f>(((I3278/60)/60)/24)+DATE(1970,1,1)</f>
        <v>42461.165972222225</v>
      </c>
      <c r="U3278">
        <f>YEAR(S3278)</f>
        <v>2016</v>
      </c>
    </row>
    <row r="3279" spans="1:21" ht="48" x14ac:dyDescent="0.2">
      <c r="A3279">
        <v>3277</v>
      </c>
      <c r="B3279" s="2" t="s">
        <v>3277</v>
      </c>
      <c r="C3279" s="2" t="s">
        <v>7387</v>
      </c>
      <c r="D3279" s="4">
        <v>5000</v>
      </c>
      <c r="E3279" s="5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>ROUND(E3279/D3279*100,0)</f>
        <v>109</v>
      </c>
      <c r="P3279" s="14">
        <f t="shared" si="51"/>
        <v>54.3</v>
      </c>
      <c r="Q3279" s="7" t="s">
        <v>8314</v>
      </c>
      <c r="R3279" t="s">
        <v>8315</v>
      </c>
      <c r="S3279" s="6">
        <f>(((J3279/60)/60)/24)+DATE(1970,1,1)</f>
        <v>41931.682939814818</v>
      </c>
      <c r="T3279" s="6">
        <f>(((I3279/60)/60)/24)+DATE(1970,1,1)</f>
        <v>41961.724606481483</v>
      </c>
      <c r="U3279">
        <f>YEAR(S3279)</f>
        <v>2014</v>
      </c>
    </row>
    <row r="3280" spans="1:21" ht="48" x14ac:dyDescent="0.2">
      <c r="A3280">
        <v>3278</v>
      </c>
      <c r="B3280" s="2" t="s">
        <v>3278</v>
      </c>
      <c r="C3280" s="2" t="s">
        <v>7388</v>
      </c>
      <c r="D3280" s="4">
        <v>2500</v>
      </c>
      <c r="E3280" s="5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>ROUND(E3280/D3280*100,0)</f>
        <v>103</v>
      </c>
      <c r="P3280" s="14">
        <f t="shared" si="51"/>
        <v>76.03</v>
      </c>
      <c r="Q3280" s="7" t="s">
        <v>8314</v>
      </c>
      <c r="R3280" t="s">
        <v>8315</v>
      </c>
      <c r="S3280" s="6">
        <f>(((J3280/60)/60)/24)+DATE(1970,1,1)</f>
        <v>42124.848414351851</v>
      </c>
      <c r="T3280" s="6">
        <f>(((I3280/60)/60)/24)+DATE(1970,1,1)</f>
        <v>42154.848414351851</v>
      </c>
      <c r="U3280">
        <f>YEAR(S3280)</f>
        <v>2015</v>
      </c>
    </row>
    <row r="3281" spans="1:21" ht="48" x14ac:dyDescent="0.2">
      <c r="A3281">
        <v>3279</v>
      </c>
      <c r="B3281" s="2" t="s">
        <v>3279</v>
      </c>
      <c r="C3281" s="2" t="s">
        <v>7389</v>
      </c>
      <c r="D3281" s="4">
        <v>5800</v>
      </c>
      <c r="E3281" s="5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>ROUND(E3281/D3281*100,0)</f>
        <v>114</v>
      </c>
      <c r="P3281" s="14">
        <f t="shared" si="51"/>
        <v>105.21</v>
      </c>
      <c r="Q3281" s="7" t="s">
        <v>8314</v>
      </c>
      <c r="R3281" t="s">
        <v>8315</v>
      </c>
      <c r="S3281" s="6">
        <f>(((J3281/60)/60)/24)+DATE(1970,1,1)</f>
        <v>42431.102534722217</v>
      </c>
      <c r="T3281" s="6">
        <f>(((I3281/60)/60)/24)+DATE(1970,1,1)</f>
        <v>42461.06086805556</v>
      </c>
      <c r="U3281">
        <f>YEAR(S3281)</f>
        <v>2016</v>
      </c>
    </row>
    <row r="3282" spans="1:21" ht="48" x14ac:dyDescent="0.2">
      <c r="A3282">
        <v>3280</v>
      </c>
      <c r="B3282" s="2" t="s">
        <v>3280</v>
      </c>
      <c r="C3282" s="2" t="s">
        <v>7390</v>
      </c>
      <c r="D3282" s="4">
        <v>2000</v>
      </c>
      <c r="E3282" s="5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>ROUND(E3282/D3282*100,0)</f>
        <v>103</v>
      </c>
      <c r="P3282" s="14">
        <f t="shared" si="51"/>
        <v>68.67</v>
      </c>
      <c r="Q3282" s="7" t="s">
        <v>8314</v>
      </c>
      <c r="R3282" t="s">
        <v>8315</v>
      </c>
      <c r="S3282" s="6">
        <f>(((J3282/60)/60)/24)+DATE(1970,1,1)</f>
        <v>42121.756921296299</v>
      </c>
      <c r="T3282" s="6">
        <f>(((I3282/60)/60)/24)+DATE(1970,1,1)</f>
        <v>42156.208333333328</v>
      </c>
      <c r="U3282">
        <f>YEAR(S3282)</f>
        <v>2015</v>
      </c>
    </row>
    <row r="3283" spans="1:21" ht="32" x14ac:dyDescent="0.2">
      <c r="A3283">
        <v>3281</v>
      </c>
      <c r="B3283" s="2" t="s">
        <v>3281</v>
      </c>
      <c r="C3283" s="2" t="s">
        <v>7391</v>
      </c>
      <c r="D3283" s="4">
        <v>5000</v>
      </c>
      <c r="E3283" s="5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>ROUND(E3283/D3283*100,0)</f>
        <v>122</v>
      </c>
      <c r="P3283" s="14">
        <f t="shared" si="51"/>
        <v>129.36000000000001</v>
      </c>
      <c r="Q3283" s="7" t="s">
        <v>8314</v>
      </c>
      <c r="R3283" t="s">
        <v>8315</v>
      </c>
      <c r="S3283" s="6">
        <f>(((J3283/60)/60)/24)+DATE(1970,1,1)</f>
        <v>42219.019733796296</v>
      </c>
      <c r="T3283" s="6">
        <f>(((I3283/60)/60)/24)+DATE(1970,1,1)</f>
        <v>42249.019733796296</v>
      </c>
      <c r="U3283">
        <f>YEAR(S3283)</f>
        <v>2015</v>
      </c>
    </row>
    <row r="3284" spans="1:21" ht="48" x14ac:dyDescent="0.2">
      <c r="A3284">
        <v>3282</v>
      </c>
      <c r="B3284" s="2" t="s">
        <v>3282</v>
      </c>
      <c r="C3284" s="2" t="s">
        <v>7392</v>
      </c>
      <c r="D3284" s="4">
        <v>31000</v>
      </c>
      <c r="E3284" s="5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>ROUND(E3284/D3284*100,0)</f>
        <v>103</v>
      </c>
      <c r="P3284" s="14">
        <f t="shared" si="51"/>
        <v>134.26</v>
      </c>
      <c r="Q3284" s="7" t="s">
        <v>8314</v>
      </c>
      <c r="R3284" t="s">
        <v>8315</v>
      </c>
      <c r="S3284" s="6">
        <f>(((J3284/60)/60)/24)+DATE(1970,1,1)</f>
        <v>42445.19430555556</v>
      </c>
      <c r="T3284" s="6">
        <f>(((I3284/60)/60)/24)+DATE(1970,1,1)</f>
        <v>42489.19430555556</v>
      </c>
      <c r="U3284">
        <f>YEAR(S3284)</f>
        <v>2016</v>
      </c>
    </row>
    <row r="3285" spans="1:21" ht="48" x14ac:dyDescent="0.2">
      <c r="A3285">
        <v>3283</v>
      </c>
      <c r="B3285" s="2" t="s">
        <v>3283</v>
      </c>
      <c r="C3285" s="2" t="s">
        <v>7393</v>
      </c>
      <c r="D3285" s="4">
        <v>800</v>
      </c>
      <c r="E3285" s="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>ROUND(E3285/D3285*100,0)</f>
        <v>105</v>
      </c>
      <c r="P3285" s="14">
        <f t="shared" si="51"/>
        <v>17.829999999999998</v>
      </c>
      <c r="Q3285" s="7" t="s">
        <v>8314</v>
      </c>
      <c r="R3285" t="s">
        <v>8315</v>
      </c>
      <c r="S3285" s="6">
        <f>(((J3285/60)/60)/24)+DATE(1970,1,1)</f>
        <v>42379.74418981481</v>
      </c>
      <c r="T3285" s="6">
        <f>(((I3285/60)/60)/24)+DATE(1970,1,1)</f>
        <v>42410.875</v>
      </c>
      <c r="U3285">
        <f>YEAR(S3285)</f>
        <v>2016</v>
      </c>
    </row>
    <row r="3286" spans="1:21" ht="48" x14ac:dyDescent="0.2">
      <c r="A3286">
        <v>3284</v>
      </c>
      <c r="B3286" s="2" t="s">
        <v>3284</v>
      </c>
      <c r="C3286" s="2" t="s">
        <v>7394</v>
      </c>
      <c r="D3286" s="4">
        <v>3000</v>
      </c>
      <c r="E3286" s="5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>ROUND(E3286/D3286*100,0)</f>
        <v>102</v>
      </c>
      <c r="P3286" s="14">
        <f t="shared" si="51"/>
        <v>203.2</v>
      </c>
      <c r="Q3286" s="7" t="s">
        <v>8314</v>
      </c>
      <c r="R3286" t="s">
        <v>8315</v>
      </c>
      <c r="S3286" s="6">
        <f>(((J3286/60)/60)/24)+DATE(1970,1,1)</f>
        <v>42380.884872685187</v>
      </c>
      <c r="T3286" s="6">
        <f>(((I3286/60)/60)/24)+DATE(1970,1,1)</f>
        <v>42398.249305555553</v>
      </c>
      <c r="U3286">
        <f>YEAR(S3286)</f>
        <v>2016</v>
      </c>
    </row>
    <row r="3287" spans="1:21" ht="16" x14ac:dyDescent="0.2">
      <c r="A3287">
        <v>3285</v>
      </c>
      <c r="B3287" s="2" t="s">
        <v>3285</v>
      </c>
      <c r="C3287" s="2" t="s">
        <v>7395</v>
      </c>
      <c r="D3287" s="4">
        <v>4999</v>
      </c>
      <c r="E3287" s="5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>ROUND(E3287/D3287*100,0)</f>
        <v>112</v>
      </c>
      <c r="P3287" s="14">
        <f t="shared" si="51"/>
        <v>69.19</v>
      </c>
      <c r="Q3287" s="7" t="s">
        <v>8314</v>
      </c>
      <c r="R3287" t="s">
        <v>8315</v>
      </c>
      <c r="S3287" s="6">
        <f>(((J3287/60)/60)/24)+DATE(1970,1,1)</f>
        <v>42762.942430555559</v>
      </c>
      <c r="T3287" s="6">
        <f>(((I3287/60)/60)/24)+DATE(1970,1,1)</f>
        <v>42794.208333333328</v>
      </c>
      <c r="U3287">
        <f>YEAR(S3287)</f>
        <v>2017</v>
      </c>
    </row>
    <row r="3288" spans="1:21" ht="48" x14ac:dyDescent="0.2">
      <c r="A3288">
        <v>3286</v>
      </c>
      <c r="B3288" s="2" t="s">
        <v>3286</v>
      </c>
      <c r="C3288" s="2" t="s">
        <v>7396</v>
      </c>
      <c r="D3288" s="4">
        <v>15000</v>
      </c>
      <c r="E3288" s="5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>ROUND(E3288/D3288*100,0)</f>
        <v>102</v>
      </c>
      <c r="P3288" s="14">
        <f t="shared" si="51"/>
        <v>125.12</v>
      </c>
      <c r="Q3288" s="7" t="s">
        <v>8314</v>
      </c>
      <c r="R3288" t="s">
        <v>8315</v>
      </c>
      <c r="S3288" s="6">
        <f>(((J3288/60)/60)/24)+DATE(1970,1,1)</f>
        <v>42567.840069444443</v>
      </c>
      <c r="T3288" s="6">
        <f>(((I3288/60)/60)/24)+DATE(1970,1,1)</f>
        <v>42597.840069444443</v>
      </c>
      <c r="U3288">
        <f>YEAR(S3288)</f>
        <v>2016</v>
      </c>
    </row>
    <row r="3289" spans="1:21" ht="32" x14ac:dyDescent="0.2">
      <c r="A3289">
        <v>3287</v>
      </c>
      <c r="B3289" s="2" t="s">
        <v>3287</v>
      </c>
      <c r="C3289" s="2" t="s">
        <v>7397</v>
      </c>
      <c r="D3289" s="4">
        <v>2500</v>
      </c>
      <c r="E3289" s="5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>ROUND(E3289/D3289*100,0)</f>
        <v>100</v>
      </c>
      <c r="P3289" s="14">
        <f t="shared" si="51"/>
        <v>73.53</v>
      </c>
      <c r="Q3289" s="7" t="s">
        <v>8314</v>
      </c>
      <c r="R3289" t="s">
        <v>8315</v>
      </c>
      <c r="S3289" s="6">
        <f>(((J3289/60)/60)/24)+DATE(1970,1,1)</f>
        <v>42311.750324074077</v>
      </c>
      <c r="T3289" s="6">
        <f>(((I3289/60)/60)/24)+DATE(1970,1,1)</f>
        <v>42336.750324074077</v>
      </c>
      <c r="U3289">
        <f>YEAR(S3289)</f>
        <v>2015</v>
      </c>
    </row>
    <row r="3290" spans="1:21" ht="48" x14ac:dyDescent="0.2">
      <c r="A3290">
        <v>3288</v>
      </c>
      <c r="B3290" s="2" t="s">
        <v>3288</v>
      </c>
      <c r="C3290" s="2" t="s">
        <v>7398</v>
      </c>
      <c r="D3290" s="4">
        <v>10000</v>
      </c>
      <c r="E3290" s="5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>ROUND(E3290/D3290*100,0)</f>
        <v>100</v>
      </c>
      <c r="P3290" s="14">
        <f t="shared" si="51"/>
        <v>48.44</v>
      </c>
      <c r="Q3290" s="7" t="s">
        <v>8314</v>
      </c>
      <c r="R3290" t="s">
        <v>8315</v>
      </c>
      <c r="S3290" s="6">
        <f>(((J3290/60)/60)/24)+DATE(1970,1,1)</f>
        <v>42505.774479166663</v>
      </c>
      <c r="T3290" s="6">
        <f>(((I3290/60)/60)/24)+DATE(1970,1,1)</f>
        <v>42541.958333333328</v>
      </c>
      <c r="U3290">
        <f>YEAR(S3290)</f>
        <v>2016</v>
      </c>
    </row>
    <row r="3291" spans="1:21" ht="48" x14ac:dyDescent="0.2">
      <c r="A3291">
        <v>3289</v>
      </c>
      <c r="B3291" s="2" t="s">
        <v>3289</v>
      </c>
      <c r="C3291" s="2" t="s">
        <v>7399</v>
      </c>
      <c r="D3291" s="4">
        <v>500</v>
      </c>
      <c r="E3291" s="5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>ROUND(E3291/D3291*100,0)</f>
        <v>133</v>
      </c>
      <c r="P3291" s="14">
        <f t="shared" si="51"/>
        <v>26.61</v>
      </c>
      <c r="Q3291" s="7" t="s">
        <v>8314</v>
      </c>
      <c r="R3291" t="s">
        <v>8315</v>
      </c>
      <c r="S3291" s="6">
        <f>(((J3291/60)/60)/24)+DATE(1970,1,1)</f>
        <v>42758.368078703701</v>
      </c>
      <c r="T3291" s="6">
        <f>(((I3291/60)/60)/24)+DATE(1970,1,1)</f>
        <v>42786.368078703701</v>
      </c>
      <c r="U3291">
        <f>YEAR(S3291)</f>
        <v>2017</v>
      </c>
    </row>
    <row r="3292" spans="1:21" ht="80" x14ac:dyDescent="0.2">
      <c r="A3292">
        <v>3290</v>
      </c>
      <c r="B3292" s="2" t="s">
        <v>3290</v>
      </c>
      <c r="C3292" s="2" t="s">
        <v>7400</v>
      </c>
      <c r="D3292" s="4">
        <v>2000</v>
      </c>
      <c r="E3292" s="5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>ROUND(E3292/D3292*100,0)</f>
        <v>121</v>
      </c>
      <c r="P3292" s="14">
        <f t="shared" si="51"/>
        <v>33.67</v>
      </c>
      <c r="Q3292" s="7" t="s">
        <v>8314</v>
      </c>
      <c r="R3292" t="s">
        <v>8315</v>
      </c>
      <c r="S3292" s="6">
        <f>(((J3292/60)/60)/24)+DATE(1970,1,1)</f>
        <v>42775.51494212963</v>
      </c>
      <c r="T3292" s="6">
        <f>(((I3292/60)/60)/24)+DATE(1970,1,1)</f>
        <v>42805.51494212963</v>
      </c>
      <c r="U3292">
        <f>YEAR(S3292)</f>
        <v>2017</v>
      </c>
    </row>
    <row r="3293" spans="1:21" ht="48" x14ac:dyDescent="0.2">
      <c r="A3293">
        <v>3291</v>
      </c>
      <c r="B3293" s="2" t="s">
        <v>3291</v>
      </c>
      <c r="C3293" s="2" t="s">
        <v>7401</v>
      </c>
      <c r="D3293" s="4">
        <v>500</v>
      </c>
      <c r="E3293" s="5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>ROUND(E3293/D3293*100,0)</f>
        <v>114</v>
      </c>
      <c r="P3293" s="14">
        <f t="shared" si="51"/>
        <v>40.71</v>
      </c>
      <c r="Q3293" s="7" t="s">
        <v>8314</v>
      </c>
      <c r="R3293" t="s">
        <v>8315</v>
      </c>
      <c r="S3293" s="6">
        <f>(((J3293/60)/60)/24)+DATE(1970,1,1)</f>
        <v>42232.702546296292</v>
      </c>
      <c r="T3293" s="6">
        <f>(((I3293/60)/60)/24)+DATE(1970,1,1)</f>
        <v>42264.165972222225</v>
      </c>
      <c r="U3293">
        <f>YEAR(S3293)</f>
        <v>2015</v>
      </c>
    </row>
    <row r="3294" spans="1:21" ht="48" x14ac:dyDescent="0.2">
      <c r="A3294">
        <v>3292</v>
      </c>
      <c r="B3294" s="2" t="s">
        <v>3292</v>
      </c>
      <c r="C3294" s="2" t="s">
        <v>7402</v>
      </c>
      <c r="D3294" s="4">
        <v>101</v>
      </c>
      <c r="E3294" s="5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>ROUND(E3294/D3294*100,0)</f>
        <v>286</v>
      </c>
      <c r="P3294" s="14">
        <f t="shared" si="51"/>
        <v>19.27</v>
      </c>
      <c r="Q3294" s="7" t="s">
        <v>8314</v>
      </c>
      <c r="R3294" t="s">
        <v>8315</v>
      </c>
      <c r="S3294" s="6">
        <f>(((J3294/60)/60)/24)+DATE(1970,1,1)</f>
        <v>42282.770231481481</v>
      </c>
      <c r="T3294" s="6">
        <f>(((I3294/60)/60)/24)+DATE(1970,1,1)</f>
        <v>42342.811898148153</v>
      </c>
      <c r="U3294">
        <f>YEAR(S3294)</f>
        <v>2015</v>
      </c>
    </row>
    <row r="3295" spans="1:21" ht="48" x14ac:dyDescent="0.2">
      <c r="A3295">
        <v>3293</v>
      </c>
      <c r="B3295" s="2" t="s">
        <v>3293</v>
      </c>
      <c r="C3295" s="2" t="s">
        <v>7403</v>
      </c>
      <c r="D3295" s="4">
        <v>4500</v>
      </c>
      <c r="E3295" s="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>ROUND(E3295/D3295*100,0)</f>
        <v>170</v>
      </c>
      <c r="P3295" s="14">
        <f t="shared" si="51"/>
        <v>84.29</v>
      </c>
      <c r="Q3295" s="7" t="s">
        <v>8314</v>
      </c>
      <c r="R3295" t="s">
        <v>8315</v>
      </c>
      <c r="S3295" s="6">
        <f>(((J3295/60)/60)/24)+DATE(1970,1,1)</f>
        <v>42768.425370370373</v>
      </c>
      <c r="T3295" s="6">
        <f>(((I3295/60)/60)/24)+DATE(1970,1,1)</f>
        <v>42798.425370370373</v>
      </c>
      <c r="U3295">
        <f>YEAR(S3295)</f>
        <v>2017</v>
      </c>
    </row>
    <row r="3296" spans="1:21" ht="48" x14ac:dyDescent="0.2">
      <c r="A3296">
        <v>3294</v>
      </c>
      <c r="B3296" s="2" t="s">
        <v>3294</v>
      </c>
      <c r="C3296" s="2" t="s">
        <v>7404</v>
      </c>
      <c r="D3296" s="4">
        <v>600</v>
      </c>
      <c r="E3296" s="5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>ROUND(E3296/D3296*100,0)</f>
        <v>118</v>
      </c>
      <c r="P3296" s="14">
        <f t="shared" si="51"/>
        <v>29.58</v>
      </c>
      <c r="Q3296" s="7" t="s">
        <v>8314</v>
      </c>
      <c r="R3296" t="s">
        <v>8315</v>
      </c>
      <c r="S3296" s="6">
        <f>(((J3296/60)/60)/24)+DATE(1970,1,1)</f>
        <v>42141.541134259256</v>
      </c>
      <c r="T3296" s="6">
        <f>(((I3296/60)/60)/24)+DATE(1970,1,1)</f>
        <v>42171.541134259256</v>
      </c>
      <c r="U3296">
        <f>YEAR(S3296)</f>
        <v>2015</v>
      </c>
    </row>
    <row r="3297" spans="1:21" ht="48" x14ac:dyDescent="0.2">
      <c r="A3297">
        <v>3295</v>
      </c>
      <c r="B3297" s="2" t="s">
        <v>3295</v>
      </c>
      <c r="C3297" s="2" t="s">
        <v>7405</v>
      </c>
      <c r="D3297" s="4">
        <v>700</v>
      </c>
      <c r="E3297" s="5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>ROUND(E3297/D3297*100,0)</f>
        <v>103</v>
      </c>
      <c r="P3297" s="14">
        <f t="shared" si="51"/>
        <v>26.67</v>
      </c>
      <c r="Q3297" s="7" t="s">
        <v>8314</v>
      </c>
      <c r="R3297" t="s">
        <v>8315</v>
      </c>
      <c r="S3297" s="6">
        <f>(((J3297/60)/60)/24)+DATE(1970,1,1)</f>
        <v>42609.442465277782</v>
      </c>
      <c r="T3297" s="6">
        <f>(((I3297/60)/60)/24)+DATE(1970,1,1)</f>
        <v>42639.442465277782</v>
      </c>
      <c r="U3297">
        <f>YEAR(S3297)</f>
        <v>2016</v>
      </c>
    </row>
    <row r="3298" spans="1:21" ht="48" x14ac:dyDescent="0.2">
      <c r="A3298">
        <v>3296</v>
      </c>
      <c r="B3298" s="2" t="s">
        <v>3296</v>
      </c>
      <c r="C3298" s="2" t="s">
        <v>7406</v>
      </c>
      <c r="D3298" s="4">
        <v>1500</v>
      </c>
      <c r="E3298" s="5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>ROUND(E3298/D3298*100,0)</f>
        <v>144</v>
      </c>
      <c r="P3298" s="14">
        <f t="shared" si="51"/>
        <v>45.98</v>
      </c>
      <c r="Q3298" s="7" t="s">
        <v>8314</v>
      </c>
      <c r="R3298" t="s">
        <v>8315</v>
      </c>
      <c r="S3298" s="6">
        <f>(((J3298/60)/60)/24)+DATE(1970,1,1)</f>
        <v>42309.756620370375</v>
      </c>
      <c r="T3298" s="6">
        <f>(((I3298/60)/60)/24)+DATE(1970,1,1)</f>
        <v>42330.916666666672</v>
      </c>
      <c r="U3298">
        <f>YEAR(S3298)</f>
        <v>2015</v>
      </c>
    </row>
    <row r="3299" spans="1:21" ht="48" x14ac:dyDescent="0.2">
      <c r="A3299">
        <v>3297</v>
      </c>
      <c r="B3299" s="2" t="s">
        <v>3297</v>
      </c>
      <c r="C3299" s="2" t="s">
        <v>7407</v>
      </c>
      <c r="D3299" s="4">
        <v>5500</v>
      </c>
      <c r="E3299" s="5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>ROUND(E3299/D3299*100,0)</f>
        <v>100</v>
      </c>
      <c r="P3299" s="14">
        <f t="shared" si="51"/>
        <v>125.09</v>
      </c>
      <c r="Q3299" s="7" t="s">
        <v>8314</v>
      </c>
      <c r="R3299" t="s">
        <v>8315</v>
      </c>
      <c r="S3299" s="6">
        <f>(((J3299/60)/60)/24)+DATE(1970,1,1)</f>
        <v>42193.771481481483</v>
      </c>
      <c r="T3299" s="6">
        <f>(((I3299/60)/60)/24)+DATE(1970,1,1)</f>
        <v>42212.957638888889</v>
      </c>
      <c r="U3299">
        <f>YEAR(S3299)</f>
        <v>2015</v>
      </c>
    </row>
    <row r="3300" spans="1:21" ht="48" x14ac:dyDescent="0.2">
      <c r="A3300">
        <v>3298</v>
      </c>
      <c r="B3300" s="2" t="s">
        <v>3298</v>
      </c>
      <c r="C3300" s="2" t="s">
        <v>7408</v>
      </c>
      <c r="D3300" s="4">
        <v>10000</v>
      </c>
      <c r="E3300" s="5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>ROUND(E3300/D3300*100,0)</f>
        <v>102</v>
      </c>
      <c r="P3300" s="14">
        <f t="shared" si="51"/>
        <v>141.29</v>
      </c>
      <c r="Q3300" s="7" t="s">
        <v>8314</v>
      </c>
      <c r="R3300" t="s">
        <v>8315</v>
      </c>
      <c r="S3300" s="6">
        <f>(((J3300/60)/60)/24)+DATE(1970,1,1)</f>
        <v>42239.957962962959</v>
      </c>
      <c r="T3300" s="6">
        <f>(((I3300/60)/60)/24)+DATE(1970,1,1)</f>
        <v>42260</v>
      </c>
      <c r="U3300">
        <f>YEAR(S3300)</f>
        <v>2015</v>
      </c>
    </row>
    <row r="3301" spans="1:21" ht="48" x14ac:dyDescent="0.2">
      <c r="A3301">
        <v>3299</v>
      </c>
      <c r="B3301" s="2" t="s">
        <v>3299</v>
      </c>
      <c r="C3301" s="2" t="s">
        <v>7409</v>
      </c>
      <c r="D3301" s="4">
        <v>3000</v>
      </c>
      <c r="E3301" s="5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>ROUND(E3301/D3301*100,0)</f>
        <v>116</v>
      </c>
      <c r="P3301" s="14">
        <f t="shared" si="51"/>
        <v>55.33</v>
      </c>
      <c r="Q3301" s="7" t="s">
        <v>8314</v>
      </c>
      <c r="R3301" t="s">
        <v>8315</v>
      </c>
      <c r="S3301" s="6">
        <f>(((J3301/60)/60)/24)+DATE(1970,1,1)</f>
        <v>42261.917395833334</v>
      </c>
      <c r="T3301" s="6">
        <f>(((I3301/60)/60)/24)+DATE(1970,1,1)</f>
        <v>42291.917395833334</v>
      </c>
      <c r="U3301">
        <f>YEAR(S3301)</f>
        <v>2015</v>
      </c>
    </row>
    <row r="3302" spans="1:21" ht="48" x14ac:dyDescent="0.2">
      <c r="A3302">
        <v>3300</v>
      </c>
      <c r="B3302" s="2" t="s">
        <v>3300</v>
      </c>
      <c r="C3302" s="2" t="s">
        <v>7410</v>
      </c>
      <c r="D3302" s="4">
        <v>3000</v>
      </c>
      <c r="E3302" s="5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>ROUND(E3302/D3302*100,0)</f>
        <v>136</v>
      </c>
      <c r="P3302" s="14">
        <f t="shared" si="51"/>
        <v>46.42</v>
      </c>
      <c r="Q3302" s="7" t="s">
        <v>8314</v>
      </c>
      <c r="R3302" t="s">
        <v>8315</v>
      </c>
      <c r="S3302" s="6">
        <f>(((J3302/60)/60)/24)+DATE(1970,1,1)</f>
        <v>42102.743773148148</v>
      </c>
      <c r="T3302" s="6">
        <f>(((I3302/60)/60)/24)+DATE(1970,1,1)</f>
        <v>42123.743773148148</v>
      </c>
      <c r="U3302">
        <f>YEAR(S3302)</f>
        <v>2015</v>
      </c>
    </row>
    <row r="3303" spans="1:21" ht="48" x14ac:dyDescent="0.2">
      <c r="A3303">
        <v>3301</v>
      </c>
      <c r="B3303" s="2" t="s">
        <v>3301</v>
      </c>
      <c r="C3303" s="2" t="s">
        <v>7411</v>
      </c>
      <c r="D3303" s="4">
        <v>3000</v>
      </c>
      <c r="E3303" s="5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>ROUND(E3303/D3303*100,0)</f>
        <v>133</v>
      </c>
      <c r="P3303" s="14">
        <f t="shared" si="51"/>
        <v>57.2</v>
      </c>
      <c r="Q3303" s="7" t="s">
        <v>8314</v>
      </c>
      <c r="R3303" t="s">
        <v>8315</v>
      </c>
      <c r="S3303" s="6">
        <f>(((J3303/60)/60)/24)+DATE(1970,1,1)</f>
        <v>42538.73583333334</v>
      </c>
      <c r="T3303" s="6">
        <f>(((I3303/60)/60)/24)+DATE(1970,1,1)</f>
        <v>42583.290972222225</v>
      </c>
      <c r="U3303">
        <f>YEAR(S3303)</f>
        <v>2016</v>
      </c>
    </row>
    <row r="3304" spans="1:21" ht="16" x14ac:dyDescent="0.2">
      <c r="A3304">
        <v>3302</v>
      </c>
      <c r="B3304" s="2" t="s">
        <v>3302</v>
      </c>
      <c r="C3304" s="2" t="s">
        <v>7412</v>
      </c>
      <c r="D3304" s="4">
        <v>8400</v>
      </c>
      <c r="E3304" s="5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>ROUND(E3304/D3304*100,0)</f>
        <v>103</v>
      </c>
      <c r="P3304" s="14">
        <f t="shared" si="51"/>
        <v>173.7</v>
      </c>
      <c r="Q3304" s="7" t="s">
        <v>8314</v>
      </c>
      <c r="R3304" t="s">
        <v>8315</v>
      </c>
      <c r="S3304" s="6">
        <f>(((J3304/60)/60)/24)+DATE(1970,1,1)</f>
        <v>42681.35157407407</v>
      </c>
      <c r="T3304" s="6">
        <f>(((I3304/60)/60)/24)+DATE(1970,1,1)</f>
        <v>42711.35157407407</v>
      </c>
      <c r="U3304">
        <f>YEAR(S3304)</f>
        <v>2016</v>
      </c>
    </row>
    <row r="3305" spans="1:21" ht="48" x14ac:dyDescent="0.2">
      <c r="A3305">
        <v>3303</v>
      </c>
      <c r="B3305" s="2" t="s">
        <v>3303</v>
      </c>
      <c r="C3305" s="2" t="s">
        <v>7413</v>
      </c>
      <c r="D3305" s="4">
        <v>1800</v>
      </c>
      <c r="E3305" s="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>ROUND(E3305/D3305*100,0)</f>
        <v>116</v>
      </c>
      <c r="P3305" s="14">
        <f t="shared" si="51"/>
        <v>59.6</v>
      </c>
      <c r="Q3305" s="7" t="s">
        <v>8314</v>
      </c>
      <c r="R3305" t="s">
        <v>8315</v>
      </c>
      <c r="S3305" s="6">
        <f>(((J3305/60)/60)/24)+DATE(1970,1,1)</f>
        <v>42056.65143518518</v>
      </c>
      <c r="T3305" s="6">
        <f>(((I3305/60)/60)/24)+DATE(1970,1,1)</f>
        <v>42091.609768518523</v>
      </c>
      <c r="U3305">
        <f>YEAR(S3305)</f>
        <v>2015</v>
      </c>
    </row>
    <row r="3306" spans="1:21" ht="48" x14ac:dyDescent="0.2">
      <c r="A3306">
        <v>3304</v>
      </c>
      <c r="B3306" s="2" t="s">
        <v>3304</v>
      </c>
      <c r="C3306" s="2" t="s">
        <v>7414</v>
      </c>
      <c r="D3306" s="4">
        <v>15000</v>
      </c>
      <c r="E3306" s="5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>ROUND(E3306/D3306*100,0)</f>
        <v>105</v>
      </c>
      <c r="P3306" s="14">
        <f t="shared" si="51"/>
        <v>89.59</v>
      </c>
      <c r="Q3306" s="7" t="s">
        <v>8314</v>
      </c>
      <c r="R3306" t="s">
        <v>8315</v>
      </c>
      <c r="S3306" s="6">
        <f>(((J3306/60)/60)/24)+DATE(1970,1,1)</f>
        <v>42696.624444444446</v>
      </c>
      <c r="T3306" s="6">
        <f>(((I3306/60)/60)/24)+DATE(1970,1,1)</f>
        <v>42726.624444444446</v>
      </c>
      <c r="U3306">
        <f>YEAR(S3306)</f>
        <v>2016</v>
      </c>
    </row>
    <row r="3307" spans="1:21" ht="48" x14ac:dyDescent="0.2">
      <c r="A3307">
        <v>3305</v>
      </c>
      <c r="B3307" s="2" t="s">
        <v>3305</v>
      </c>
      <c r="C3307" s="2" t="s">
        <v>7415</v>
      </c>
      <c r="D3307" s="4">
        <v>4000</v>
      </c>
      <c r="E3307" s="5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>ROUND(E3307/D3307*100,0)</f>
        <v>102</v>
      </c>
      <c r="P3307" s="14">
        <f t="shared" si="51"/>
        <v>204.05</v>
      </c>
      <c r="Q3307" s="7" t="s">
        <v>8314</v>
      </c>
      <c r="R3307" t="s">
        <v>8315</v>
      </c>
      <c r="S3307" s="6">
        <f>(((J3307/60)/60)/24)+DATE(1970,1,1)</f>
        <v>42186.855879629627</v>
      </c>
      <c r="T3307" s="6">
        <f>(((I3307/60)/60)/24)+DATE(1970,1,1)</f>
        <v>42216.855879629627</v>
      </c>
      <c r="U3307">
        <f>YEAR(S3307)</f>
        <v>2015</v>
      </c>
    </row>
    <row r="3308" spans="1:21" ht="48" x14ac:dyDescent="0.2">
      <c r="A3308">
        <v>3306</v>
      </c>
      <c r="B3308" s="2" t="s">
        <v>3306</v>
      </c>
      <c r="C3308" s="2" t="s">
        <v>7416</v>
      </c>
      <c r="D3308" s="4">
        <v>1500</v>
      </c>
      <c r="E3308" s="5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>ROUND(E3308/D3308*100,0)</f>
        <v>175</v>
      </c>
      <c r="P3308" s="14">
        <f t="shared" si="51"/>
        <v>48.7</v>
      </c>
      <c r="Q3308" s="7" t="s">
        <v>8314</v>
      </c>
      <c r="R3308" t="s">
        <v>8315</v>
      </c>
      <c r="S3308" s="6">
        <f>(((J3308/60)/60)/24)+DATE(1970,1,1)</f>
        <v>42493.219236111108</v>
      </c>
      <c r="T3308" s="6">
        <f>(((I3308/60)/60)/24)+DATE(1970,1,1)</f>
        <v>42531.125</v>
      </c>
      <c r="U3308">
        <f>YEAR(S3308)</f>
        <v>2016</v>
      </c>
    </row>
    <row r="3309" spans="1:21" ht="48" x14ac:dyDescent="0.2">
      <c r="A3309">
        <v>3307</v>
      </c>
      <c r="B3309" s="2" t="s">
        <v>3307</v>
      </c>
      <c r="C3309" s="2" t="s">
        <v>7417</v>
      </c>
      <c r="D3309" s="4">
        <v>1000</v>
      </c>
      <c r="E3309" s="5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>ROUND(E3309/D3309*100,0)</f>
        <v>107</v>
      </c>
      <c r="P3309" s="14">
        <f t="shared" si="51"/>
        <v>53.34</v>
      </c>
      <c r="Q3309" s="7" t="s">
        <v>8314</v>
      </c>
      <c r="R3309" t="s">
        <v>8315</v>
      </c>
      <c r="S3309" s="6">
        <f>(((J3309/60)/60)/24)+DATE(1970,1,1)</f>
        <v>42475.057164351849</v>
      </c>
      <c r="T3309" s="6">
        <f>(((I3309/60)/60)/24)+DATE(1970,1,1)</f>
        <v>42505.057164351849</v>
      </c>
      <c r="U3309">
        <f>YEAR(S3309)</f>
        <v>2016</v>
      </c>
    </row>
    <row r="3310" spans="1:21" ht="48" x14ac:dyDescent="0.2">
      <c r="A3310">
        <v>3308</v>
      </c>
      <c r="B3310" s="2" t="s">
        <v>3308</v>
      </c>
      <c r="C3310" s="2" t="s">
        <v>7418</v>
      </c>
      <c r="D3310" s="4">
        <v>3500</v>
      </c>
      <c r="E3310" s="5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>ROUND(E3310/D3310*100,0)</f>
        <v>122</v>
      </c>
      <c r="P3310" s="14">
        <f t="shared" si="51"/>
        <v>75.09</v>
      </c>
      <c r="Q3310" s="7" t="s">
        <v>8314</v>
      </c>
      <c r="R3310" t="s">
        <v>8315</v>
      </c>
      <c r="S3310" s="6">
        <f>(((J3310/60)/60)/24)+DATE(1970,1,1)</f>
        <v>42452.876909722225</v>
      </c>
      <c r="T3310" s="6">
        <f>(((I3310/60)/60)/24)+DATE(1970,1,1)</f>
        <v>42473.876909722225</v>
      </c>
      <c r="U3310">
        <f>YEAR(S3310)</f>
        <v>2016</v>
      </c>
    </row>
    <row r="3311" spans="1:21" ht="32" x14ac:dyDescent="0.2">
      <c r="A3311">
        <v>3309</v>
      </c>
      <c r="B3311" s="2" t="s">
        <v>3309</v>
      </c>
      <c r="C3311" s="2" t="s">
        <v>7419</v>
      </c>
      <c r="D3311" s="4">
        <v>350</v>
      </c>
      <c r="E3311" s="5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>ROUND(E3311/D3311*100,0)</f>
        <v>159</v>
      </c>
      <c r="P3311" s="14">
        <f t="shared" si="51"/>
        <v>18</v>
      </c>
      <c r="Q3311" s="7" t="s">
        <v>8314</v>
      </c>
      <c r="R3311" t="s">
        <v>8315</v>
      </c>
      <c r="S3311" s="6">
        <f>(((J3311/60)/60)/24)+DATE(1970,1,1)</f>
        <v>42628.650208333333</v>
      </c>
      <c r="T3311" s="6">
        <f>(((I3311/60)/60)/24)+DATE(1970,1,1)</f>
        <v>42659.650208333333</v>
      </c>
      <c r="U3311">
        <f>YEAR(S3311)</f>
        <v>2016</v>
      </c>
    </row>
    <row r="3312" spans="1:21" ht="32" x14ac:dyDescent="0.2">
      <c r="A3312">
        <v>3310</v>
      </c>
      <c r="B3312" s="2" t="s">
        <v>3310</v>
      </c>
      <c r="C3312" s="2" t="s">
        <v>7420</v>
      </c>
      <c r="D3312" s="4">
        <v>6500</v>
      </c>
      <c r="E3312" s="5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>ROUND(E3312/D3312*100,0)</f>
        <v>100</v>
      </c>
      <c r="P3312" s="14">
        <f t="shared" si="51"/>
        <v>209.84</v>
      </c>
      <c r="Q3312" s="7" t="s">
        <v>8314</v>
      </c>
      <c r="R3312" t="s">
        <v>8315</v>
      </c>
      <c r="S3312" s="6">
        <f>(((J3312/60)/60)/24)+DATE(1970,1,1)</f>
        <v>42253.928530092591</v>
      </c>
      <c r="T3312" s="6">
        <f>(((I3312/60)/60)/24)+DATE(1970,1,1)</f>
        <v>42283.928530092591</v>
      </c>
      <c r="U3312">
        <f>YEAR(S3312)</f>
        <v>2015</v>
      </c>
    </row>
    <row r="3313" spans="1:21" ht="48" x14ac:dyDescent="0.2">
      <c r="A3313">
        <v>3311</v>
      </c>
      <c r="B3313" s="2" t="s">
        <v>3311</v>
      </c>
      <c r="C3313" s="2" t="s">
        <v>7421</v>
      </c>
      <c r="D3313" s="4">
        <v>2500</v>
      </c>
      <c r="E3313" s="5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>ROUND(E3313/D3313*100,0)</f>
        <v>110</v>
      </c>
      <c r="P3313" s="14">
        <f t="shared" si="51"/>
        <v>61.02</v>
      </c>
      <c r="Q3313" s="7" t="s">
        <v>8314</v>
      </c>
      <c r="R3313" t="s">
        <v>8315</v>
      </c>
      <c r="S3313" s="6">
        <f>(((J3313/60)/60)/24)+DATE(1970,1,1)</f>
        <v>42264.29178240741</v>
      </c>
      <c r="T3313" s="6">
        <f>(((I3313/60)/60)/24)+DATE(1970,1,1)</f>
        <v>42294.29178240741</v>
      </c>
      <c r="U3313">
        <f>YEAR(S3313)</f>
        <v>2015</v>
      </c>
    </row>
    <row r="3314" spans="1:21" ht="48" x14ac:dyDescent="0.2">
      <c r="A3314">
        <v>3312</v>
      </c>
      <c r="B3314" s="2" t="s">
        <v>3312</v>
      </c>
      <c r="C3314" s="2" t="s">
        <v>7422</v>
      </c>
      <c r="D3314" s="4">
        <v>2500</v>
      </c>
      <c r="E3314" s="5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>ROUND(E3314/D3314*100,0)</f>
        <v>100</v>
      </c>
      <c r="P3314" s="14">
        <f t="shared" si="51"/>
        <v>61</v>
      </c>
      <c r="Q3314" s="7" t="s">
        <v>8314</v>
      </c>
      <c r="R3314" t="s">
        <v>8315</v>
      </c>
      <c r="S3314" s="6">
        <f>(((J3314/60)/60)/24)+DATE(1970,1,1)</f>
        <v>42664.809560185182</v>
      </c>
      <c r="T3314" s="6">
        <f>(((I3314/60)/60)/24)+DATE(1970,1,1)</f>
        <v>42685.916666666672</v>
      </c>
      <c r="U3314">
        <f>YEAR(S3314)</f>
        <v>2016</v>
      </c>
    </row>
    <row r="3315" spans="1:21" ht="48" x14ac:dyDescent="0.2">
      <c r="A3315">
        <v>3313</v>
      </c>
      <c r="B3315" s="2" t="s">
        <v>3313</v>
      </c>
      <c r="C3315" s="2" t="s">
        <v>7423</v>
      </c>
      <c r="D3315" s="4">
        <v>2000</v>
      </c>
      <c r="E3315" s="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>ROUND(E3315/D3315*100,0)</f>
        <v>116</v>
      </c>
      <c r="P3315" s="14">
        <f t="shared" si="51"/>
        <v>80.03</v>
      </c>
      <c r="Q3315" s="7" t="s">
        <v>8314</v>
      </c>
      <c r="R3315" t="s">
        <v>8315</v>
      </c>
      <c r="S3315" s="6">
        <f>(((J3315/60)/60)/24)+DATE(1970,1,1)</f>
        <v>42382.244409722218</v>
      </c>
      <c r="T3315" s="6">
        <f>(((I3315/60)/60)/24)+DATE(1970,1,1)</f>
        <v>42396.041666666672</v>
      </c>
      <c r="U3315">
        <f>YEAR(S3315)</f>
        <v>2016</v>
      </c>
    </row>
    <row r="3316" spans="1:21" ht="48" x14ac:dyDescent="0.2">
      <c r="A3316">
        <v>3314</v>
      </c>
      <c r="B3316" s="2" t="s">
        <v>3314</v>
      </c>
      <c r="C3316" s="2" t="s">
        <v>7424</v>
      </c>
      <c r="D3316" s="4">
        <v>800</v>
      </c>
      <c r="E3316" s="5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>ROUND(E3316/D3316*100,0)</f>
        <v>211</v>
      </c>
      <c r="P3316" s="14">
        <f t="shared" si="51"/>
        <v>29.07</v>
      </c>
      <c r="Q3316" s="7" t="s">
        <v>8314</v>
      </c>
      <c r="R3316" t="s">
        <v>8315</v>
      </c>
      <c r="S3316" s="6">
        <f>(((J3316/60)/60)/24)+DATE(1970,1,1)</f>
        <v>42105.267488425925</v>
      </c>
      <c r="T3316" s="6">
        <f>(((I3316/60)/60)/24)+DATE(1970,1,1)</f>
        <v>42132.836805555555</v>
      </c>
      <c r="U3316">
        <f>YEAR(S3316)</f>
        <v>2015</v>
      </c>
    </row>
    <row r="3317" spans="1:21" ht="48" x14ac:dyDescent="0.2">
      <c r="A3317">
        <v>3315</v>
      </c>
      <c r="B3317" s="2" t="s">
        <v>3315</v>
      </c>
      <c r="C3317" s="2" t="s">
        <v>7425</v>
      </c>
      <c r="D3317" s="4">
        <v>4000</v>
      </c>
      <c r="E3317" s="5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>ROUND(E3317/D3317*100,0)</f>
        <v>110</v>
      </c>
      <c r="P3317" s="14">
        <f t="shared" si="51"/>
        <v>49.44</v>
      </c>
      <c r="Q3317" s="7" t="s">
        <v>8314</v>
      </c>
      <c r="R3317" t="s">
        <v>8315</v>
      </c>
      <c r="S3317" s="6">
        <f>(((J3317/60)/60)/24)+DATE(1970,1,1)</f>
        <v>42466.303715277783</v>
      </c>
      <c r="T3317" s="6">
        <f>(((I3317/60)/60)/24)+DATE(1970,1,1)</f>
        <v>42496.303715277783</v>
      </c>
      <c r="U3317">
        <f>YEAR(S3317)</f>
        <v>2016</v>
      </c>
    </row>
    <row r="3318" spans="1:21" ht="80" x14ac:dyDescent="0.2">
      <c r="A3318">
        <v>3316</v>
      </c>
      <c r="B3318" s="2" t="s">
        <v>3316</v>
      </c>
      <c r="C3318" s="2" t="s">
        <v>7426</v>
      </c>
      <c r="D3318" s="4">
        <v>11737</v>
      </c>
      <c r="E3318" s="5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>ROUND(E3318/D3318*100,0)</f>
        <v>100</v>
      </c>
      <c r="P3318" s="14">
        <f t="shared" si="51"/>
        <v>93.98</v>
      </c>
      <c r="Q3318" s="7" t="s">
        <v>8314</v>
      </c>
      <c r="R3318" t="s">
        <v>8315</v>
      </c>
      <c r="S3318" s="6">
        <f>(((J3318/60)/60)/24)+DATE(1970,1,1)</f>
        <v>41826.871238425927</v>
      </c>
      <c r="T3318" s="6">
        <f>(((I3318/60)/60)/24)+DATE(1970,1,1)</f>
        <v>41859.57916666667</v>
      </c>
      <c r="U3318">
        <f>YEAR(S3318)</f>
        <v>2014</v>
      </c>
    </row>
    <row r="3319" spans="1:21" ht="48" x14ac:dyDescent="0.2">
      <c r="A3319">
        <v>3317</v>
      </c>
      <c r="B3319" s="2" t="s">
        <v>3317</v>
      </c>
      <c r="C3319" s="2" t="s">
        <v>7427</v>
      </c>
      <c r="D3319" s="4">
        <v>1050</v>
      </c>
      <c r="E3319" s="5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>ROUND(E3319/D3319*100,0)</f>
        <v>106</v>
      </c>
      <c r="P3319" s="14">
        <f t="shared" si="51"/>
        <v>61.94</v>
      </c>
      <c r="Q3319" s="7" t="s">
        <v>8314</v>
      </c>
      <c r="R3319" t="s">
        <v>8315</v>
      </c>
      <c r="S3319" s="6">
        <f>(((J3319/60)/60)/24)+DATE(1970,1,1)</f>
        <v>42499.039629629624</v>
      </c>
      <c r="T3319" s="6">
        <f>(((I3319/60)/60)/24)+DATE(1970,1,1)</f>
        <v>42529.039629629624</v>
      </c>
      <c r="U3319">
        <f>YEAR(S3319)</f>
        <v>2016</v>
      </c>
    </row>
    <row r="3320" spans="1:21" ht="32" x14ac:dyDescent="0.2">
      <c r="A3320">
        <v>3318</v>
      </c>
      <c r="B3320" s="2" t="s">
        <v>3318</v>
      </c>
      <c r="C3320" s="2" t="s">
        <v>7428</v>
      </c>
      <c r="D3320" s="4">
        <v>2000</v>
      </c>
      <c r="E3320" s="5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>ROUND(E3320/D3320*100,0)</f>
        <v>126</v>
      </c>
      <c r="P3320" s="14">
        <f t="shared" si="51"/>
        <v>78.5</v>
      </c>
      <c r="Q3320" s="7" t="s">
        <v>8314</v>
      </c>
      <c r="R3320" t="s">
        <v>8315</v>
      </c>
      <c r="S3320" s="6">
        <f>(((J3320/60)/60)/24)+DATE(1970,1,1)</f>
        <v>42431.302002314813</v>
      </c>
      <c r="T3320" s="6">
        <f>(((I3320/60)/60)/24)+DATE(1970,1,1)</f>
        <v>42471.104166666672</v>
      </c>
      <c r="U3320">
        <f>YEAR(S3320)</f>
        <v>2016</v>
      </c>
    </row>
    <row r="3321" spans="1:21" ht="48" x14ac:dyDescent="0.2">
      <c r="A3321">
        <v>3319</v>
      </c>
      <c r="B3321" s="2" t="s">
        <v>3319</v>
      </c>
      <c r="C3321" s="2" t="s">
        <v>7429</v>
      </c>
      <c r="D3321" s="4">
        <v>500</v>
      </c>
      <c r="E3321" s="5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>ROUND(E3321/D3321*100,0)</f>
        <v>108</v>
      </c>
      <c r="P3321" s="14">
        <f t="shared" si="51"/>
        <v>33.75</v>
      </c>
      <c r="Q3321" s="7" t="s">
        <v>8314</v>
      </c>
      <c r="R3321" t="s">
        <v>8315</v>
      </c>
      <c r="S3321" s="6">
        <f>(((J3321/60)/60)/24)+DATE(1970,1,1)</f>
        <v>41990.585486111115</v>
      </c>
      <c r="T3321" s="6">
        <f>(((I3321/60)/60)/24)+DATE(1970,1,1)</f>
        <v>42035.585486111115</v>
      </c>
      <c r="U3321">
        <f>YEAR(S3321)</f>
        <v>2014</v>
      </c>
    </row>
    <row r="3322" spans="1:21" ht="48" x14ac:dyDescent="0.2">
      <c r="A3322">
        <v>3320</v>
      </c>
      <c r="B3322" s="2" t="s">
        <v>3320</v>
      </c>
      <c r="C3322" s="2" t="s">
        <v>7430</v>
      </c>
      <c r="D3322" s="4">
        <v>2500</v>
      </c>
      <c r="E3322" s="5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>ROUND(E3322/D3322*100,0)</f>
        <v>101</v>
      </c>
      <c r="P3322" s="14">
        <f t="shared" si="51"/>
        <v>66.45</v>
      </c>
      <c r="Q3322" s="7" t="s">
        <v>8314</v>
      </c>
      <c r="R3322" t="s">
        <v>8315</v>
      </c>
      <c r="S3322" s="6">
        <f>(((J3322/60)/60)/24)+DATE(1970,1,1)</f>
        <v>42513.045798611114</v>
      </c>
      <c r="T3322" s="6">
        <f>(((I3322/60)/60)/24)+DATE(1970,1,1)</f>
        <v>42543.045798611114</v>
      </c>
      <c r="U3322">
        <f>YEAR(S3322)</f>
        <v>2016</v>
      </c>
    </row>
    <row r="3323" spans="1:21" ht="48" x14ac:dyDescent="0.2">
      <c r="A3323">
        <v>3321</v>
      </c>
      <c r="B3323" s="2" t="s">
        <v>3321</v>
      </c>
      <c r="C3323" s="2" t="s">
        <v>7431</v>
      </c>
      <c r="D3323" s="4">
        <v>500</v>
      </c>
      <c r="E3323" s="5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>ROUND(E3323/D3323*100,0)</f>
        <v>107</v>
      </c>
      <c r="P3323" s="14">
        <f t="shared" si="51"/>
        <v>35.799999999999997</v>
      </c>
      <c r="Q3323" s="7" t="s">
        <v>8314</v>
      </c>
      <c r="R3323" t="s">
        <v>8315</v>
      </c>
      <c r="S3323" s="6">
        <f>(((J3323/60)/60)/24)+DATE(1970,1,1)</f>
        <v>41914.100289351853</v>
      </c>
      <c r="T3323" s="6">
        <f>(((I3323/60)/60)/24)+DATE(1970,1,1)</f>
        <v>41928.165972222225</v>
      </c>
      <c r="U3323">
        <f>YEAR(S3323)</f>
        <v>2014</v>
      </c>
    </row>
    <row r="3324" spans="1:21" ht="48" x14ac:dyDescent="0.2">
      <c r="A3324">
        <v>3322</v>
      </c>
      <c r="B3324" s="2" t="s">
        <v>3322</v>
      </c>
      <c r="C3324" s="2" t="s">
        <v>7432</v>
      </c>
      <c r="D3324" s="4">
        <v>3300</v>
      </c>
      <c r="E3324" s="5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>ROUND(E3324/D3324*100,0)</f>
        <v>102</v>
      </c>
      <c r="P3324" s="14">
        <f t="shared" si="51"/>
        <v>145.65</v>
      </c>
      <c r="Q3324" s="7" t="s">
        <v>8314</v>
      </c>
      <c r="R3324" t="s">
        <v>8315</v>
      </c>
      <c r="S3324" s="6">
        <f>(((J3324/60)/60)/24)+DATE(1970,1,1)</f>
        <v>42521.010370370372</v>
      </c>
      <c r="T3324" s="6">
        <f>(((I3324/60)/60)/24)+DATE(1970,1,1)</f>
        <v>42543.163194444445</v>
      </c>
      <c r="U3324">
        <f>YEAR(S3324)</f>
        <v>2016</v>
      </c>
    </row>
    <row r="3325" spans="1:21" ht="48" x14ac:dyDescent="0.2">
      <c r="A3325">
        <v>3323</v>
      </c>
      <c r="B3325" s="2" t="s">
        <v>3323</v>
      </c>
      <c r="C3325" s="2" t="s">
        <v>7433</v>
      </c>
      <c r="D3325" s="4">
        <v>1000</v>
      </c>
      <c r="E3325" s="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>ROUND(E3325/D3325*100,0)</f>
        <v>126</v>
      </c>
      <c r="P3325" s="14">
        <f t="shared" si="51"/>
        <v>25.69</v>
      </c>
      <c r="Q3325" s="7" t="s">
        <v>8314</v>
      </c>
      <c r="R3325" t="s">
        <v>8315</v>
      </c>
      <c r="S3325" s="6">
        <f>(((J3325/60)/60)/24)+DATE(1970,1,1)</f>
        <v>42608.36583333333</v>
      </c>
      <c r="T3325" s="6">
        <f>(((I3325/60)/60)/24)+DATE(1970,1,1)</f>
        <v>42638.36583333333</v>
      </c>
      <c r="U3325">
        <f>YEAR(S3325)</f>
        <v>2016</v>
      </c>
    </row>
    <row r="3326" spans="1:21" ht="32" x14ac:dyDescent="0.2">
      <c r="A3326">
        <v>3324</v>
      </c>
      <c r="B3326" s="2" t="s">
        <v>3324</v>
      </c>
      <c r="C3326" s="2" t="s">
        <v>7434</v>
      </c>
      <c r="D3326" s="4">
        <v>1500</v>
      </c>
      <c r="E3326" s="5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>ROUND(E3326/D3326*100,0)</f>
        <v>102</v>
      </c>
      <c r="P3326" s="14">
        <f t="shared" si="51"/>
        <v>152.5</v>
      </c>
      <c r="Q3326" s="7" t="s">
        <v>8314</v>
      </c>
      <c r="R3326" t="s">
        <v>8315</v>
      </c>
      <c r="S3326" s="6">
        <f>(((J3326/60)/60)/24)+DATE(1970,1,1)</f>
        <v>42512.58321759259</v>
      </c>
      <c r="T3326" s="6">
        <f>(((I3326/60)/60)/24)+DATE(1970,1,1)</f>
        <v>42526.58321759259</v>
      </c>
      <c r="U3326">
        <f>YEAR(S3326)</f>
        <v>2016</v>
      </c>
    </row>
    <row r="3327" spans="1:21" ht="48" x14ac:dyDescent="0.2">
      <c r="A3327">
        <v>3325</v>
      </c>
      <c r="B3327" s="2" t="s">
        <v>3325</v>
      </c>
      <c r="C3327" s="2" t="s">
        <v>7435</v>
      </c>
      <c r="D3327" s="4">
        <v>400</v>
      </c>
      <c r="E3327" s="5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>ROUND(E3327/D3327*100,0)</f>
        <v>113</v>
      </c>
      <c r="P3327" s="14">
        <f t="shared" si="51"/>
        <v>30</v>
      </c>
      <c r="Q3327" s="7" t="s">
        <v>8314</v>
      </c>
      <c r="R3327" t="s">
        <v>8315</v>
      </c>
      <c r="S3327" s="6">
        <f>(((J3327/60)/60)/24)+DATE(1970,1,1)</f>
        <v>42064.785613425927</v>
      </c>
      <c r="T3327" s="6">
        <f>(((I3327/60)/60)/24)+DATE(1970,1,1)</f>
        <v>42099.743946759263</v>
      </c>
      <c r="U3327">
        <f>YEAR(S3327)</f>
        <v>2015</v>
      </c>
    </row>
    <row r="3328" spans="1:21" ht="48" x14ac:dyDescent="0.2">
      <c r="A3328">
        <v>3326</v>
      </c>
      <c r="B3328" s="2" t="s">
        <v>3326</v>
      </c>
      <c r="C3328" s="2" t="s">
        <v>7436</v>
      </c>
      <c r="D3328" s="4">
        <v>8000</v>
      </c>
      <c r="E3328" s="5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>ROUND(E3328/D3328*100,0)</f>
        <v>101</v>
      </c>
      <c r="P3328" s="14">
        <f t="shared" si="51"/>
        <v>142.28</v>
      </c>
      <c r="Q3328" s="7" t="s">
        <v>8314</v>
      </c>
      <c r="R3328" t="s">
        <v>8315</v>
      </c>
      <c r="S3328" s="6">
        <f>(((J3328/60)/60)/24)+DATE(1970,1,1)</f>
        <v>42041.714178240742</v>
      </c>
      <c r="T3328" s="6">
        <f>(((I3328/60)/60)/24)+DATE(1970,1,1)</f>
        <v>42071.67251157407</v>
      </c>
      <c r="U3328">
        <f>YEAR(S3328)</f>
        <v>2015</v>
      </c>
    </row>
    <row r="3329" spans="1:21" ht="48" x14ac:dyDescent="0.2">
      <c r="A3329">
        <v>3327</v>
      </c>
      <c r="B3329" s="2" t="s">
        <v>3327</v>
      </c>
      <c r="C3329" s="2" t="s">
        <v>7437</v>
      </c>
      <c r="D3329" s="4">
        <v>800</v>
      </c>
      <c r="E3329" s="5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>ROUND(E3329/D3329*100,0)</f>
        <v>101</v>
      </c>
      <c r="P3329" s="14">
        <f t="shared" si="51"/>
        <v>24.55</v>
      </c>
      <c r="Q3329" s="7" t="s">
        <v>8314</v>
      </c>
      <c r="R3329" t="s">
        <v>8315</v>
      </c>
      <c r="S3329" s="6">
        <f>(((J3329/60)/60)/24)+DATE(1970,1,1)</f>
        <v>42468.374606481477</v>
      </c>
      <c r="T3329" s="6">
        <f>(((I3329/60)/60)/24)+DATE(1970,1,1)</f>
        <v>42498.374606481477</v>
      </c>
      <c r="U3329">
        <f>YEAR(S3329)</f>
        <v>2016</v>
      </c>
    </row>
    <row r="3330" spans="1:21" ht="48" x14ac:dyDescent="0.2">
      <c r="A3330">
        <v>3328</v>
      </c>
      <c r="B3330" s="2" t="s">
        <v>3328</v>
      </c>
      <c r="C3330" s="2" t="s">
        <v>7438</v>
      </c>
      <c r="D3330" s="4">
        <v>1800</v>
      </c>
      <c r="E3330" s="5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>ROUND(E3330/D3330*100,0)</f>
        <v>146</v>
      </c>
      <c r="P3330" s="14">
        <f t="shared" si="51"/>
        <v>292.77999999999997</v>
      </c>
      <c r="Q3330" s="7" t="s">
        <v>8314</v>
      </c>
      <c r="R3330" t="s">
        <v>8315</v>
      </c>
      <c r="S3330" s="6">
        <f>(((J3330/60)/60)/24)+DATE(1970,1,1)</f>
        <v>41822.57503472222</v>
      </c>
      <c r="T3330" s="6">
        <f>(((I3330/60)/60)/24)+DATE(1970,1,1)</f>
        <v>41825.041666666664</v>
      </c>
      <c r="U3330">
        <f>YEAR(S3330)</f>
        <v>2014</v>
      </c>
    </row>
    <row r="3331" spans="1:21" ht="48" x14ac:dyDescent="0.2">
      <c r="A3331">
        <v>3329</v>
      </c>
      <c r="B3331" s="2" t="s">
        <v>3329</v>
      </c>
      <c r="C3331" s="2" t="s">
        <v>7439</v>
      </c>
      <c r="D3331" s="4">
        <v>1000</v>
      </c>
      <c r="E3331" s="5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>ROUND(E3331/D3331*100,0)</f>
        <v>117</v>
      </c>
      <c r="P3331" s="14">
        <f t="shared" ref="P3331:P3394" si="52">IFERROR(ROUND(E3331/L3331,2),0)</f>
        <v>44.92</v>
      </c>
      <c r="Q3331" s="7" t="s">
        <v>8314</v>
      </c>
      <c r="R3331" t="s">
        <v>8315</v>
      </c>
      <c r="S3331" s="6">
        <f>(((J3331/60)/60)/24)+DATE(1970,1,1)</f>
        <v>41837.323009259257</v>
      </c>
      <c r="T3331" s="6">
        <f>(((I3331/60)/60)/24)+DATE(1970,1,1)</f>
        <v>41847.958333333336</v>
      </c>
      <c r="U3331">
        <f>YEAR(S3331)</f>
        <v>2014</v>
      </c>
    </row>
    <row r="3332" spans="1:21" ht="48" x14ac:dyDescent="0.2">
      <c r="A3332">
        <v>3330</v>
      </c>
      <c r="B3332" s="2" t="s">
        <v>3330</v>
      </c>
      <c r="C3332" s="2" t="s">
        <v>7440</v>
      </c>
      <c r="D3332" s="4">
        <v>1500</v>
      </c>
      <c r="E3332" s="5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>ROUND(E3332/D3332*100,0)</f>
        <v>106</v>
      </c>
      <c r="P3332" s="14">
        <f t="shared" si="52"/>
        <v>23.1</v>
      </c>
      <c r="Q3332" s="7" t="s">
        <v>8314</v>
      </c>
      <c r="R3332" t="s">
        <v>8315</v>
      </c>
      <c r="S3332" s="6">
        <f>(((J3332/60)/60)/24)+DATE(1970,1,1)</f>
        <v>42065.887361111112</v>
      </c>
      <c r="T3332" s="6">
        <f>(((I3332/60)/60)/24)+DATE(1970,1,1)</f>
        <v>42095.845694444448</v>
      </c>
      <c r="U3332">
        <f>YEAR(S3332)</f>
        <v>2015</v>
      </c>
    </row>
    <row r="3333" spans="1:21" ht="48" x14ac:dyDescent="0.2">
      <c r="A3333">
        <v>3331</v>
      </c>
      <c r="B3333" s="2" t="s">
        <v>3331</v>
      </c>
      <c r="C3333" s="2" t="s">
        <v>7441</v>
      </c>
      <c r="D3333" s="4">
        <v>5000</v>
      </c>
      <c r="E3333" s="5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>ROUND(E3333/D3333*100,0)</f>
        <v>105</v>
      </c>
      <c r="P3333" s="14">
        <f t="shared" si="52"/>
        <v>80.400000000000006</v>
      </c>
      <c r="Q3333" s="7" t="s">
        <v>8314</v>
      </c>
      <c r="R3333" t="s">
        <v>8315</v>
      </c>
      <c r="S3333" s="6">
        <f>(((J3333/60)/60)/24)+DATE(1970,1,1)</f>
        <v>42248.697754629626</v>
      </c>
      <c r="T3333" s="6">
        <f>(((I3333/60)/60)/24)+DATE(1970,1,1)</f>
        <v>42283.697754629626</v>
      </c>
      <c r="U3333">
        <f>YEAR(S3333)</f>
        <v>2015</v>
      </c>
    </row>
    <row r="3334" spans="1:21" ht="48" x14ac:dyDescent="0.2">
      <c r="A3334">
        <v>3332</v>
      </c>
      <c r="B3334" s="2" t="s">
        <v>3332</v>
      </c>
      <c r="C3334" s="2" t="s">
        <v>7442</v>
      </c>
      <c r="D3334" s="4">
        <v>6000</v>
      </c>
      <c r="E3334" s="5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>ROUND(E3334/D3334*100,0)</f>
        <v>100</v>
      </c>
      <c r="P3334" s="14">
        <f t="shared" si="52"/>
        <v>72.290000000000006</v>
      </c>
      <c r="Q3334" s="7" t="s">
        <v>8314</v>
      </c>
      <c r="R3334" t="s">
        <v>8315</v>
      </c>
      <c r="S3334" s="6">
        <f>(((J3334/60)/60)/24)+DATE(1970,1,1)</f>
        <v>41809.860300925924</v>
      </c>
      <c r="T3334" s="6">
        <f>(((I3334/60)/60)/24)+DATE(1970,1,1)</f>
        <v>41839.860300925924</v>
      </c>
      <c r="U3334">
        <f>YEAR(S3334)</f>
        <v>2014</v>
      </c>
    </row>
    <row r="3335" spans="1:21" ht="48" x14ac:dyDescent="0.2">
      <c r="A3335">
        <v>3333</v>
      </c>
      <c r="B3335" s="2" t="s">
        <v>3333</v>
      </c>
      <c r="C3335" s="2" t="s">
        <v>7443</v>
      </c>
      <c r="D3335" s="4">
        <v>3500</v>
      </c>
      <c r="E3335" s="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>ROUND(E3335/D3335*100,0)</f>
        <v>105</v>
      </c>
      <c r="P3335" s="14">
        <f t="shared" si="52"/>
        <v>32.97</v>
      </c>
      <c r="Q3335" s="7" t="s">
        <v>8314</v>
      </c>
      <c r="R3335" t="s">
        <v>8315</v>
      </c>
      <c r="S3335" s="6">
        <f>(((J3335/60)/60)/24)+DATE(1970,1,1)</f>
        <v>42148.676851851851</v>
      </c>
      <c r="T3335" s="6">
        <f>(((I3335/60)/60)/24)+DATE(1970,1,1)</f>
        <v>42170.676851851851</v>
      </c>
      <c r="U3335">
        <f>YEAR(S3335)</f>
        <v>2015</v>
      </c>
    </row>
    <row r="3336" spans="1:21" ht="32" x14ac:dyDescent="0.2">
      <c r="A3336">
        <v>3334</v>
      </c>
      <c r="B3336" s="2" t="s">
        <v>3334</v>
      </c>
      <c r="C3336" s="2" t="s">
        <v>7444</v>
      </c>
      <c r="D3336" s="4">
        <v>3871</v>
      </c>
      <c r="E3336" s="5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>ROUND(E3336/D3336*100,0)</f>
        <v>139</v>
      </c>
      <c r="P3336" s="14">
        <f t="shared" si="52"/>
        <v>116.65</v>
      </c>
      <c r="Q3336" s="7" t="s">
        <v>8314</v>
      </c>
      <c r="R3336" t="s">
        <v>8315</v>
      </c>
      <c r="S3336" s="6">
        <f>(((J3336/60)/60)/24)+DATE(1970,1,1)</f>
        <v>42185.521087962959</v>
      </c>
      <c r="T3336" s="6">
        <f>(((I3336/60)/60)/24)+DATE(1970,1,1)</f>
        <v>42215.521087962959</v>
      </c>
      <c r="U3336">
        <f>YEAR(S3336)</f>
        <v>2015</v>
      </c>
    </row>
    <row r="3337" spans="1:21" ht="48" x14ac:dyDescent="0.2">
      <c r="A3337">
        <v>3335</v>
      </c>
      <c r="B3337" s="2" t="s">
        <v>3335</v>
      </c>
      <c r="C3337" s="2" t="s">
        <v>7445</v>
      </c>
      <c r="D3337" s="4">
        <v>5000</v>
      </c>
      <c r="E3337" s="5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>ROUND(E3337/D3337*100,0)</f>
        <v>100</v>
      </c>
      <c r="P3337" s="14">
        <f t="shared" si="52"/>
        <v>79.62</v>
      </c>
      <c r="Q3337" s="7" t="s">
        <v>8314</v>
      </c>
      <c r="R3337" t="s">
        <v>8315</v>
      </c>
      <c r="S3337" s="6">
        <f>(((J3337/60)/60)/24)+DATE(1970,1,1)</f>
        <v>41827.674143518518</v>
      </c>
      <c r="T3337" s="6">
        <f>(((I3337/60)/60)/24)+DATE(1970,1,1)</f>
        <v>41854.958333333336</v>
      </c>
      <c r="U3337">
        <f>YEAR(S3337)</f>
        <v>2014</v>
      </c>
    </row>
    <row r="3338" spans="1:21" ht="48" x14ac:dyDescent="0.2">
      <c r="A3338">
        <v>3336</v>
      </c>
      <c r="B3338" s="2" t="s">
        <v>3336</v>
      </c>
      <c r="C3338" s="2" t="s">
        <v>7446</v>
      </c>
      <c r="D3338" s="4">
        <v>250</v>
      </c>
      <c r="E3338" s="5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>ROUND(E3338/D3338*100,0)</f>
        <v>100</v>
      </c>
      <c r="P3338" s="14">
        <f t="shared" si="52"/>
        <v>27.78</v>
      </c>
      <c r="Q3338" s="7" t="s">
        <v>8314</v>
      </c>
      <c r="R3338" t="s">
        <v>8315</v>
      </c>
      <c r="S3338" s="6">
        <f>(((J3338/60)/60)/24)+DATE(1970,1,1)</f>
        <v>42437.398680555561</v>
      </c>
      <c r="T3338" s="6">
        <f>(((I3338/60)/60)/24)+DATE(1970,1,1)</f>
        <v>42465.35701388889</v>
      </c>
      <c r="U3338">
        <f>YEAR(S3338)</f>
        <v>2016</v>
      </c>
    </row>
    <row r="3339" spans="1:21" ht="48" x14ac:dyDescent="0.2">
      <c r="A3339">
        <v>3337</v>
      </c>
      <c r="B3339" s="2" t="s">
        <v>3337</v>
      </c>
      <c r="C3339" s="2" t="s">
        <v>7447</v>
      </c>
      <c r="D3339" s="4">
        <v>2500</v>
      </c>
      <c r="E3339" s="5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>ROUND(E3339/D3339*100,0)</f>
        <v>110</v>
      </c>
      <c r="P3339" s="14">
        <f t="shared" si="52"/>
        <v>81.03</v>
      </c>
      <c r="Q3339" s="7" t="s">
        <v>8314</v>
      </c>
      <c r="R3339" t="s">
        <v>8315</v>
      </c>
      <c r="S3339" s="6">
        <f>(((J3339/60)/60)/24)+DATE(1970,1,1)</f>
        <v>41901.282025462962</v>
      </c>
      <c r="T3339" s="6">
        <f>(((I3339/60)/60)/24)+DATE(1970,1,1)</f>
        <v>41922.875</v>
      </c>
      <c r="U3339">
        <f>YEAR(S3339)</f>
        <v>2014</v>
      </c>
    </row>
    <row r="3340" spans="1:21" ht="32" x14ac:dyDescent="0.2">
      <c r="A3340">
        <v>3338</v>
      </c>
      <c r="B3340" s="2" t="s">
        <v>3338</v>
      </c>
      <c r="C3340" s="2" t="s">
        <v>7448</v>
      </c>
      <c r="D3340" s="4">
        <v>15000</v>
      </c>
      <c r="E3340" s="5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>ROUND(E3340/D3340*100,0)</f>
        <v>102</v>
      </c>
      <c r="P3340" s="14">
        <f t="shared" si="52"/>
        <v>136.85</v>
      </c>
      <c r="Q3340" s="7" t="s">
        <v>8314</v>
      </c>
      <c r="R3340" t="s">
        <v>8315</v>
      </c>
      <c r="S3340" s="6">
        <f>(((J3340/60)/60)/24)+DATE(1970,1,1)</f>
        <v>42769.574999999997</v>
      </c>
      <c r="T3340" s="6">
        <f>(((I3340/60)/60)/24)+DATE(1970,1,1)</f>
        <v>42790.574999999997</v>
      </c>
      <c r="U3340">
        <f>YEAR(S3340)</f>
        <v>2017</v>
      </c>
    </row>
    <row r="3341" spans="1:21" ht="32" x14ac:dyDescent="0.2">
      <c r="A3341">
        <v>3339</v>
      </c>
      <c r="B3341" s="2" t="s">
        <v>3339</v>
      </c>
      <c r="C3341" s="2" t="s">
        <v>7449</v>
      </c>
      <c r="D3341" s="4">
        <v>8000</v>
      </c>
      <c r="E3341" s="5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>ROUND(E3341/D3341*100,0)</f>
        <v>104</v>
      </c>
      <c r="P3341" s="14">
        <f t="shared" si="52"/>
        <v>177.62</v>
      </c>
      <c r="Q3341" s="7" t="s">
        <v>8314</v>
      </c>
      <c r="R3341" t="s">
        <v>8315</v>
      </c>
      <c r="S3341" s="6">
        <f>(((J3341/60)/60)/24)+DATE(1970,1,1)</f>
        <v>42549.665717592594</v>
      </c>
      <c r="T3341" s="6">
        <f>(((I3341/60)/60)/24)+DATE(1970,1,1)</f>
        <v>42579.665717592594</v>
      </c>
      <c r="U3341">
        <f>YEAR(S3341)</f>
        <v>2016</v>
      </c>
    </row>
    <row r="3342" spans="1:21" ht="48" x14ac:dyDescent="0.2">
      <c r="A3342">
        <v>3340</v>
      </c>
      <c r="B3342" s="2" t="s">
        <v>3340</v>
      </c>
      <c r="C3342" s="2" t="s">
        <v>7450</v>
      </c>
      <c r="D3342" s="4">
        <v>3000</v>
      </c>
      <c r="E3342" s="5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>ROUND(E3342/D3342*100,0)</f>
        <v>138</v>
      </c>
      <c r="P3342" s="14">
        <f t="shared" si="52"/>
        <v>109.08</v>
      </c>
      <c r="Q3342" s="7" t="s">
        <v>8314</v>
      </c>
      <c r="R3342" t="s">
        <v>8315</v>
      </c>
      <c r="S3342" s="6">
        <f>(((J3342/60)/60)/24)+DATE(1970,1,1)</f>
        <v>42685.974004629628</v>
      </c>
      <c r="T3342" s="6">
        <f>(((I3342/60)/60)/24)+DATE(1970,1,1)</f>
        <v>42710.974004629628</v>
      </c>
      <c r="U3342">
        <f>YEAR(S3342)</f>
        <v>2016</v>
      </c>
    </row>
    <row r="3343" spans="1:21" ht="48" x14ac:dyDescent="0.2">
      <c r="A3343">
        <v>3341</v>
      </c>
      <c r="B3343" s="2" t="s">
        <v>3341</v>
      </c>
      <c r="C3343" s="2" t="s">
        <v>7451</v>
      </c>
      <c r="D3343" s="4">
        <v>3350</v>
      </c>
      <c r="E3343" s="5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>ROUND(E3343/D3343*100,0)</f>
        <v>100</v>
      </c>
      <c r="P3343" s="14">
        <f t="shared" si="52"/>
        <v>119.64</v>
      </c>
      <c r="Q3343" s="7" t="s">
        <v>8314</v>
      </c>
      <c r="R3343" t="s">
        <v>8315</v>
      </c>
      <c r="S3343" s="6">
        <f>(((J3343/60)/60)/24)+DATE(1970,1,1)</f>
        <v>42510.798854166671</v>
      </c>
      <c r="T3343" s="6">
        <f>(((I3343/60)/60)/24)+DATE(1970,1,1)</f>
        <v>42533.708333333328</v>
      </c>
      <c r="U3343">
        <f>YEAR(S3343)</f>
        <v>2016</v>
      </c>
    </row>
    <row r="3344" spans="1:21" ht="32" x14ac:dyDescent="0.2">
      <c r="A3344">
        <v>3342</v>
      </c>
      <c r="B3344" s="2" t="s">
        <v>3342</v>
      </c>
      <c r="C3344" s="2" t="s">
        <v>7452</v>
      </c>
      <c r="D3344" s="4">
        <v>6000</v>
      </c>
      <c r="E3344" s="5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>ROUND(E3344/D3344*100,0)</f>
        <v>102</v>
      </c>
      <c r="P3344" s="14">
        <f t="shared" si="52"/>
        <v>78.209999999999994</v>
      </c>
      <c r="Q3344" s="7" t="s">
        <v>8314</v>
      </c>
      <c r="R3344" t="s">
        <v>8315</v>
      </c>
      <c r="S3344" s="6">
        <f>(((J3344/60)/60)/24)+DATE(1970,1,1)</f>
        <v>42062.296412037031</v>
      </c>
      <c r="T3344" s="6">
        <f>(((I3344/60)/60)/24)+DATE(1970,1,1)</f>
        <v>42095.207638888889</v>
      </c>
      <c r="U3344">
        <f>YEAR(S3344)</f>
        <v>2015</v>
      </c>
    </row>
    <row r="3345" spans="1:21" ht="48" x14ac:dyDescent="0.2">
      <c r="A3345">
        <v>3343</v>
      </c>
      <c r="B3345" s="2" t="s">
        <v>3343</v>
      </c>
      <c r="C3345" s="2" t="s">
        <v>7453</v>
      </c>
      <c r="D3345" s="4">
        <v>700</v>
      </c>
      <c r="E3345" s="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>ROUND(E3345/D3345*100,0)</f>
        <v>171</v>
      </c>
      <c r="P3345" s="14">
        <f t="shared" si="52"/>
        <v>52.17</v>
      </c>
      <c r="Q3345" s="7" t="s">
        <v>8314</v>
      </c>
      <c r="R3345" t="s">
        <v>8315</v>
      </c>
      <c r="S3345" s="6">
        <f>(((J3345/60)/60)/24)+DATE(1970,1,1)</f>
        <v>42452.916481481487</v>
      </c>
      <c r="T3345" s="6">
        <f>(((I3345/60)/60)/24)+DATE(1970,1,1)</f>
        <v>42473.554166666669</v>
      </c>
      <c r="U3345">
        <f>YEAR(S3345)</f>
        <v>2016</v>
      </c>
    </row>
    <row r="3346" spans="1:21" ht="48" x14ac:dyDescent="0.2">
      <c r="A3346">
        <v>3344</v>
      </c>
      <c r="B3346" s="2" t="s">
        <v>3344</v>
      </c>
      <c r="C3346" s="2" t="s">
        <v>7454</v>
      </c>
      <c r="D3346" s="4">
        <v>4500</v>
      </c>
      <c r="E3346" s="5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>ROUND(E3346/D3346*100,0)</f>
        <v>101</v>
      </c>
      <c r="P3346" s="14">
        <f t="shared" si="52"/>
        <v>114.13</v>
      </c>
      <c r="Q3346" s="7" t="s">
        <v>8314</v>
      </c>
      <c r="R3346" t="s">
        <v>8315</v>
      </c>
      <c r="S3346" s="6">
        <f>(((J3346/60)/60)/24)+DATE(1970,1,1)</f>
        <v>41851.200150462959</v>
      </c>
      <c r="T3346" s="6">
        <f>(((I3346/60)/60)/24)+DATE(1970,1,1)</f>
        <v>41881.200150462959</v>
      </c>
      <c r="U3346">
        <f>YEAR(S3346)</f>
        <v>2014</v>
      </c>
    </row>
    <row r="3347" spans="1:21" ht="48" x14ac:dyDescent="0.2">
      <c r="A3347">
        <v>3345</v>
      </c>
      <c r="B3347" s="2" t="s">
        <v>3345</v>
      </c>
      <c r="C3347" s="2" t="s">
        <v>7455</v>
      </c>
      <c r="D3347" s="4">
        <v>500</v>
      </c>
      <c r="E3347" s="5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>ROUND(E3347/D3347*100,0)</f>
        <v>130</v>
      </c>
      <c r="P3347" s="14">
        <f t="shared" si="52"/>
        <v>50</v>
      </c>
      <c r="Q3347" s="7" t="s">
        <v>8314</v>
      </c>
      <c r="R3347" t="s">
        <v>8315</v>
      </c>
      <c r="S3347" s="6">
        <f>(((J3347/60)/60)/24)+DATE(1970,1,1)</f>
        <v>42053.106111111112</v>
      </c>
      <c r="T3347" s="6">
        <f>(((I3347/60)/60)/24)+DATE(1970,1,1)</f>
        <v>42112.025694444441</v>
      </c>
      <c r="U3347">
        <f>YEAR(S3347)</f>
        <v>2015</v>
      </c>
    </row>
    <row r="3348" spans="1:21" ht="48" x14ac:dyDescent="0.2">
      <c r="A3348">
        <v>3346</v>
      </c>
      <c r="B3348" s="2" t="s">
        <v>3346</v>
      </c>
      <c r="C3348" s="2" t="s">
        <v>7456</v>
      </c>
      <c r="D3348" s="4">
        <v>1500</v>
      </c>
      <c r="E3348" s="5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>ROUND(E3348/D3348*100,0)</f>
        <v>110</v>
      </c>
      <c r="P3348" s="14">
        <f t="shared" si="52"/>
        <v>91.67</v>
      </c>
      <c r="Q3348" s="7" t="s">
        <v>8314</v>
      </c>
      <c r="R3348" t="s">
        <v>8315</v>
      </c>
      <c r="S3348" s="6">
        <f>(((J3348/60)/60)/24)+DATE(1970,1,1)</f>
        <v>42054.024421296301</v>
      </c>
      <c r="T3348" s="6">
        <f>(((I3348/60)/60)/24)+DATE(1970,1,1)</f>
        <v>42061.024421296301</v>
      </c>
      <c r="U3348">
        <f>YEAR(S3348)</f>
        <v>2015</v>
      </c>
    </row>
    <row r="3349" spans="1:21" ht="48" x14ac:dyDescent="0.2">
      <c r="A3349">
        <v>3347</v>
      </c>
      <c r="B3349" s="2" t="s">
        <v>3347</v>
      </c>
      <c r="C3349" s="2" t="s">
        <v>7457</v>
      </c>
      <c r="D3349" s="4">
        <v>2000</v>
      </c>
      <c r="E3349" s="5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>ROUND(E3349/D3349*100,0)</f>
        <v>119</v>
      </c>
      <c r="P3349" s="14">
        <f t="shared" si="52"/>
        <v>108.59</v>
      </c>
      <c r="Q3349" s="7" t="s">
        <v>8314</v>
      </c>
      <c r="R3349" t="s">
        <v>8315</v>
      </c>
      <c r="S3349" s="6">
        <f>(((J3349/60)/60)/24)+DATE(1970,1,1)</f>
        <v>42484.551550925928</v>
      </c>
      <c r="T3349" s="6">
        <f>(((I3349/60)/60)/24)+DATE(1970,1,1)</f>
        <v>42498.875</v>
      </c>
      <c r="U3349">
        <f>YEAR(S3349)</f>
        <v>2016</v>
      </c>
    </row>
    <row r="3350" spans="1:21" ht="48" x14ac:dyDescent="0.2">
      <c r="A3350">
        <v>3348</v>
      </c>
      <c r="B3350" s="2" t="s">
        <v>3266</v>
      </c>
      <c r="C3350" s="2" t="s">
        <v>7458</v>
      </c>
      <c r="D3350" s="4">
        <v>5500</v>
      </c>
      <c r="E3350" s="5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>ROUND(E3350/D3350*100,0)</f>
        <v>100</v>
      </c>
      <c r="P3350" s="14">
        <f t="shared" si="52"/>
        <v>69.819999999999993</v>
      </c>
      <c r="Q3350" s="7" t="s">
        <v>8314</v>
      </c>
      <c r="R3350" t="s">
        <v>8315</v>
      </c>
      <c r="S3350" s="6">
        <f>(((J3350/60)/60)/24)+DATE(1970,1,1)</f>
        <v>42466.558796296296</v>
      </c>
      <c r="T3350" s="6">
        <f>(((I3350/60)/60)/24)+DATE(1970,1,1)</f>
        <v>42490.165972222225</v>
      </c>
      <c r="U3350">
        <f>YEAR(S3350)</f>
        <v>2016</v>
      </c>
    </row>
    <row r="3351" spans="1:21" ht="48" x14ac:dyDescent="0.2">
      <c r="A3351">
        <v>3349</v>
      </c>
      <c r="B3351" s="2" t="s">
        <v>3348</v>
      </c>
      <c r="C3351" s="2" t="s">
        <v>7459</v>
      </c>
      <c r="D3351" s="4">
        <v>1000</v>
      </c>
      <c r="E3351" s="5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>ROUND(E3351/D3351*100,0)</f>
        <v>153</v>
      </c>
      <c r="P3351" s="14">
        <f t="shared" si="52"/>
        <v>109.57</v>
      </c>
      <c r="Q3351" s="7" t="s">
        <v>8314</v>
      </c>
      <c r="R3351" t="s">
        <v>8315</v>
      </c>
      <c r="S3351" s="6">
        <f>(((J3351/60)/60)/24)+DATE(1970,1,1)</f>
        <v>42513.110787037032</v>
      </c>
      <c r="T3351" s="6">
        <f>(((I3351/60)/60)/24)+DATE(1970,1,1)</f>
        <v>42534.708333333328</v>
      </c>
      <c r="U3351">
        <f>YEAR(S3351)</f>
        <v>2016</v>
      </c>
    </row>
    <row r="3352" spans="1:21" ht="48" x14ac:dyDescent="0.2">
      <c r="A3352">
        <v>3350</v>
      </c>
      <c r="B3352" s="2" t="s">
        <v>3349</v>
      </c>
      <c r="C3352" s="2" t="s">
        <v>7460</v>
      </c>
      <c r="D3352" s="4">
        <v>3500</v>
      </c>
      <c r="E3352" s="5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>ROUND(E3352/D3352*100,0)</f>
        <v>104</v>
      </c>
      <c r="P3352" s="14">
        <f t="shared" si="52"/>
        <v>71.67</v>
      </c>
      <c r="Q3352" s="7" t="s">
        <v>8314</v>
      </c>
      <c r="R3352" t="s">
        <v>8315</v>
      </c>
      <c r="S3352" s="6">
        <f>(((J3352/60)/60)/24)+DATE(1970,1,1)</f>
        <v>42302.701516203699</v>
      </c>
      <c r="T3352" s="6">
        <f>(((I3352/60)/60)/24)+DATE(1970,1,1)</f>
        <v>42337.958333333328</v>
      </c>
      <c r="U3352">
        <f>YEAR(S3352)</f>
        <v>2015</v>
      </c>
    </row>
    <row r="3353" spans="1:21" ht="48" x14ac:dyDescent="0.2">
      <c r="A3353">
        <v>3351</v>
      </c>
      <c r="B3353" s="2" t="s">
        <v>3350</v>
      </c>
      <c r="C3353" s="2" t="s">
        <v>7461</v>
      </c>
      <c r="D3353" s="4">
        <v>5000</v>
      </c>
      <c r="E3353" s="5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>ROUND(E3353/D3353*100,0)</f>
        <v>101</v>
      </c>
      <c r="P3353" s="14">
        <f t="shared" si="52"/>
        <v>93.61</v>
      </c>
      <c r="Q3353" s="7" t="s">
        <v>8314</v>
      </c>
      <c r="R3353" t="s">
        <v>8315</v>
      </c>
      <c r="S3353" s="6">
        <f>(((J3353/60)/60)/24)+DATE(1970,1,1)</f>
        <v>41806.395428240743</v>
      </c>
      <c r="T3353" s="6">
        <f>(((I3353/60)/60)/24)+DATE(1970,1,1)</f>
        <v>41843.458333333336</v>
      </c>
      <c r="U3353">
        <f>YEAR(S3353)</f>
        <v>2014</v>
      </c>
    </row>
    <row r="3354" spans="1:21" ht="48" x14ac:dyDescent="0.2">
      <c r="A3354">
        <v>3352</v>
      </c>
      <c r="B3354" s="2" t="s">
        <v>3351</v>
      </c>
      <c r="C3354" s="2" t="s">
        <v>7462</v>
      </c>
      <c r="D3354" s="4">
        <v>5000</v>
      </c>
      <c r="E3354" s="5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>ROUND(E3354/D3354*100,0)</f>
        <v>108</v>
      </c>
      <c r="P3354" s="14">
        <f t="shared" si="52"/>
        <v>76.8</v>
      </c>
      <c r="Q3354" s="7" t="s">
        <v>8314</v>
      </c>
      <c r="R3354" t="s">
        <v>8315</v>
      </c>
      <c r="S3354" s="6">
        <f>(((J3354/60)/60)/24)+DATE(1970,1,1)</f>
        <v>42495.992800925931</v>
      </c>
      <c r="T3354" s="6">
        <f>(((I3354/60)/60)/24)+DATE(1970,1,1)</f>
        <v>42552.958333333328</v>
      </c>
      <c r="U3354">
        <f>YEAR(S3354)</f>
        <v>2016</v>
      </c>
    </row>
    <row r="3355" spans="1:21" ht="48" x14ac:dyDescent="0.2">
      <c r="A3355">
        <v>3353</v>
      </c>
      <c r="B3355" s="2" t="s">
        <v>3352</v>
      </c>
      <c r="C3355" s="2" t="s">
        <v>7463</v>
      </c>
      <c r="D3355" s="4">
        <v>500</v>
      </c>
      <c r="E3355" s="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>ROUND(E3355/D3355*100,0)</f>
        <v>315</v>
      </c>
      <c r="P3355" s="14">
        <f t="shared" si="52"/>
        <v>35.799999999999997</v>
      </c>
      <c r="Q3355" s="7" t="s">
        <v>8314</v>
      </c>
      <c r="R3355" t="s">
        <v>8315</v>
      </c>
      <c r="S3355" s="6">
        <f>(((J3355/60)/60)/24)+DATE(1970,1,1)</f>
        <v>42479.432291666672</v>
      </c>
      <c r="T3355" s="6">
        <f>(((I3355/60)/60)/24)+DATE(1970,1,1)</f>
        <v>42492.958333333328</v>
      </c>
      <c r="U3355">
        <f>YEAR(S3355)</f>
        <v>2016</v>
      </c>
    </row>
    <row r="3356" spans="1:21" ht="32" x14ac:dyDescent="0.2">
      <c r="A3356">
        <v>3354</v>
      </c>
      <c r="B3356" s="2" t="s">
        <v>3353</v>
      </c>
      <c r="C3356" s="2" t="s">
        <v>7464</v>
      </c>
      <c r="D3356" s="4">
        <v>3000</v>
      </c>
      <c r="E3356" s="5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>ROUND(E3356/D3356*100,0)</f>
        <v>102</v>
      </c>
      <c r="P3356" s="14">
        <f t="shared" si="52"/>
        <v>55.6</v>
      </c>
      <c r="Q3356" s="7" t="s">
        <v>8314</v>
      </c>
      <c r="R3356" t="s">
        <v>8315</v>
      </c>
      <c r="S3356" s="6">
        <f>(((J3356/60)/60)/24)+DATE(1970,1,1)</f>
        <v>42270.7269212963</v>
      </c>
      <c r="T3356" s="6">
        <f>(((I3356/60)/60)/24)+DATE(1970,1,1)</f>
        <v>42306.167361111111</v>
      </c>
      <c r="U3356">
        <f>YEAR(S3356)</f>
        <v>2015</v>
      </c>
    </row>
    <row r="3357" spans="1:21" ht="48" x14ac:dyDescent="0.2">
      <c r="A3357">
        <v>3355</v>
      </c>
      <c r="B3357" s="2" t="s">
        <v>3354</v>
      </c>
      <c r="C3357" s="2" t="s">
        <v>7465</v>
      </c>
      <c r="D3357" s="4">
        <v>1750</v>
      </c>
      <c r="E3357" s="5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>ROUND(E3357/D3357*100,0)</f>
        <v>126</v>
      </c>
      <c r="P3357" s="14">
        <f t="shared" si="52"/>
        <v>147.33000000000001</v>
      </c>
      <c r="Q3357" s="7" t="s">
        <v>8314</v>
      </c>
      <c r="R3357" t="s">
        <v>8315</v>
      </c>
      <c r="S3357" s="6">
        <f>(((J3357/60)/60)/24)+DATE(1970,1,1)</f>
        <v>42489.619525462964</v>
      </c>
      <c r="T3357" s="6">
        <f>(((I3357/60)/60)/24)+DATE(1970,1,1)</f>
        <v>42500.470138888893</v>
      </c>
      <c r="U3357">
        <f>YEAR(S3357)</f>
        <v>2016</v>
      </c>
    </row>
    <row r="3358" spans="1:21" ht="48" x14ac:dyDescent="0.2">
      <c r="A3358">
        <v>3356</v>
      </c>
      <c r="B3358" s="2" t="s">
        <v>3355</v>
      </c>
      <c r="C3358" s="2" t="s">
        <v>7466</v>
      </c>
      <c r="D3358" s="4">
        <v>1500</v>
      </c>
      <c r="E3358" s="5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>ROUND(E3358/D3358*100,0)</f>
        <v>101</v>
      </c>
      <c r="P3358" s="14">
        <f t="shared" si="52"/>
        <v>56.33</v>
      </c>
      <c r="Q3358" s="7" t="s">
        <v>8314</v>
      </c>
      <c r="R3358" t="s">
        <v>8315</v>
      </c>
      <c r="S3358" s="6">
        <f>(((J3358/60)/60)/24)+DATE(1970,1,1)</f>
        <v>42536.815648148149</v>
      </c>
      <c r="T3358" s="6">
        <f>(((I3358/60)/60)/24)+DATE(1970,1,1)</f>
        <v>42566.815648148149</v>
      </c>
      <c r="U3358">
        <f>YEAR(S3358)</f>
        <v>2016</v>
      </c>
    </row>
    <row r="3359" spans="1:21" ht="48" x14ac:dyDescent="0.2">
      <c r="A3359">
        <v>3357</v>
      </c>
      <c r="B3359" s="2" t="s">
        <v>3356</v>
      </c>
      <c r="C3359" s="2" t="s">
        <v>7467</v>
      </c>
      <c r="D3359" s="4">
        <v>2000</v>
      </c>
      <c r="E3359" s="5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>ROUND(E3359/D3359*100,0)</f>
        <v>101</v>
      </c>
      <c r="P3359" s="14">
        <f t="shared" si="52"/>
        <v>96.19</v>
      </c>
      <c r="Q3359" s="7" t="s">
        <v>8314</v>
      </c>
      <c r="R3359" t="s">
        <v>8315</v>
      </c>
      <c r="S3359" s="6">
        <f>(((J3359/60)/60)/24)+DATE(1970,1,1)</f>
        <v>41822.417939814812</v>
      </c>
      <c r="T3359" s="6">
        <f>(((I3359/60)/60)/24)+DATE(1970,1,1)</f>
        <v>41852.417939814812</v>
      </c>
      <c r="U3359">
        <f>YEAR(S3359)</f>
        <v>2014</v>
      </c>
    </row>
    <row r="3360" spans="1:21" ht="48" x14ac:dyDescent="0.2">
      <c r="A3360">
        <v>3358</v>
      </c>
      <c r="B3360" s="2" t="s">
        <v>3357</v>
      </c>
      <c r="C3360" s="2" t="s">
        <v>7468</v>
      </c>
      <c r="D3360" s="4">
        <v>10000</v>
      </c>
      <c r="E3360" s="5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>ROUND(E3360/D3360*100,0)</f>
        <v>103</v>
      </c>
      <c r="P3360" s="14">
        <f t="shared" si="52"/>
        <v>63.57</v>
      </c>
      <c r="Q3360" s="7" t="s">
        <v>8314</v>
      </c>
      <c r="R3360" t="s">
        <v>8315</v>
      </c>
      <c r="S3360" s="6">
        <f>(((J3360/60)/60)/24)+DATE(1970,1,1)</f>
        <v>41932.311099537037</v>
      </c>
      <c r="T3360" s="6">
        <f>(((I3360/60)/60)/24)+DATE(1970,1,1)</f>
        <v>41962.352766203709</v>
      </c>
      <c r="U3360">
        <f>YEAR(S3360)</f>
        <v>2014</v>
      </c>
    </row>
    <row r="3361" spans="1:21" ht="32" x14ac:dyDescent="0.2">
      <c r="A3361">
        <v>3359</v>
      </c>
      <c r="B3361" s="2" t="s">
        <v>3358</v>
      </c>
      <c r="C3361" s="2" t="s">
        <v>7469</v>
      </c>
      <c r="D3361" s="4">
        <v>4000</v>
      </c>
      <c r="E3361" s="5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>ROUND(E3361/D3361*100,0)</f>
        <v>106</v>
      </c>
      <c r="P3361" s="14">
        <f t="shared" si="52"/>
        <v>184.78</v>
      </c>
      <c r="Q3361" s="7" t="s">
        <v>8314</v>
      </c>
      <c r="R3361" t="s">
        <v>8315</v>
      </c>
      <c r="S3361" s="6">
        <f>(((J3361/60)/60)/24)+DATE(1970,1,1)</f>
        <v>42746.057106481487</v>
      </c>
      <c r="T3361" s="6">
        <f>(((I3361/60)/60)/24)+DATE(1970,1,1)</f>
        <v>42791.057106481487</v>
      </c>
      <c r="U3361">
        <f>YEAR(S3361)</f>
        <v>2017</v>
      </c>
    </row>
    <row r="3362" spans="1:21" ht="32" x14ac:dyDescent="0.2">
      <c r="A3362">
        <v>3360</v>
      </c>
      <c r="B3362" s="2" t="s">
        <v>3359</v>
      </c>
      <c r="C3362" s="2" t="s">
        <v>7470</v>
      </c>
      <c r="D3362" s="4">
        <v>9000</v>
      </c>
      <c r="E3362" s="5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>ROUND(E3362/D3362*100,0)</f>
        <v>101</v>
      </c>
      <c r="P3362" s="14">
        <f t="shared" si="52"/>
        <v>126.72</v>
      </c>
      <c r="Q3362" s="7" t="s">
        <v>8314</v>
      </c>
      <c r="R3362" t="s">
        <v>8315</v>
      </c>
      <c r="S3362" s="6">
        <f>(((J3362/60)/60)/24)+DATE(1970,1,1)</f>
        <v>42697.082673611112</v>
      </c>
      <c r="T3362" s="6">
        <f>(((I3362/60)/60)/24)+DATE(1970,1,1)</f>
        <v>42718.665972222225</v>
      </c>
      <c r="U3362">
        <f>YEAR(S3362)</f>
        <v>2016</v>
      </c>
    </row>
    <row r="3363" spans="1:21" ht="48" x14ac:dyDescent="0.2">
      <c r="A3363">
        <v>3361</v>
      </c>
      <c r="B3363" s="2" t="s">
        <v>3360</v>
      </c>
      <c r="C3363" s="2" t="s">
        <v>7471</v>
      </c>
      <c r="D3363" s="4">
        <v>5000</v>
      </c>
      <c r="E3363" s="5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>ROUND(E3363/D3363*100,0)</f>
        <v>113</v>
      </c>
      <c r="P3363" s="14">
        <f t="shared" si="52"/>
        <v>83.43</v>
      </c>
      <c r="Q3363" s="7" t="s">
        <v>8314</v>
      </c>
      <c r="R3363" t="s">
        <v>8315</v>
      </c>
      <c r="S3363" s="6">
        <f>(((J3363/60)/60)/24)+DATE(1970,1,1)</f>
        <v>41866.025347222225</v>
      </c>
      <c r="T3363" s="6">
        <f>(((I3363/60)/60)/24)+DATE(1970,1,1)</f>
        <v>41883.665972222225</v>
      </c>
      <c r="U3363">
        <f>YEAR(S3363)</f>
        <v>2014</v>
      </c>
    </row>
    <row r="3364" spans="1:21" ht="48" x14ac:dyDescent="0.2">
      <c r="A3364">
        <v>3362</v>
      </c>
      <c r="B3364" s="2" t="s">
        <v>3361</v>
      </c>
      <c r="C3364" s="2" t="s">
        <v>7472</v>
      </c>
      <c r="D3364" s="4">
        <v>500</v>
      </c>
      <c r="E3364" s="5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>ROUND(E3364/D3364*100,0)</f>
        <v>218</v>
      </c>
      <c r="P3364" s="14">
        <f t="shared" si="52"/>
        <v>54.5</v>
      </c>
      <c r="Q3364" s="7" t="s">
        <v>8314</v>
      </c>
      <c r="R3364" t="s">
        <v>8315</v>
      </c>
      <c r="S3364" s="6">
        <f>(((J3364/60)/60)/24)+DATE(1970,1,1)</f>
        <v>42056.091631944444</v>
      </c>
      <c r="T3364" s="6">
        <f>(((I3364/60)/60)/24)+DATE(1970,1,1)</f>
        <v>42070.204861111109</v>
      </c>
      <c r="U3364">
        <f>YEAR(S3364)</f>
        <v>2015</v>
      </c>
    </row>
    <row r="3365" spans="1:21" ht="48" x14ac:dyDescent="0.2">
      <c r="A3365">
        <v>3363</v>
      </c>
      <c r="B3365" s="2" t="s">
        <v>3362</v>
      </c>
      <c r="C3365" s="2" t="s">
        <v>7473</v>
      </c>
      <c r="D3365" s="4">
        <v>7750</v>
      </c>
      <c r="E3365" s="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>ROUND(E3365/D3365*100,0)</f>
        <v>101</v>
      </c>
      <c r="P3365" s="14">
        <f t="shared" si="52"/>
        <v>302.31</v>
      </c>
      <c r="Q3365" s="7" t="s">
        <v>8314</v>
      </c>
      <c r="R3365" t="s">
        <v>8315</v>
      </c>
      <c r="S3365" s="6">
        <f>(((J3365/60)/60)/24)+DATE(1970,1,1)</f>
        <v>41851.771354166667</v>
      </c>
      <c r="T3365" s="6">
        <f>(((I3365/60)/60)/24)+DATE(1970,1,1)</f>
        <v>41870.666666666664</v>
      </c>
      <c r="U3365">
        <f>YEAR(S3365)</f>
        <v>2014</v>
      </c>
    </row>
    <row r="3366" spans="1:21" ht="48" x14ac:dyDescent="0.2">
      <c r="A3366">
        <v>3364</v>
      </c>
      <c r="B3366" s="2" t="s">
        <v>3363</v>
      </c>
      <c r="C3366" s="2" t="s">
        <v>7474</v>
      </c>
      <c r="D3366" s="4">
        <v>3000</v>
      </c>
      <c r="E3366" s="5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>ROUND(E3366/D3366*100,0)</f>
        <v>106</v>
      </c>
      <c r="P3366" s="14">
        <f t="shared" si="52"/>
        <v>44.14</v>
      </c>
      <c r="Q3366" s="7" t="s">
        <v>8314</v>
      </c>
      <c r="R3366" t="s">
        <v>8315</v>
      </c>
      <c r="S3366" s="6">
        <f>(((J3366/60)/60)/24)+DATE(1970,1,1)</f>
        <v>42422.977418981478</v>
      </c>
      <c r="T3366" s="6">
        <f>(((I3366/60)/60)/24)+DATE(1970,1,1)</f>
        <v>42444.875</v>
      </c>
      <c r="U3366">
        <f>YEAR(S3366)</f>
        <v>2016</v>
      </c>
    </row>
    <row r="3367" spans="1:21" ht="48" x14ac:dyDescent="0.2">
      <c r="A3367">
        <v>3365</v>
      </c>
      <c r="B3367" s="2" t="s">
        <v>3364</v>
      </c>
      <c r="C3367" s="2" t="s">
        <v>7475</v>
      </c>
      <c r="D3367" s="4">
        <v>2500</v>
      </c>
      <c r="E3367" s="5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>ROUND(E3367/D3367*100,0)</f>
        <v>104</v>
      </c>
      <c r="P3367" s="14">
        <f t="shared" si="52"/>
        <v>866.67</v>
      </c>
      <c r="Q3367" s="7" t="s">
        <v>8314</v>
      </c>
      <c r="R3367" t="s">
        <v>8315</v>
      </c>
      <c r="S3367" s="6">
        <f>(((J3367/60)/60)/24)+DATE(1970,1,1)</f>
        <v>42321.101759259262</v>
      </c>
      <c r="T3367" s="6">
        <f>(((I3367/60)/60)/24)+DATE(1970,1,1)</f>
        <v>42351.101759259262</v>
      </c>
      <c r="U3367">
        <f>YEAR(S3367)</f>
        <v>2015</v>
      </c>
    </row>
    <row r="3368" spans="1:21" ht="48" x14ac:dyDescent="0.2">
      <c r="A3368">
        <v>3366</v>
      </c>
      <c r="B3368" s="2" t="s">
        <v>3365</v>
      </c>
      <c r="C3368" s="2" t="s">
        <v>7476</v>
      </c>
      <c r="D3368" s="4">
        <v>500</v>
      </c>
      <c r="E3368" s="5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>ROUND(E3368/D3368*100,0)</f>
        <v>221</v>
      </c>
      <c r="P3368" s="14">
        <f t="shared" si="52"/>
        <v>61.39</v>
      </c>
      <c r="Q3368" s="7" t="s">
        <v>8314</v>
      </c>
      <c r="R3368" t="s">
        <v>8315</v>
      </c>
      <c r="S3368" s="6">
        <f>(((J3368/60)/60)/24)+DATE(1970,1,1)</f>
        <v>42107.067557870367</v>
      </c>
      <c r="T3368" s="6">
        <f>(((I3368/60)/60)/24)+DATE(1970,1,1)</f>
        <v>42137.067557870367</v>
      </c>
      <c r="U3368">
        <f>YEAR(S3368)</f>
        <v>2015</v>
      </c>
    </row>
    <row r="3369" spans="1:21" ht="48" x14ac:dyDescent="0.2">
      <c r="A3369">
        <v>3367</v>
      </c>
      <c r="B3369" s="2" t="s">
        <v>3366</v>
      </c>
      <c r="C3369" s="2" t="s">
        <v>7477</v>
      </c>
      <c r="D3369" s="4">
        <v>750</v>
      </c>
      <c r="E3369" s="5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>ROUND(E3369/D3369*100,0)</f>
        <v>119</v>
      </c>
      <c r="P3369" s="14">
        <f t="shared" si="52"/>
        <v>29.67</v>
      </c>
      <c r="Q3369" s="7" t="s">
        <v>8314</v>
      </c>
      <c r="R3369" t="s">
        <v>8315</v>
      </c>
      <c r="S3369" s="6">
        <f>(((J3369/60)/60)/24)+DATE(1970,1,1)</f>
        <v>42192.933958333335</v>
      </c>
      <c r="T3369" s="6">
        <f>(((I3369/60)/60)/24)+DATE(1970,1,1)</f>
        <v>42217.933958333335</v>
      </c>
      <c r="U3369">
        <f>YEAR(S3369)</f>
        <v>2015</v>
      </c>
    </row>
    <row r="3370" spans="1:21" ht="48" x14ac:dyDescent="0.2">
      <c r="A3370">
        <v>3368</v>
      </c>
      <c r="B3370" s="2" t="s">
        <v>3367</v>
      </c>
      <c r="C3370" s="2" t="s">
        <v>7478</v>
      </c>
      <c r="D3370" s="4">
        <v>1000</v>
      </c>
      <c r="E3370" s="5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>ROUND(E3370/D3370*100,0)</f>
        <v>105</v>
      </c>
      <c r="P3370" s="14">
        <f t="shared" si="52"/>
        <v>45.48</v>
      </c>
      <c r="Q3370" s="7" t="s">
        <v>8314</v>
      </c>
      <c r="R3370" t="s">
        <v>8315</v>
      </c>
      <c r="S3370" s="6">
        <f>(((J3370/60)/60)/24)+DATE(1970,1,1)</f>
        <v>41969.199756944443</v>
      </c>
      <c r="T3370" s="6">
        <f>(((I3370/60)/60)/24)+DATE(1970,1,1)</f>
        <v>42005.208333333328</v>
      </c>
      <c r="U3370">
        <f>YEAR(S3370)</f>
        <v>2014</v>
      </c>
    </row>
    <row r="3371" spans="1:21" ht="48" x14ac:dyDescent="0.2">
      <c r="A3371">
        <v>3369</v>
      </c>
      <c r="B3371" s="2" t="s">
        <v>3368</v>
      </c>
      <c r="C3371" s="2" t="s">
        <v>7479</v>
      </c>
      <c r="D3371" s="4">
        <v>5000</v>
      </c>
      <c r="E3371" s="5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>ROUND(E3371/D3371*100,0)</f>
        <v>104</v>
      </c>
      <c r="P3371" s="14">
        <f t="shared" si="52"/>
        <v>96.2</v>
      </c>
      <c r="Q3371" s="7" t="s">
        <v>8314</v>
      </c>
      <c r="R3371" t="s">
        <v>8315</v>
      </c>
      <c r="S3371" s="6">
        <f>(((J3371/60)/60)/24)+DATE(1970,1,1)</f>
        <v>42690.041435185187</v>
      </c>
      <c r="T3371" s="6">
        <f>(((I3371/60)/60)/24)+DATE(1970,1,1)</f>
        <v>42750.041435185187</v>
      </c>
      <c r="U3371">
        <f>YEAR(S3371)</f>
        <v>2016</v>
      </c>
    </row>
    <row r="3372" spans="1:21" ht="32" x14ac:dyDescent="0.2">
      <c r="A3372">
        <v>3370</v>
      </c>
      <c r="B3372" s="2" t="s">
        <v>3369</v>
      </c>
      <c r="C3372" s="2" t="s">
        <v>7480</v>
      </c>
      <c r="D3372" s="4">
        <v>1500</v>
      </c>
      <c r="E3372" s="5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>ROUND(E3372/D3372*100,0)</f>
        <v>118</v>
      </c>
      <c r="P3372" s="14">
        <f t="shared" si="52"/>
        <v>67.92</v>
      </c>
      <c r="Q3372" s="7" t="s">
        <v>8314</v>
      </c>
      <c r="R3372" t="s">
        <v>8315</v>
      </c>
      <c r="S3372" s="6">
        <f>(((J3372/60)/60)/24)+DATE(1970,1,1)</f>
        <v>42690.334317129629</v>
      </c>
      <c r="T3372" s="6">
        <f>(((I3372/60)/60)/24)+DATE(1970,1,1)</f>
        <v>42721.333333333328</v>
      </c>
      <c r="U3372">
        <f>YEAR(S3372)</f>
        <v>2016</v>
      </c>
    </row>
    <row r="3373" spans="1:21" ht="32" x14ac:dyDescent="0.2">
      <c r="A3373">
        <v>3371</v>
      </c>
      <c r="B3373" s="2" t="s">
        <v>3370</v>
      </c>
      <c r="C3373" s="2" t="s">
        <v>7481</v>
      </c>
      <c r="D3373" s="4">
        <v>200</v>
      </c>
      <c r="E3373" s="5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>ROUND(E3373/D3373*100,0)</f>
        <v>139</v>
      </c>
      <c r="P3373" s="14">
        <f t="shared" si="52"/>
        <v>30.78</v>
      </c>
      <c r="Q3373" s="7" t="s">
        <v>8314</v>
      </c>
      <c r="R3373" t="s">
        <v>8315</v>
      </c>
      <c r="S3373" s="6">
        <f>(((J3373/60)/60)/24)+DATE(1970,1,1)</f>
        <v>42312.874594907407</v>
      </c>
      <c r="T3373" s="6">
        <f>(((I3373/60)/60)/24)+DATE(1970,1,1)</f>
        <v>42340.874594907407</v>
      </c>
      <c r="U3373">
        <f>YEAR(S3373)</f>
        <v>2015</v>
      </c>
    </row>
    <row r="3374" spans="1:21" ht="48" x14ac:dyDescent="0.2">
      <c r="A3374">
        <v>3372</v>
      </c>
      <c r="B3374" s="2" t="s">
        <v>3371</v>
      </c>
      <c r="C3374" s="2" t="s">
        <v>7482</v>
      </c>
      <c r="D3374" s="4">
        <v>1000</v>
      </c>
      <c r="E3374" s="5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>ROUND(E3374/D3374*100,0)</f>
        <v>104</v>
      </c>
      <c r="P3374" s="14">
        <f t="shared" si="52"/>
        <v>38.33</v>
      </c>
      <c r="Q3374" s="7" t="s">
        <v>8314</v>
      </c>
      <c r="R3374" t="s">
        <v>8315</v>
      </c>
      <c r="S3374" s="6">
        <f>(((J3374/60)/60)/24)+DATE(1970,1,1)</f>
        <v>41855.548101851848</v>
      </c>
      <c r="T3374" s="6">
        <f>(((I3374/60)/60)/24)+DATE(1970,1,1)</f>
        <v>41876.207638888889</v>
      </c>
      <c r="U3374">
        <f>YEAR(S3374)</f>
        <v>2014</v>
      </c>
    </row>
    <row r="3375" spans="1:21" ht="48" x14ac:dyDescent="0.2">
      <c r="A3375">
        <v>3373</v>
      </c>
      <c r="B3375" s="2" t="s">
        <v>3372</v>
      </c>
      <c r="C3375" s="2" t="s">
        <v>7483</v>
      </c>
      <c r="D3375" s="4">
        <v>2000</v>
      </c>
      <c r="E3375" s="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>ROUND(E3375/D3375*100,0)</f>
        <v>100</v>
      </c>
      <c r="P3375" s="14">
        <f t="shared" si="52"/>
        <v>66.83</v>
      </c>
      <c r="Q3375" s="7" t="s">
        <v>8314</v>
      </c>
      <c r="R3375" t="s">
        <v>8315</v>
      </c>
      <c r="S3375" s="6">
        <f>(((J3375/60)/60)/24)+DATE(1970,1,1)</f>
        <v>42179.854629629626</v>
      </c>
      <c r="T3375" s="6">
        <f>(((I3375/60)/60)/24)+DATE(1970,1,1)</f>
        <v>42203.666666666672</v>
      </c>
      <c r="U3375">
        <f>YEAR(S3375)</f>
        <v>2015</v>
      </c>
    </row>
    <row r="3376" spans="1:21" ht="48" x14ac:dyDescent="0.2">
      <c r="A3376">
        <v>3374</v>
      </c>
      <c r="B3376" s="2" t="s">
        <v>3373</v>
      </c>
      <c r="C3376" s="2" t="s">
        <v>7484</v>
      </c>
      <c r="D3376" s="4">
        <v>3500</v>
      </c>
      <c r="E3376" s="5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>ROUND(E3376/D3376*100,0)</f>
        <v>107</v>
      </c>
      <c r="P3376" s="14">
        <f t="shared" si="52"/>
        <v>71.73</v>
      </c>
      <c r="Q3376" s="7" t="s">
        <v>8314</v>
      </c>
      <c r="R3376" t="s">
        <v>8315</v>
      </c>
      <c r="S3376" s="6">
        <f>(((J3376/60)/60)/24)+DATE(1970,1,1)</f>
        <v>42275.731666666667</v>
      </c>
      <c r="T3376" s="6">
        <f>(((I3376/60)/60)/24)+DATE(1970,1,1)</f>
        <v>42305.731666666667</v>
      </c>
      <c r="U3376">
        <f>YEAR(S3376)</f>
        <v>2015</v>
      </c>
    </row>
    <row r="3377" spans="1:21" ht="48" x14ac:dyDescent="0.2">
      <c r="A3377">
        <v>3375</v>
      </c>
      <c r="B3377" s="2" t="s">
        <v>3374</v>
      </c>
      <c r="C3377" s="2" t="s">
        <v>7485</v>
      </c>
      <c r="D3377" s="4">
        <v>3000</v>
      </c>
      <c r="E3377" s="5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>ROUND(E3377/D3377*100,0)</f>
        <v>100</v>
      </c>
      <c r="P3377" s="14">
        <f t="shared" si="52"/>
        <v>176.47</v>
      </c>
      <c r="Q3377" s="7" t="s">
        <v>8314</v>
      </c>
      <c r="R3377" t="s">
        <v>8315</v>
      </c>
      <c r="S3377" s="6">
        <f>(((J3377/60)/60)/24)+DATE(1970,1,1)</f>
        <v>41765.610798611109</v>
      </c>
      <c r="T3377" s="6">
        <f>(((I3377/60)/60)/24)+DATE(1970,1,1)</f>
        <v>41777.610798611109</v>
      </c>
      <c r="U3377">
        <f>YEAR(S3377)</f>
        <v>2014</v>
      </c>
    </row>
    <row r="3378" spans="1:21" ht="48" x14ac:dyDescent="0.2">
      <c r="A3378">
        <v>3376</v>
      </c>
      <c r="B3378" s="2" t="s">
        <v>3375</v>
      </c>
      <c r="C3378" s="2" t="s">
        <v>7486</v>
      </c>
      <c r="D3378" s="4">
        <v>8000</v>
      </c>
      <c r="E3378" s="5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>ROUND(E3378/D3378*100,0)</f>
        <v>100</v>
      </c>
      <c r="P3378" s="14">
        <f t="shared" si="52"/>
        <v>421.11</v>
      </c>
      <c r="Q3378" s="7" t="s">
        <v>8314</v>
      </c>
      <c r="R3378" t="s">
        <v>8315</v>
      </c>
      <c r="S3378" s="6">
        <f>(((J3378/60)/60)/24)+DATE(1970,1,1)</f>
        <v>42059.701319444444</v>
      </c>
      <c r="T3378" s="6">
        <f>(((I3378/60)/60)/24)+DATE(1970,1,1)</f>
        <v>42119.659652777773</v>
      </c>
      <c r="U3378">
        <f>YEAR(S3378)</f>
        <v>2015</v>
      </c>
    </row>
    <row r="3379" spans="1:21" ht="48" x14ac:dyDescent="0.2">
      <c r="A3379">
        <v>3377</v>
      </c>
      <c r="B3379" s="2" t="s">
        <v>3376</v>
      </c>
      <c r="C3379" s="2" t="s">
        <v>7487</v>
      </c>
      <c r="D3379" s="4">
        <v>8000</v>
      </c>
      <c r="E3379" s="5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>ROUND(E3379/D3379*100,0)</f>
        <v>101</v>
      </c>
      <c r="P3379" s="14">
        <f t="shared" si="52"/>
        <v>104.99</v>
      </c>
      <c r="Q3379" s="7" t="s">
        <v>8314</v>
      </c>
      <c r="R3379" t="s">
        <v>8315</v>
      </c>
      <c r="S3379" s="6">
        <f>(((J3379/60)/60)/24)+DATE(1970,1,1)</f>
        <v>42053.732627314821</v>
      </c>
      <c r="T3379" s="6">
        <f>(((I3379/60)/60)/24)+DATE(1970,1,1)</f>
        <v>42083.705555555556</v>
      </c>
      <c r="U3379">
        <f>YEAR(S3379)</f>
        <v>2015</v>
      </c>
    </row>
    <row r="3380" spans="1:21" ht="48" x14ac:dyDescent="0.2">
      <c r="A3380">
        <v>3378</v>
      </c>
      <c r="B3380" s="2" t="s">
        <v>3377</v>
      </c>
      <c r="C3380" s="2" t="s">
        <v>7488</v>
      </c>
      <c r="D3380" s="4">
        <v>550</v>
      </c>
      <c r="E3380" s="5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>ROUND(E3380/D3380*100,0)</f>
        <v>108</v>
      </c>
      <c r="P3380" s="14">
        <f t="shared" si="52"/>
        <v>28.19</v>
      </c>
      <c r="Q3380" s="7" t="s">
        <v>8314</v>
      </c>
      <c r="R3380" t="s">
        <v>8315</v>
      </c>
      <c r="S3380" s="6">
        <f>(((J3380/60)/60)/24)+DATE(1970,1,1)</f>
        <v>41858.355393518519</v>
      </c>
      <c r="T3380" s="6">
        <f>(((I3380/60)/60)/24)+DATE(1970,1,1)</f>
        <v>41882.547222222223</v>
      </c>
      <c r="U3380">
        <f>YEAR(S3380)</f>
        <v>2014</v>
      </c>
    </row>
    <row r="3381" spans="1:21" ht="48" x14ac:dyDescent="0.2">
      <c r="A3381">
        <v>3379</v>
      </c>
      <c r="B3381" s="2" t="s">
        <v>3378</v>
      </c>
      <c r="C3381" s="2" t="s">
        <v>7489</v>
      </c>
      <c r="D3381" s="4">
        <v>2000</v>
      </c>
      <c r="E3381" s="5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>ROUND(E3381/D3381*100,0)</f>
        <v>104</v>
      </c>
      <c r="P3381" s="14">
        <f t="shared" si="52"/>
        <v>54.55</v>
      </c>
      <c r="Q3381" s="7" t="s">
        <v>8314</v>
      </c>
      <c r="R3381" t="s">
        <v>8315</v>
      </c>
      <c r="S3381" s="6">
        <f>(((J3381/60)/60)/24)+DATE(1970,1,1)</f>
        <v>42225.513888888891</v>
      </c>
      <c r="T3381" s="6">
        <f>(((I3381/60)/60)/24)+DATE(1970,1,1)</f>
        <v>42242.958333333328</v>
      </c>
      <c r="U3381">
        <f>YEAR(S3381)</f>
        <v>2015</v>
      </c>
    </row>
    <row r="3382" spans="1:21" ht="48" x14ac:dyDescent="0.2">
      <c r="A3382">
        <v>3380</v>
      </c>
      <c r="B3382" s="2" t="s">
        <v>3379</v>
      </c>
      <c r="C3382" s="2" t="s">
        <v>7490</v>
      </c>
      <c r="D3382" s="4">
        <v>3000</v>
      </c>
      <c r="E3382" s="5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>ROUND(E3382/D3382*100,0)</f>
        <v>104</v>
      </c>
      <c r="P3382" s="14">
        <f t="shared" si="52"/>
        <v>111.89</v>
      </c>
      <c r="Q3382" s="7" t="s">
        <v>8314</v>
      </c>
      <c r="R3382" t="s">
        <v>8315</v>
      </c>
      <c r="S3382" s="6">
        <f>(((J3382/60)/60)/24)+DATE(1970,1,1)</f>
        <v>41937.95344907407</v>
      </c>
      <c r="T3382" s="6">
        <f>(((I3382/60)/60)/24)+DATE(1970,1,1)</f>
        <v>41972.995115740734</v>
      </c>
      <c r="U3382">
        <f>YEAR(S3382)</f>
        <v>2014</v>
      </c>
    </row>
    <row r="3383" spans="1:21" ht="48" x14ac:dyDescent="0.2">
      <c r="A3383">
        <v>3381</v>
      </c>
      <c r="B3383" s="2" t="s">
        <v>3380</v>
      </c>
      <c r="C3383" s="2" t="s">
        <v>7491</v>
      </c>
      <c r="D3383" s="4">
        <v>4000</v>
      </c>
      <c r="E3383" s="5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>ROUND(E3383/D3383*100,0)</f>
        <v>102</v>
      </c>
      <c r="P3383" s="14">
        <f t="shared" si="52"/>
        <v>85.21</v>
      </c>
      <c r="Q3383" s="7" t="s">
        <v>8314</v>
      </c>
      <c r="R3383" t="s">
        <v>8315</v>
      </c>
      <c r="S3383" s="6">
        <f>(((J3383/60)/60)/24)+DATE(1970,1,1)</f>
        <v>42044.184988425928</v>
      </c>
      <c r="T3383" s="6">
        <f>(((I3383/60)/60)/24)+DATE(1970,1,1)</f>
        <v>42074.143321759257</v>
      </c>
      <c r="U3383">
        <f>YEAR(S3383)</f>
        <v>2015</v>
      </c>
    </row>
    <row r="3384" spans="1:21" ht="48" x14ac:dyDescent="0.2">
      <c r="A3384">
        <v>3382</v>
      </c>
      <c r="B3384" s="2" t="s">
        <v>3381</v>
      </c>
      <c r="C3384" s="2" t="s">
        <v>7492</v>
      </c>
      <c r="D3384" s="4">
        <v>3500</v>
      </c>
      <c r="E3384" s="5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>ROUND(E3384/D3384*100,0)</f>
        <v>101</v>
      </c>
      <c r="P3384" s="14">
        <f t="shared" si="52"/>
        <v>76.650000000000006</v>
      </c>
      <c r="Q3384" s="7" t="s">
        <v>8314</v>
      </c>
      <c r="R3384" t="s">
        <v>8315</v>
      </c>
      <c r="S3384" s="6">
        <f>(((J3384/60)/60)/24)+DATE(1970,1,1)</f>
        <v>42559.431203703702</v>
      </c>
      <c r="T3384" s="6">
        <f>(((I3384/60)/60)/24)+DATE(1970,1,1)</f>
        <v>42583.957638888889</v>
      </c>
      <c r="U3384">
        <f>YEAR(S3384)</f>
        <v>2016</v>
      </c>
    </row>
    <row r="3385" spans="1:21" ht="48" x14ac:dyDescent="0.2">
      <c r="A3385">
        <v>3383</v>
      </c>
      <c r="B3385" s="2" t="s">
        <v>3382</v>
      </c>
      <c r="C3385" s="2" t="s">
        <v>7493</v>
      </c>
      <c r="D3385" s="4">
        <v>1750</v>
      </c>
      <c r="E3385" s="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>ROUND(E3385/D3385*100,0)</f>
        <v>112</v>
      </c>
      <c r="P3385" s="14">
        <f t="shared" si="52"/>
        <v>65.17</v>
      </c>
      <c r="Q3385" s="7" t="s">
        <v>8314</v>
      </c>
      <c r="R3385" t="s">
        <v>8315</v>
      </c>
      <c r="S3385" s="6">
        <f>(((J3385/60)/60)/24)+DATE(1970,1,1)</f>
        <v>42524.782638888893</v>
      </c>
      <c r="T3385" s="6">
        <f>(((I3385/60)/60)/24)+DATE(1970,1,1)</f>
        <v>42544.782638888893</v>
      </c>
      <c r="U3385">
        <f>YEAR(S3385)</f>
        <v>2016</v>
      </c>
    </row>
    <row r="3386" spans="1:21" ht="48" x14ac:dyDescent="0.2">
      <c r="A3386">
        <v>3384</v>
      </c>
      <c r="B3386" s="2" t="s">
        <v>3383</v>
      </c>
      <c r="C3386" s="2" t="s">
        <v>7494</v>
      </c>
      <c r="D3386" s="4">
        <v>6000</v>
      </c>
      <c r="E3386" s="5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>ROUND(E3386/D3386*100,0)</f>
        <v>100</v>
      </c>
      <c r="P3386" s="14">
        <f t="shared" si="52"/>
        <v>93.76</v>
      </c>
      <c r="Q3386" s="7" t="s">
        <v>8314</v>
      </c>
      <c r="R3386" t="s">
        <v>8315</v>
      </c>
      <c r="S3386" s="6">
        <f>(((J3386/60)/60)/24)+DATE(1970,1,1)</f>
        <v>42292.087592592594</v>
      </c>
      <c r="T3386" s="6">
        <f>(((I3386/60)/60)/24)+DATE(1970,1,1)</f>
        <v>42329.125</v>
      </c>
      <c r="U3386">
        <f>YEAR(S3386)</f>
        <v>2015</v>
      </c>
    </row>
    <row r="3387" spans="1:21" ht="48" x14ac:dyDescent="0.2">
      <c r="A3387">
        <v>3385</v>
      </c>
      <c r="B3387" s="2" t="s">
        <v>3384</v>
      </c>
      <c r="C3387" s="2" t="s">
        <v>7495</v>
      </c>
      <c r="D3387" s="4">
        <v>2000</v>
      </c>
      <c r="E3387" s="5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>ROUND(E3387/D3387*100,0)</f>
        <v>100</v>
      </c>
      <c r="P3387" s="14">
        <f t="shared" si="52"/>
        <v>133.33000000000001</v>
      </c>
      <c r="Q3387" s="7" t="s">
        <v>8314</v>
      </c>
      <c r="R3387" t="s">
        <v>8315</v>
      </c>
      <c r="S3387" s="6">
        <f>(((J3387/60)/60)/24)+DATE(1970,1,1)</f>
        <v>41953.8675</v>
      </c>
      <c r="T3387" s="6">
        <f>(((I3387/60)/60)/24)+DATE(1970,1,1)</f>
        <v>41983.8675</v>
      </c>
      <c r="U3387">
        <f>YEAR(S3387)</f>
        <v>2014</v>
      </c>
    </row>
    <row r="3388" spans="1:21" ht="48" x14ac:dyDescent="0.2">
      <c r="A3388">
        <v>3386</v>
      </c>
      <c r="B3388" s="2" t="s">
        <v>3385</v>
      </c>
      <c r="C3388" s="2" t="s">
        <v>7496</v>
      </c>
      <c r="D3388" s="4">
        <v>2000</v>
      </c>
      <c r="E3388" s="5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>ROUND(E3388/D3388*100,0)</f>
        <v>105</v>
      </c>
      <c r="P3388" s="14">
        <f t="shared" si="52"/>
        <v>51.22</v>
      </c>
      <c r="Q3388" s="7" t="s">
        <v>8314</v>
      </c>
      <c r="R3388" t="s">
        <v>8315</v>
      </c>
      <c r="S3388" s="6">
        <f>(((J3388/60)/60)/24)+DATE(1970,1,1)</f>
        <v>41946.644745370373</v>
      </c>
      <c r="T3388" s="6">
        <f>(((I3388/60)/60)/24)+DATE(1970,1,1)</f>
        <v>41976.644745370373</v>
      </c>
      <c r="U3388">
        <f>YEAR(S3388)</f>
        <v>2014</v>
      </c>
    </row>
    <row r="3389" spans="1:21" ht="48" x14ac:dyDescent="0.2">
      <c r="A3389">
        <v>3387</v>
      </c>
      <c r="B3389" s="2" t="s">
        <v>3386</v>
      </c>
      <c r="C3389" s="2" t="s">
        <v>7497</v>
      </c>
      <c r="D3389" s="4">
        <v>3000</v>
      </c>
      <c r="E3389" s="5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>ROUND(E3389/D3389*100,0)</f>
        <v>117</v>
      </c>
      <c r="P3389" s="14">
        <f t="shared" si="52"/>
        <v>100.17</v>
      </c>
      <c r="Q3389" s="7" t="s">
        <v>8314</v>
      </c>
      <c r="R3389" t="s">
        <v>8315</v>
      </c>
      <c r="S3389" s="6">
        <f>(((J3389/60)/60)/24)+DATE(1970,1,1)</f>
        <v>41947.762592592589</v>
      </c>
      <c r="T3389" s="6">
        <f>(((I3389/60)/60)/24)+DATE(1970,1,1)</f>
        <v>41987.762592592597</v>
      </c>
      <c r="U3389">
        <f>YEAR(S3389)</f>
        <v>2014</v>
      </c>
    </row>
    <row r="3390" spans="1:21" ht="48" x14ac:dyDescent="0.2">
      <c r="A3390">
        <v>3388</v>
      </c>
      <c r="B3390" s="2" t="s">
        <v>3387</v>
      </c>
      <c r="C3390" s="2" t="s">
        <v>7498</v>
      </c>
      <c r="D3390" s="4">
        <v>1500</v>
      </c>
      <c r="E3390" s="5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>ROUND(E3390/D3390*100,0)</f>
        <v>104</v>
      </c>
      <c r="P3390" s="14">
        <f t="shared" si="52"/>
        <v>34.6</v>
      </c>
      <c r="Q3390" s="7" t="s">
        <v>8314</v>
      </c>
      <c r="R3390" t="s">
        <v>8315</v>
      </c>
      <c r="S3390" s="6">
        <f>(((J3390/60)/60)/24)+DATE(1970,1,1)</f>
        <v>42143.461122685185</v>
      </c>
      <c r="T3390" s="6">
        <f>(((I3390/60)/60)/24)+DATE(1970,1,1)</f>
        <v>42173.461122685185</v>
      </c>
      <c r="U3390">
        <f>YEAR(S3390)</f>
        <v>2015</v>
      </c>
    </row>
    <row r="3391" spans="1:21" ht="48" x14ac:dyDescent="0.2">
      <c r="A3391">
        <v>3389</v>
      </c>
      <c r="B3391" s="2" t="s">
        <v>3388</v>
      </c>
      <c r="C3391" s="2" t="s">
        <v>7499</v>
      </c>
      <c r="D3391" s="4">
        <v>10000</v>
      </c>
      <c r="E3391" s="5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>ROUND(E3391/D3391*100,0)</f>
        <v>115</v>
      </c>
      <c r="P3391" s="14">
        <f t="shared" si="52"/>
        <v>184.68</v>
      </c>
      <c r="Q3391" s="7" t="s">
        <v>8314</v>
      </c>
      <c r="R3391" t="s">
        <v>8315</v>
      </c>
      <c r="S3391" s="6">
        <f>(((J3391/60)/60)/24)+DATE(1970,1,1)</f>
        <v>42494.563449074078</v>
      </c>
      <c r="T3391" s="6">
        <f>(((I3391/60)/60)/24)+DATE(1970,1,1)</f>
        <v>42524.563449074078</v>
      </c>
      <c r="U3391">
        <f>YEAR(S3391)</f>
        <v>2016</v>
      </c>
    </row>
    <row r="3392" spans="1:21" ht="48" x14ac:dyDescent="0.2">
      <c r="A3392">
        <v>3390</v>
      </c>
      <c r="B3392" s="2" t="s">
        <v>3389</v>
      </c>
      <c r="C3392" s="2" t="s">
        <v>7500</v>
      </c>
      <c r="D3392" s="4">
        <v>1500</v>
      </c>
      <c r="E3392" s="5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>ROUND(E3392/D3392*100,0)</f>
        <v>102</v>
      </c>
      <c r="P3392" s="14">
        <f t="shared" si="52"/>
        <v>69.819999999999993</v>
      </c>
      <c r="Q3392" s="7" t="s">
        <v>8314</v>
      </c>
      <c r="R3392" t="s">
        <v>8315</v>
      </c>
      <c r="S3392" s="6">
        <f>(((J3392/60)/60)/24)+DATE(1970,1,1)</f>
        <v>41815.774826388886</v>
      </c>
      <c r="T3392" s="6">
        <f>(((I3392/60)/60)/24)+DATE(1970,1,1)</f>
        <v>41830.774826388886</v>
      </c>
      <c r="U3392">
        <f>YEAR(S3392)</f>
        <v>2014</v>
      </c>
    </row>
    <row r="3393" spans="1:21" ht="48" x14ac:dyDescent="0.2">
      <c r="A3393">
        <v>3391</v>
      </c>
      <c r="B3393" s="2" t="s">
        <v>3390</v>
      </c>
      <c r="C3393" s="2" t="s">
        <v>7501</v>
      </c>
      <c r="D3393" s="4">
        <v>500</v>
      </c>
      <c r="E3393" s="5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>ROUND(E3393/D3393*100,0)</f>
        <v>223</v>
      </c>
      <c r="P3393" s="14">
        <f t="shared" si="52"/>
        <v>61.94</v>
      </c>
      <c r="Q3393" s="7" t="s">
        <v>8314</v>
      </c>
      <c r="R3393" t="s">
        <v>8315</v>
      </c>
      <c r="S3393" s="6">
        <f>(((J3393/60)/60)/24)+DATE(1970,1,1)</f>
        <v>41830.545694444445</v>
      </c>
      <c r="T3393" s="6">
        <f>(((I3393/60)/60)/24)+DATE(1970,1,1)</f>
        <v>41859.936111111114</v>
      </c>
      <c r="U3393">
        <f>YEAR(S3393)</f>
        <v>2014</v>
      </c>
    </row>
    <row r="3394" spans="1:21" ht="48" x14ac:dyDescent="0.2">
      <c r="A3394">
        <v>3392</v>
      </c>
      <c r="B3394" s="2" t="s">
        <v>3391</v>
      </c>
      <c r="C3394" s="2" t="s">
        <v>7502</v>
      </c>
      <c r="D3394" s="4">
        <v>500</v>
      </c>
      <c r="E3394" s="5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>ROUND(E3394/D3394*100,0)</f>
        <v>100</v>
      </c>
      <c r="P3394" s="14">
        <f t="shared" si="52"/>
        <v>41.67</v>
      </c>
      <c r="Q3394" s="7" t="s">
        <v>8314</v>
      </c>
      <c r="R3394" t="s">
        <v>8315</v>
      </c>
      <c r="S3394" s="6">
        <f>(((J3394/60)/60)/24)+DATE(1970,1,1)</f>
        <v>42446.845543981486</v>
      </c>
      <c r="T3394" s="6">
        <f>(((I3394/60)/60)/24)+DATE(1970,1,1)</f>
        <v>42496.845543981486</v>
      </c>
      <c r="U3394">
        <f>YEAR(S3394)</f>
        <v>2016</v>
      </c>
    </row>
    <row r="3395" spans="1:21" ht="48" x14ac:dyDescent="0.2">
      <c r="A3395">
        <v>3393</v>
      </c>
      <c r="B3395" s="2" t="s">
        <v>3392</v>
      </c>
      <c r="C3395" s="2" t="s">
        <v>7503</v>
      </c>
      <c r="D3395" s="4">
        <v>1500</v>
      </c>
      <c r="E3395" s="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>ROUND(E3395/D3395*100,0)</f>
        <v>106</v>
      </c>
      <c r="P3395" s="14">
        <f t="shared" ref="P3395:P3458" si="53">IFERROR(ROUND(E3395/L3395,2),0)</f>
        <v>36.07</v>
      </c>
      <c r="Q3395" s="7" t="s">
        <v>8314</v>
      </c>
      <c r="R3395" t="s">
        <v>8315</v>
      </c>
      <c r="S3395" s="6">
        <f>(((J3395/60)/60)/24)+DATE(1970,1,1)</f>
        <v>41923.921643518523</v>
      </c>
      <c r="T3395" s="6">
        <f>(((I3395/60)/60)/24)+DATE(1970,1,1)</f>
        <v>41949.031944444447</v>
      </c>
      <c r="U3395">
        <f>YEAR(S3395)</f>
        <v>2014</v>
      </c>
    </row>
    <row r="3396" spans="1:21" ht="48" x14ac:dyDescent="0.2">
      <c r="A3396">
        <v>3394</v>
      </c>
      <c r="B3396" s="2" t="s">
        <v>3393</v>
      </c>
      <c r="C3396" s="2" t="s">
        <v>7504</v>
      </c>
      <c r="D3396" s="4">
        <v>550</v>
      </c>
      <c r="E3396" s="5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>ROUND(E3396/D3396*100,0)</f>
        <v>142</v>
      </c>
      <c r="P3396" s="14">
        <f t="shared" si="53"/>
        <v>29</v>
      </c>
      <c r="Q3396" s="7" t="s">
        <v>8314</v>
      </c>
      <c r="R3396" t="s">
        <v>8315</v>
      </c>
      <c r="S3396" s="6">
        <f>(((J3396/60)/60)/24)+DATE(1970,1,1)</f>
        <v>41817.59542824074</v>
      </c>
      <c r="T3396" s="6">
        <f>(((I3396/60)/60)/24)+DATE(1970,1,1)</f>
        <v>41847.59542824074</v>
      </c>
      <c r="U3396">
        <f>YEAR(S3396)</f>
        <v>2014</v>
      </c>
    </row>
    <row r="3397" spans="1:21" ht="32" x14ac:dyDescent="0.2">
      <c r="A3397">
        <v>3395</v>
      </c>
      <c r="B3397" s="2" t="s">
        <v>3394</v>
      </c>
      <c r="C3397" s="2" t="s">
        <v>7505</v>
      </c>
      <c r="D3397" s="4">
        <v>500</v>
      </c>
      <c r="E3397" s="5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>ROUND(E3397/D3397*100,0)</f>
        <v>184</v>
      </c>
      <c r="P3397" s="14">
        <f t="shared" si="53"/>
        <v>24.21</v>
      </c>
      <c r="Q3397" s="7" t="s">
        <v>8314</v>
      </c>
      <c r="R3397" t="s">
        <v>8315</v>
      </c>
      <c r="S3397" s="6">
        <f>(((J3397/60)/60)/24)+DATE(1970,1,1)</f>
        <v>42140.712314814817</v>
      </c>
      <c r="T3397" s="6">
        <f>(((I3397/60)/60)/24)+DATE(1970,1,1)</f>
        <v>42154.756944444445</v>
      </c>
      <c r="U3397">
        <f>YEAR(S3397)</f>
        <v>2015</v>
      </c>
    </row>
    <row r="3398" spans="1:21" ht="48" x14ac:dyDescent="0.2">
      <c r="A3398">
        <v>3396</v>
      </c>
      <c r="B3398" s="2" t="s">
        <v>3395</v>
      </c>
      <c r="C3398" s="2" t="s">
        <v>7506</v>
      </c>
      <c r="D3398" s="4">
        <v>1500</v>
      </c>
      <c r="E3398" s="5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>ROUND(E3398/D3398*100,0)</f>
        <v>104</v>
      </c>
      <c r="P3398" s="14">
        <f t="shared" si="53"/>
        <v>55.89</v>
      </c>
      <c r="Q3398" s="7" t="s">
        <v>8314</v>
      </c>
      <c r="R3398" t="s">
        <v>8315</v>
      </c>
      <c r="S3398" s="6">
        <f>(((J3398/60)/60)/24)+DATE(1970,1,1)</f>
        <v>41764.44663194444</v>
      </c>
      <c r="T3398" s="6">
        <f>(((I3398/60)/60)/24)+DATE(1970,1,1)</f>
        <v>41791.165972222225</v>
      </c>
      <c r="U3398">
        <f>YEAR(S3398)</f>
        <v>2014</v>
      </c>
    </row>
    <row r="3399" spans="1:21" ht="32" x14ac:dyDescent="0.2">
      <c r="A3399">
        <v>3397</v>
      </c>
      <c r="B3399" s="2" t="s">
        <v>3396</v>
      </c>
      <c r="C3399" s="2" t="s">
        <v>7507</v>
      </c>
      <c r="D3399" s="4">
        <v>250</v>
      </c>
      <c r="E3399" s="5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>ROUND(E3399/D3399*100,0)</f>
        <v>112</v>
      </c>
      <c r="P3399" s="14">
        <f t="shared" si="53"/>
        <v>11.67</v>
      </c>
      <c r="Q3399" s="7" t="s">
        <v>8314</v>
      </c>
      <c r="R3399" t="s">
        <v>8315</v>
      </c>
      <c r="S3399" s="6">
        <f>(((J3399/60)/60)/24)+DATE(1970,1,1)</f>
        <v>42378.478344907402</v>
      </c>
      <c r="T3399" s="6">
        <f>(((I3399/60)/60)/24)+DATE(1970,1,1)</f>
        <v>42418.916666666672</v>
      </c>
      <c r="U3399">
        <f>YEAR(S3399)</f>
        <v>2016</v>
      </c>
    </row>
    <row r="3400" spans="1:21" ht="48" x14ac:dyDescent="0.2">
      <c r="A3400">
        <v>3398</v>
      </c>
      <c r="B3400" s="2" t="s">
        <v>3397</v>
      </c>
      <c r="C3400" s="2" t="s">
        <v>7508</v>
      </c>
      <c r="D3400" s="4">
        <v>4000</v>
      </c>
      <c r="E3400" s="5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>ROUND(E3400/D3400*100,0)</f>
        <v>111</v>
      </c>
      <c r="P3400" s="14">
        <f t="shared" si="53"/>
        <v>68.349999999999994</v>
      </c>
      <c r="Q3400" s="7" t="s">
        <v>8314</v>
      </c>
      <c r="R3400" t="s">
        <v>8315</v>
      </c>
      <c r="S3400" s="6">
        <f>(((J3400/60)/60)/24)+DATE(1970,1,1)</f>
        <v>41941.75203703704</v>
      </c>
      <c r="T3400" s="6">
        <f>(((I3400/60)/60)/24)+DATE(1970,1,1)</f>
        <v>41964.708333333328</v>
      </c>
      <c r="U3400">
        <f>YEAR(S3400)</f>
        <v>2014</v>
      </c>
    </row>
    <row r="3401" spans="1:21" ht="48" x14ac:dyDescent="0.2">
      <c r="A3401">
        <v>3399</v>
      </c>
      <c r="B3401" s="2" t="s">
        <v>3398</v>
      </c>
      <c r="C3401" s="2" t="s">
        <v>7509</v>
      </c>
      <c r="D3401" s="4">
        <v>1200</v>
      </c>
      <c r="E3401" s="5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>ROUND(E3401/D3401*100,0)</f>
        <v>104</v>
      </c>
      <c r="P3401" s="14">
        <f t="shared" si="53"/>
        <v>27.07</v>
      </c>
      <c r="Q3401" s="7" t="s">
        <v>8314</v>
      </c>
      <c r="R3401" t="s">
        <v>8315</v>
      </c>
      <c r="S3401" s="6">
        <f>(((J3401/60)/60)/24)+DATE(1970,1,1)</f>
        <v>42026.920428240745</v>
      </c>
      <c r="T3401" s="6">
        <f>(((I3401/60)/60)/24)+DATE(1970,1,1)</f>
        <v>42056.920428240745</v>
      </c>
      <c r="U3401">
        <f>YEAR(S3401)</f>
        <v>2015</v>
      </c>
    </row>
    <row r="3402" spans="1:21" ht="48" x14ac:dyDescent="0.2">
      <c r="A3402">
        <v>3400</v>
      </c>
      <c r="B3402" s="2" t="s">
        <v>3399</v>
      </c>
      <c r="C3402" s="2" t="s">
        <v>7510</v>
      </c>
      <c r="D3402" s="4">
        <v>10000</v>
      </c>
      <c r="E3402" s="5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>ROUND(E3402/D3402*100,0)</f>
        <v>100</v>
      </c>
      <c r="P3402" s="14">
        <f t="shared" si="53"/>
        <v>118.13</v>
      </c>
      <c r="Q3402" s="7" t="s">
        <v>8314</v>
      </c>
      <c r="R3402" t="s">
        <v>8315</v>
      </c>
      <c r="S3402" s="6">
        <f>(((J3402/60)/60)/24)+DATE(1970,1,1)</f>
        <v>41834.953865740739</v>
      </c>
      <c r="T3402" s="6">
        <f>(((I3402/60)/60)/24)+DATE(1970,1,1)</f>
        <v>41879.953865740739</v>
      </c>
      <c r="U3402">
        <f>YEAR(S3402)</f>
        <v>2014</v>
      </c>
    </row>
    <row r="3403" spans="1:21" ht="48" x14ac:dyDescent="0.2">
      <c r="A3403">
        <v>3401</v>
      </c>
      <c r="B3403" s="2" t="s">
        <v>3400</v>
      </c>
      <c r="C3403" s="2" t="s">
        <v>7511</v>
      </c>
      <c r="D3403" s="4">
        <v>2900</v>
      </c>
      <c r="E3403" s="5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>ROUND(E3403/D3403*100,0)</f>
        <v>102</v>
      </c>
      <c r="P3403" s="14">
        <f t="shared" si="53"/>
        <v>44.76</v>
      </c>
      <c r="Q3403" s="7" t="s">
        <v>8314</v>
      </c>
      <c r="R3403" t="s">
        <v>8315</v>
      </c>
      <c r="S3403" s="6">
        <f>(((J3403/60)/60)/24)+DATE(1970,1,1)</f>
        <v>42193.723912037036</v>
      </c>
      <c r="T3403" s="6">
        <f>(((I3403/60)/60)/24)+DATE(1970,1,1)</f>
        <v>42223.723912037036</v>
      </c>
      <c r="U3403">
        <f>YEAR(S3403)</f>
        <v>2015</v>
      </c>
    </row>
    <row r="3404" spans="1:21" ht="48" x14ac:dyDescent="0.2">
      <c r="A3404">
        <v>3402</v>
      </c>
      <c r="B3404" s="2" t="s">
        <v>3401</v>
      </c>
      <c r="C3404" s="2" t="s">
        <v>7512</v>
      </c>
      <c r="D3404" s="4">
        <v>15000</v>
      </c>
      <c r="E3404" s="5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>ROUND(E3404/D3404*100,0)</f>
        <v>110</v>
      </c>
      <c r="P3404" s="14">
        <f t="shared" si="53"/>
        <v>99.79</v>
      </c>
      <c r="Q3404" s="7" t="s">
        <v>8314</v>
      </c>
      <c r="R3404" t="s">
        <v>8315</v>
      </c>
      <c r="S3404" s="6">
        <f>(((J3404/60)/60)/24)+DATE(1970,1,1)</f>
        <v>42290.61855324074</v>
      </c>
      <c r="T3404" s="6">
        <f>(((I3404/60)/60)/24)+DATE(1970,1,1)</f>
        <v>42320.104861111111</v>
      </c>
      <c r="U3404">
        <f>YEAR(S3404)</f>
        <v>2015</v>
      </c>
    </row>
    <row r="3405" spans="1:21" ht="48" x14ac:dyDescent="0.2">
      <c r="A3405">
        <v>3403</v>
      </c>
      <c r="B3405" s="2" t="s">
        <v>3402</v>
      </c>
      <c r="C3405" s="2" t="s">
        <v>7513</v>
      </c>
      <c r="D3405" s="4">
        <v>2000</v>
      </c>
      <c r="E3405" s="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>ROUND(E3405/D3405*100,0)</f>
        <v>100</v>
      </c>
      <c r="P3405" s="14">
        <f t="shared" si="53"/>
        <v>117.65</v>
      </c>
      <c r="Q3405" s="7" t="s">
        <v>8314</v>
      </c>
      <c r="R3405" t="s">
        <v>8315</v>
      </c>
      <c r="S3405" s="6">
        <f>(((J3405/60)/60)/24)+DATE(1970,1,1)</f>
        <v>42150.462083333332</v>
      </c>
      <c r="T3405" s="6">
        <f>(((I3405/60)/60)/24)+DATE(1970,1,1)</f>
        <v>42180.462083333332</v>
      </c>
      <c r="U3405">
        <f>YEAR(S3405)</f>
        <v>2015</v>
      </c>
    </row>
    <row r="3406" spans="1:21" ht="48" x14ac:dyDescent="0.2">
      <c r="A3406">
        <v>3404</v>
      </c>
      <c r="B3406" s="2" t="s">
        <v>3403</v>
      </c>
      <c r="C3406" s="2" t="s">
        <v>7514</v>
      </c>
      <c r="D3406" s="4">
        <v>500</v>
      </c>
      <c r="E3406" s="5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>ROUND(E3406/D3406*100,0)</f>
        <v>122</v>
      </c>
      <c r="P3406" s="14">
        <f t="shared" si="53"/>
        <v>203.33</v>
      </c>
      <c r="Q3406" s="7" t="s">
        <v>8314</v>
      </c>
      <c r="R3406" t="s">
        <v>8315</v>
      </c>
      <c r="S3406" s="6">
        <f>(((J3406/60)/60)/24)+DATE(1970,1,1)</f>
        <v>42152.503495370373</v>
      </c>
      <c r="T3406" s="6">
        <f>(((I3406/60)/60)/24)+DATE(1970,1,1)</f>
        <v>42172.503495370373</v>
      </c>
      <c r="U3406">
        <f>YEAR(S3406)</f>
        <v>2015</v>
      </c>
    </row>
    <row r="3407" spans="1:21" ht="48" x14ac:dyDescent="0.2">
      <c r="A3407">
        <v>3405</v>
      </c>
      <c r="B3407" s="2" t="s">
        <v>3404</v>
      </c>
      <c r="C3407" s="2" t="s">
        <v>7515</v>
      </c>
      <c r="D3407" s="4">
        <v>350</v>
      </c>
      <c r="E3407" s="5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>ROUND(E3407/D3407*100,0)</f>
        <v>138</v>
      </c>
      <c r="P3407" s="14">
        <f t="shared" si="53"/>
        <v>28.32</v>
      </c>
      <c r="Q3407" s="7" t="s">
        <v>8314</v>
      </c>
      <c r="R3407" t="s">
        <v>8315</v>
      </c>
      <c r="S3407" s="6">
        <f>(((J3407/60)/60)/24)+DATE(1970,1,1)</f>
        <v>42410.017199074078</v>
      </c>
      <c r="T3407" s="6">
        <f>(((I3407/60)/60)/24)+DATE(1970,1,1)</f>
        <v>42430.999305555553</v>
      </c>
      <c r="U3407">
        <f>YEAR(S3407)</f>
        <v>2016</v>
      </c>
    </row>
    <row r="3408" spans="1:21" ht="32" x14ac:dyDescent="0.2">
      <c r="A3408">
        <v>3406</v>
      </c>
      <c r="B3408" s="2" t="s">
        <v>3405</v>
      </c>
      <c r="C3408" s="2" t="s">
        <v>7516</v>
      </c>
      <c r="D3408" s="4">
        <v>10000</v>
      </c>
      <c r="E3408" s="5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>ROUND(E3408/D3408*100,0)</f>
        <v>100</v>
      </c>
      <c r="P3408" s="14">
        <f t="shared" si="53"/>
        <v>110.23</v>
      </c>
      <c r="Q3408" s="7" t="s">
        <v>8314</v>
      </c>
      <c r="R3408" t="s">
        <v>8315</v>
      </c>
      <c r="S3408" s="6">
        <f>(((J3408/60)/60)/24)+DATE(1970,1,1)</f>
        <v>41791.492777777778</v>
      </c>
      <c r="T3408" s="6">
        <f>(((I3408/60)/60)/24)+DATE(1970,1,1)</f>
        <v>41836.492777777778</v>
      </c>
      <c r="U3408">
        <f>YEAR(S3408)</f>
        <v>2014</v>
      </c>
    </row>
    <row r="3409" spans="1:21" ht="64" x14ac:dyDescent="0.2">
      <c r="A3409">
        <v>3407</v>
      </c>
      <c r="B3409" s="2" t="s">
        <v>3406</v>
      </c>
      <c r="C3409" s="2" t="s">
        <v>7517</v>
      </c>
      <c r="D3409" s="4">
        <v>2000</v>
      </c>
      <c r="E3409" s="5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>ROUND(E3409/D3409*100,0)</f>
        <v>107</v>
      </c>
      <c r="P3409" s="14">
        <f t="shared" si="53"/>
        <v>31.97</v>
      </c>
      <c r="Q3409" s="7" t="s">
        <v>8314</v>
      </c>
      <c r="R3409" t="s">
        <v>8315</v>
      </c>
      <c r="S3409" s="6">
        <f>(((J3409/60)/60)/24)+DATE(1970,1,1)</f>
        <v>41796.422326388885</v>
      </c>
      <c r="T3409" s="6">
        <f>(((I3409/60)/60)/24)+DATE(1970,1,1)</f>
        <v>41826.422326388885</v>
      </c>
      <c r="U3409">
        <f>YEAR(S3409)</f>
        <v>2014</v>
      </c>
    </row>
    <row r="3410" spans="1:21" ht="48" x14ac:dyDescent="0.2">
      <c r="A3410">
        <v>3408</v>
      </c>
      <c r="B3410" s="2" t="s">
        <v>3407</v>
      </c>
      <c r="C3410" s="2" t="s">
        <v>7518</v>
      </c>
      <c r="D3410" s="4">
        <v>500</v>
      </c>
      <c r="E3410" s="5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>ROUND(E3410/D3410*100,0)</f>
        <v>211</v>
      </c>
      <c r="P3410" s="14">
        <f t="shared" si="53"/>
        <v>58.61</v>
      </c>
      <c r="Q3410" s="7" t="s">
        <v>8314</v>
      </c>
      <c r="R3410" t="s">
        <v>8315</v>
      </c>
      <c r="S3410" s="6">
        <f>(((J3410/60)/60)/24)+DATE(1970,1,1)</f>
        <v>41808.991944444446</v>
      </c>
      <c r="T3410" s="6">
        <f>(((I3410/60)/60)/24)+DATE(1970,1,1)</f>
        <v>41838.991944444446</v>
      </c>
      <c r="U3410">
        <f>YEAR(S3410)</f>
        <v>2014</v>
      </c>
    </row>
    <row r="3411" spans="1:21" ht="48" x14ac:dyDescent="0.2">
      <c r="A3411">
        <v>3409</v>
      </c>
      <c r="B3411" s="2" t="s">
        <v>3408</v>
      </c>
      <c r="C3411" s="2" t="s">
        <v>7519</v>
      </c>
      <c r="D3411" s="4">
        <v>500</v>
      </c>
      <c r="E3411" s="5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>ROUND(E3411/D3411*100,0)</f>
        <v>124</v>
      </c>
      <c r="P3411" s="14">
        <f t="shared" si="53"/>
        <v>29.43</v>
      </c>
      <c r="Q3411" s="7" t="s">
        <v>8314</v>
      </c>
      <c r="R3411" t="s">
        <v>8315</v>
      </c>
      <c r="S3411" s="6">
        <f>(((J3411/60)/60)/24)+DATE(1970,1,1)</f>
        <v>42544.814328703709</v>
      </c>
      <c r="T3411" s="6">
        <f>(((I3411/60)/60)/24)+DATE(1970,1,1)</f>
        <v>42582.873611111107</v>
      </c>
      <c r="U3411">
        <f>YEAR(S3411)</f>
        <v>2016</v>
      </c>
    </row>
    <row r="3412" spans="1:21" ht="48" x14ac:dyDescent="0.2">
      <c r="A3412">
        <v>3410</v>
      </c>
      <c r="B3412" s="2" t="s">
        <v>3409</v>
      </c>
      <c r="C3412" s="2" t="s">
        <v>7520</v>
      </c>
      <c r="D3412" s="4">
        <v>3000</v>
      </c>
      <c r="E3412" s="5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>ROUND(E3412/D3412*100,0)</f>
        <v>109</v>
      </c>
      <c r="P3412" s="14">
        <f t="shared" si="53"/>
        <v>81.38</v>
      </c>
      <c r="Q3412" s="7" t="s">
        <v>8314</v>
      </c>
      <c r="R3412" t="s">
        <v>8315</v>
      </c>
      <c r="S3412" s="6">
        <f>(((J3412/60)/60)/24)+DATE(1970,1,1)</f>
        <v>42500.041550925926</v>
      </c>
      <c r="T3412" s="6">
        <f>(((I3412/60)/60)/24)+DATE(1970,1,1)</f>
        <v>42527.291666666672</v>
      </c>
      <c r="U3412">
        <f>YEAR(S3412)</f>
        <v>2016</v>
      </c>
    </row>
    <row r="3413" spans="1:21" ht="48" x14ac:dyDescent="0.2">
      <c r="A3413">
        <v>3411</v>
      </c>
      <c r="B3413" s="2" t="s">
        <v>3410</v>
      </c>
      <c r="C3413" s="2" t="s">
        <v>7521</v>
      </c>
      <c r="D3413" s="4">
        <v>15000</v>
      </c>
      <c r="E3413" s="5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>ROUND(E3413/D3413*100,0)</f>
        <v>104</v>
      </c>
      <c r="P3413" s="14">
        <f t="shared" si="53"/>
        <v>199.17</v>
      </c>
      <c r="Q3413" s="7" t="s">
        <v>8314</v>
      </c>
      <c r="R3413" t="s">
        <v>8315</v>
      </c>
      <c r="S3413" s="6">
        <f>(((J3413/60)/60)/24)+DATE(1970,1,1)</f>
        <v>42265.022824074069</v>
      </c>
      <c r="T3413" s="6">
        <f>(((I3413/60)/60)/24)+DATE(1970,1,1)</f>
        <v>42285.022824074069</v>
      </c>
      <c r="U3413">
        <f>YEAR(S3413)</f>
        <v>2015</v>
      </c>
    </row>
    <row r="3414" spans="1:21" ht="48" x14ac:dyDescent="0.2">
      <c r="A3414">
        <v>3412</v>
      </c>
      <c r="B3414" s="2" t="s">
        <v>3411</v>
      </c>
      <c r="C3414" s="2" t="s">
        <v>7522</v>
      </c>
      <c r="D3414" s="4">
        <v>3000</v>
      </c>
      <c r="E3414" s="5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>ROUND(E3414/D3414*100,0)</f>
        <v>100</v>
      </c>
      <c r="P3414" s="14">
        <f t="shared" si="53"/>
        <v>115.38</v>
      </c>
      <c r="Q3414" s="7" t="s">
        <v>8314</v>
      </c>
      <c r="R3414" t="s">
        <v>8315</v>
      </c>
      <c r="S3414" s="6">
        <f>(((J3414/60)/60)/24)+DATE(1970,1,1)</f>
        <v>41879.959050925929</v>
      </c>
      <c r="T3414" s="6">
        <f>(((I3414/60)/60)/24)+DATE(1970,1,1)</f>
        <v>41909.959050925929</v>
      </c>
      <c r="U3414">
        <f>YEAR(S3414)</f>
        <v>2014</v>
      </c>
    </row>
    <row r="3415" spans="1:21" ht="48" x14ac:dyDescent="0.2">
      <c r="A3415">
        <v>3413</v>
      </c>
      <c r="B3415" s="2" t="s">
        <v>3412</v>
      </c>
      <c r="C3415" s="2" t="s">
        <v>7523</v>
      </c>
      <c r="D3415" s="4">
        <v>500</v>
      </c>
      <c r="E3415" s="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>ROUND(E3415/D3415*100,0)</f>
        <v>130</v>
      </c>
      <c r="P3415" s="14">
        <f t="shared" si="53"/>
        <v>46.43</v>
      </c>
      <c r="Q3415" s="7" t="s">
        <v>8314</v>
      </c>
      <c r="R3415" t="s">
        <v>8315</v>
      </c>
      <c r="S3415" s="6">
        <f>(((J3415/60)/60)/24)+DATE(1970,1,1)</f>
        <v>42053.733078703706</v>
      </c>
      <c r="T3415" s="6">
        <f>(((I3415/60)/60)/24)+DATE(1970,1,1)</f>
        <v>42063.207638888889</v>
      </c>
      <c r="U3415">
        <f>YEAR(S3415)</f>
        <v>2015</v>
      </c>
    </row>
    <row r="3416" spans="1:21" ht="48" x14ac:dyDescent="0.2">
      <c r="A3416">
        <v>3414</v>
      </c>
      <c r="B3416" s="2" t="s">
        <v>3413</v>
      </c>
      <c r="C3416" s="2" t="s">
        <v>7524</v>
      </c>
      <c r="D3416" s="4">
        <v>3000</v>
      </c>
      <c r="E3416" s="5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>ROUND(E3416/D3416*100,0)</f>
        <v>104</v>
      </c>
      <c r="P3416" s="14">
        <f t="shared" si="53"/>
        <v>70.569999999999993</v>
      </c>
      <c r="Q3416" s="7" t="s">
        <v>8314</v>
      </c>
      <c r="R3416" t="s">
        <v>8315</v>
      </c>
      <c r="S3416" s="6">
        <f>(((J3416/60)/60)/24)+DATE(1970,1,1)</f>
        <v>42675.832465277781</v>
      </c>
      <c r="T3416" s="6">
        <f>(((I3416/60)/60)/24)+DATE(1970,1,1)</f>
        <v>42705.332638888889</v>
      </c>
      <c r="U3416">
        <f>YEAR(S3416)</f>
        <v>2016</v>
      </c>
    </row>
    <row r="3417" spans="1:21" ht="32" x14ac:dyDescent="0.2">
      <c r="A3417">
        <v>3415</v>
      </c>
      <c r="B3417" s="2" t="s">
        <v>3414</v>
      </c>
      <c r="C3417" s="2" t="s">
        <v>7525</v>
      </c>
      <c r="D3417" s="4">
        <v>200</v>
      </c>
      <c r="E3417" s="5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>ROUND(E3417/D3417*100,0)</f>
        <v>100</v>
      </c>
      <c r="P3417" s="14">
        <f t="shared" si="53"/>
        <v>22.22</v>
      </c>
      <c r="Q3417" s="7" t="s">
        <v>8314</v>
      </c>
      <c r="R3417" t="s">
        <v>8315</v>
      </c>
      <c r="S3417" s="6">
        <f>(((J3417/60)/60)/24)+DATE(1970,1,1)</f>
        <v>42467.144166666665</v>
      </c>
      <c r="T3417" s="6">
        <f>(((I3417/60)/60)/24)+DATE(1970,1,1)</f>
        <v>42477.979166666672</v>
      </c>
      <c r="U3417">
        <f>YEAR(S3417)</f>
        <v>2016</v>
      </c>
    </row>
    <row r="3418" spans="1:21" ht="48" x14ac:dyDescent="0.2">
      <c r="A3418">
        <v>3416</v>
      </c>
      <c r="B3418" s="2" t="s">
        <v>3415</v>
      </c>
      <c r="C3418" s="2" t="s">
        <v>7526</v>
      </c>
      <c r="D3418" s="4">
        <v>4000</v>
      </c>
      <c r="E3418" s="5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>ROUND(E3418/D3418*100,0)</f>
        <v>120</v>
      </c>
      <c r="P3418" s="14">
        <f t="shared" si="53"/>
        <v>159.47</v>
      </c>
      <c r="Q3418" s="7" t="s">
        <v>8314</v>
      </c>
      <c r="R3418" t="s">
        <v>8315</v>
      </c>
      <c r="S3418" s="6">
        <f>(((J3418/60)/60)/24)+DATE(1970,1,1)</f>
        <v>42089.412557870368</v>
      </c>
      <c r="T3418" s="6">
        <f>(((I3418/60)/60)/24)+DATE(1970,1,1)</f>
        <v>42117.770833333328</v>
      </c>
      <c r="U3418">
        <f>YEAR(S3418)</f>
        <v>2015</v>
      </c>
    </row>
    <row r="3419" spans="1:21" ht="48" x14ac:dyDescent="0.2">
      <c r="A3419">
        <v>3417</v>
      </c>
      <c r="B3419" s="2" t="s">
        <v>3416</v>
      </c>
      <c r="C3419" s="2" t="s">
        <v>7527</v>
      </c>
      <c r="D3419" s="4">
        <v>1700</v>
      </c>
      <c r="E3419" s="5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>ROUND(E3419/D3419*100,0)</f>
        <v>100</v>
      </c>
      <c r="P3419" s="14">
        <f t="shared" si="53"/>
        <v>37.78</v>
      </c>
      <c r="Q3419" s="7" t="s">
        <v>8314</v>
      </c>
      <c r="R3419" t="s">
        <v>8315</v>
      </c>
      <c r="S3419" s="6">
        <f>(((J3419/60)/60)/24)+DATE(1970,1,1)</f>
        <v>41894.91375</v>
      </c>
      <c r="T3419" s="6">
        <f>(((I3419/60)/60)/24)+DATE(1970,1,1)</f>
        <v>41938.029861111114</v>
      </c>
      <c r="U3419">
        <f>YEAR(S3419)</f>
        <v>2014</v>
      </c>
    </row>
    <row r="3420" spans="1:21" ht="48" x14ac:dyDescent="0.2">
      <c r="A3420">
        <v>3418</v>
      </c>
      <c r="B3420" s="2" t="s">
        <v>3417</v>
      </c>
      <c r="C3420" s="2" t="s">
        <v>7528</v>
      </c>
      <c r="D3420" s="4">
        <v>4000</v>
      </c>
      <c r="E3420" s="5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>ROUND(E3420/D3420*100,0)</f>
        <v>101</v>
      </c>
      <c r="P3420" s="14">
        <f t="shared" si="53"/>
        <v>72.05</v>
      </c>
      <c r="Q3420" s="7" t="s">
        <v>8314</v>
      </c>
      <c r="R3420" t="s">
        <v>8315</v>
      </c>
      <c r="S3420" s="6">
        <f>(((J3420/60)/60)/24)+DATE(1970,1,1)</f>
        <v>41752.83457175926</v>
      </c>
      <c r="T3420" s="6">
        <f>(((I3420/60)/60)/24)+DATE(1970,1,1)</f>
        <v>41782.83457175926</v>
      </c>
      <c r="U3420">
        <f>YEAR(S3420)</f>
        <v>2014</v>
      </c>
    </row>
    <row r="3421" spans="1:21" ht="64" x14ac:dyDescent="0.2">
      <c r="A3421">
        <v>3419</v>
      </c>
      <c r="B3421" s="2" t="s">
        <v>3418</v>
      </c>
      <c r="C3421" s="2" t="s">
        <v>7529</v>
      </c>
      <c r="D3421" s="4">
        <v>2750</v>
      </c>
      <c r="E3421" s="5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>ROUND(E3421/D3421*100,0)</f>
        <v>107</v>
      </c>
      <c r="P3421" s="14">
        <f t="shared" si="53"/>
        <v>63.7</v>
      </c>
      <c r="Q3421" s="7" t="s">
        <v>8314</v>
      </c>
      <c r="R3421" t="s">
        <v>8315</v>
      </c>
      <c r="S3421" s="6">
        <f>(((J3421/60)/60)/24)+DATE(1970,1,1)</f>
        <v>42448.821585648147</v>
      </c>
      <c r="T3421" s="6">
        <f>(((I3421/60)/60)/24)+DATE(1970,1,1)</f>
        <v>42466.895833333328</v>
      </c>
      <c r="U3421">
        <f>YEAR(S3421)</f>
        <v>2016</v>
      </c>
    </row>
    <row r="3422" spans="1:21" ht="48" x14ac:dyDescent="0.2">
      <c r="A3422">
        <v>3420</v>
      </c>
      <c r="B3422" s="2" t="s">
        <v>3419</v>
      </c>
      <c r="C3422" s="2" t="s">
        <v>7530</v>
      </c>
      <c r="D3422" s="4">
        <v>700</v>
      </c>
      <c r="E3422" s="5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>ROUND(E3422/D3422*100,0)</f>
        <v>138</v>
      </c>
      <c r="P3422" s="14">
        <f t="shared" si="53"/>
        <v>28.41</v>
      </c>
      <c r="Q3422" s="7" t="s">
        <v>8314</v>
      </c>
      <c r="R3422" t="s">
        <v>8315</v>
      </c>
      <c r="S3422" s="6">
        <f>(((J3422/60)/60)/24)+DATE(1970,1,1)</f>
        <v>42405.090300925927</v>
      </c>
      <c r="T3422" s="6">
        <f>(((I3422/60)/60)/24)+DATE(1970,1,1)</f>
        <v>42414</v>
      </c>
      <c r="U3422">
        <f>YEAR(S3422)</f>
        <v>2016</v>
      </c>
    </row>
    <row r="3423" spans="1:21" ht="48" x14ac:dyDescent="0.2">
      <c r="A3423">
        <v>3421</v>
      </c>
      <c r="B3423" s="2" t="s">
        <v>3420</v>
      </c>
      <c r="C3423" s="2" t="s">
        <v>7531</v>
      </c>
      <c r="D3423" s="4">
        <v>10000</v>
      </c>
      <c r="E3423" s="5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>ROUND(E3423/D3423*100,0)</f>
        <v>101</v>
      </c>
      <c r="P3423" s="14">
        <f t="shared" si="53"/>
        <v>103.21</v>
      </c>
      <c r="Q3423" s="7" t="s">
        <v>8314</v>
      </c>
      <c r="R3423" t="s">
        <v>8315</v>
      </c>
      <c r="S3423" s="6">
        <f>(((J3423/60)/60)/24)+DATE(1970,1,1)</f>
        <v>42037.791238425925</v>
      </c>
      <c r="T3423" s="6">
        <f>(((I3423/60)/60)/24)+DATE(1970,1,1)</f>
        <v>42067.791238425925</v>
      </c>
      <c r="U3423">
        <f>YEAR(S3423)</f>
        <v>2015</v>
      </c>
    </row>
    <row r="3424" spans="1:21" ht="48" x14ac:dyDescent="0.2">
      <c r="A3424">
        <v>3422</v>
      </c>
      <c r="B3424" s="2" t="s">
        <v>3421</v>
      </c>
      <c r="C3424" s="2" t="s">
        <v>7532</v>
      </c>
      <c r="D3424" s="4">
        <v>3000</v>
      </c>
      <c r="E3424" s="5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>ROUND(E3424/D3424*100,0)</f>
        <v>109</v>
      </c>
      <c r="P3424" s="14">
        <f t="shared" si="53"/>
        <v>71.150000000000006</v>
      </c>
      <c r="Q3424" s="7" t="s">
        <v>8314</v>
      </c>
      <c r="R3424" t="s">
        <v>8315</v>
      </c>
      <c r="S3424" s="6">
        <f>(((J3424/60)/60)/24)+DATE(1970,1,1)</f>
        <v>42323.562222222223</v>
      </c>
      <c r="T3424" s="6">
        <f>(((I3424/60)/60)/24)+DATE(1970,1,1)</f>
        <v>42352</v>
      </c>
      <c r="U3424">
        <f>YEAR(S3424)</f>
        <v>2015</v>
      </c>
    </row>
    <row r="3425" spans="1:21" ht="48" x14ac:dyDescent="0.2">
      <c r="A3425">
        <v>3423</v>
      </c>
      <c r="B3425" s="2" t="s">
        <v>3422</v>
      </c>
      <c r="C3425" s="2" t="s">
        <v>7533</v>
      </c>
      <c r="D3425" s="4">
        <v>250</v>
      </c>
      <c r="E3425" s="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>ROUND(E3425/D3425*100,0)</f>
        <v>140</v>
      </c>
      <c r="P3425" s="14">
        <f t="shared" si="53"/>
        <v>35</v>
      </c>
      <c r="Q3425" s="7" t="s">
        <v>8314</v>
      </c>
      <c r="R3425" t="s">
        <v>8315</v>
      </c>
      <c r="S3425" s="6">
        <f>(((J3425/60)/60)/24)+DATE(1970,1,1)</f>
        <v>42088.911354166667</v>
      </c>
      <c r="T3425" s="6">
        <f>(((I3425/60)/60)/24)+DATE(1970,1,1)</f>
        <v>42118.911354166667</v>
      </c>
      <c r="U3425">
        <f>YEAR(S3425)</f>
        <v>2015</v>
      </c>
    </row>
    <row r="3426" spans="1:21" ht="48" x14ac:dyDescent="0.2">
      <c r="A3426">
        <v>3424</v>
      </c>
      <c r="B3426" s="2" t="s">
        <v>3423</v>
      </c>
      <c r="C3426" s="2" t="s">
        <v>7534</v>
      </c>
      <c r="D3426" s="4">
        <v>6000</v>
      </c>
      <c r="E3426" s="5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>ROUND(E3426/D3426*100,0)</f>
        <v>104</v>
      </c>
      <c r="P3426" s="14">
        <f t="shared" si="53"/>
        <v>81.78</v>
      </c>
      <c r="Q3426" s="7" t="s">
        <v>8314</v>
      </c>
      <c r="R3426" t="s">
        <v>8315</v>
      </c>
      <c r="S3426" s="6">
        <f>(((J3426/60)/60)/24)+DATE(1970,1,1)</f>
        <v>42018.676898148144</v>
      </c>
      <c r="T3426" s="6">
        <f>(((I3426/60)/60)/24)+DATE(1970,1,1)</f>
        <v>42040.290972222225</v>
      </c>
      <c r="U3426">
        <f>YEAR(S3426)</f>
        <v>2015</v>
      </c>
    </row>
    <row r="3427" spans="1:21" ht="48" x14ac:dyDescent="0.2">
      <c r="A3427">
        <v>3425</v>
      </c>
      <c r="B3427" s="2" t="s">
        <v>3424</v>
      </c>
      <c r="C3427" s="2" t="s">
        <v>7535</v>
      </c>
      <c r="D3427" s="4">
        <v>30000</v>
      </c>
      <c r="E3427" s="5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>ROUND(E3427/D3427*100,0)</f>
        <v>103</v>
      </c>
      <c r="P3427" s="14">
        <f t="shared" si="53"/>
        <v>297.02999999999997</v>
      </c>
      <c r="Q3427" s="7" t="s">
        <v>8314</v>
      </c>
      <c r="R3427" t="s">
        <v>8315</v>
      </c>
      <c r="S3427" s="6">
        <f>(((J3427/60)/60)/24)+DATE(1970,1,1)</f>
        <v>41884.617314814815</v>
      </c>
      <c r="T3427" s="6">
        <f>(((I3427/60)/60)/24)+DATE(1970,1,1)</f>
        <v>41916.617314814815</v>
      </c>
      <c r="U3427">
        <f>YEAR(S3427)</f>
        <v>2014</v>
      </c>
    </row>
    <row r="3428" spans="1:21" ht="48" x14ac:dyDescent="0.2">
      <c r="A3428">
        <v>3426</v>
      </c>
      <c r="B3428" s="2" t="s">
        <v>3425</v>
      </c>
      <c r="C3428" s="2" t="s">
        <v>7536</v>
      </c>
      <c r="D3428" s="4">
        <v>3750</v>
      </c>
      <c r="E3428" s="5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>ROUND(E3428/D3428*100,0)</f>
        <v>108</v>
      </c>
      <c r="P3428" s="14">
        <f t="shared" si="53"/>
        <v>46.61</v>
      </c>
      <c r="Q3428" s="7" t="s">
        <v>8314</v>
      </c>
      <c r="R3428" t="s">
        <v>8315</v>
      </c>
      <c r="S3428" s="6">
        <f>(((J3428/60)/60)/24)+DATE(1970,1,1)</f>
        <v>41884.056747685187</v>
      </c>
      <c r="T3428" s="6">
        <f>(((I3428/60)/60)/24)+DATE(1970,1,1)</f>
        <v>41903.083333333336</v>
      </c>
      <c r="U3428">
        <f>YEAR(S3428)</f>
        <v>2014</v>
      </c>
    </row>
    <row r="3429" spans="1:21" ht="48" x14ac:dyDescent="0.2">
      <c r="A3429">
        <v>3427</v>
      </c>
      <c r="B3429" s="2" t="s">
        <v>3426</v>
      </c>
      <c r="C3429" s="2" t="s">
        <v>7537</v>
      </c>
      <c r="D3429" s="4">
        <v>1500</v>
      </c>
      <c r="E3429" s="5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>ROUND(E3429/D3429*100,0)</f>
        <v>100</v>
      </c>
      <c r="P3429" s="14">
        <f t="shared" si="53"/>
        <v>51.72</v>
      </c>
      <c r="Q3429" s="7" t="s">
        <v>8314</v>
      </c>
      <c r="R3429" t="s">
        <v>8315</v>
      </c>
      <c r="S3429" s="6">
        <f>(((J3429/60)/60)/24)+DATE(1970,1,1)</f>
        <v>41792.645277777774</v>
      </c>
      <c r="T3429" s="6">
        <f>(((I3429/60)/60)/24)+DATE(1970,1,1)</f>
        <v>41822.645277777774</v>
      </c>
      <c r="U3429">
        <f>YEAR(S3429)</f>
        <v>2014</v>
      </c>
    </row>
    <row r="3430" spans="1:21" ht="48" x14ac:dyDescent="0.2">
      <c r="A3430">
        <v>3428</v>
      </c>
      <c r="B3430" s="2" t="s">
        <v>3427</v>
      </c>
      <c r="C3430" s="2" t="s">
        <v>7538</v>
      </c>
      <c r="D3430" s="4">
        <v>2000</v>
      </c>
      <c r="E3430" s="5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>ROUND(E3430/D3430*100,0)</f>
        <v>103</v>
      </c>
      <c r="P3430" s="14">
        <f t="shared" si="53"/>
        <v>40.29</v>
      </c>
      <c r="Q3430" s="7" t="s">
        <v>8314</v>
      </c>
      <c r="R3430" t="s">
        <v>8315</v>
      </c>
      <c r="S3430" s="6">
        <f>(((J3430/60)/60)/24)+DATE(1970,1,1)</f>
        <v>42038.720451388886</v>
      </c>
      <c r="T3430" s="6">
        <f>(((I3430/60)/60)/24)+DATE(1970,1,1)</f>
        <v>42063.708333333328</v>
      </c>
      <c r="U3430">
        <f>YEAR(S3430)</f>
        <v>2015</v>
      </c>
    </row>
    <row r="3431" spans="1:21" ht="48" x14ac:dyDescent="0.2">
      <c r="A3431">
        <v>3429</v>
      </c>
      <c r="B3431" s="2" t="s">
        <v>3428</v>
      </c>
      <c r="C3431" s="2" t="s">
        <v>7539</v>
      </c>
      <c r="D3431" s="4">
        <v>150</v>
      </c>
      <c r="E3431" s="5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>ROUND(E3431/D3431*100,0)</f>
        <v>130</v>
      </c>
      <c r="P3431" s="14">
        <f t="shared" si="53"/>
        <v>16.25</v>
      </c>
      <c r="Q3431" s="7" t="s">
        <v>8314</v>
      </c>
      <c r="R3431" t="s">
        <v>8315</v>
      </c>
      <c r="S3431" s="6">
        <f>(((J3431/60)/60)/24)+DATE(1970,1,1)</f>
        <v>42662.021539351852</v>
      </c>
      <c r="T3431" s="6">
        <f>(((I3431/60)/60)/24)+DATE(1970,1,1)</f>
        <v>42676.021539351852</v>
      </c>
      <c r="U3431">
        <f>YEAR(S3431)</f>
        <v>2016</v>
      </c>
    </row>
    <row r="3432" spans="1:21" ht="48" x14ac:dyDescent="0.2">
      <c r="A3432">
        <v>3430</v>
      </c>
      <c r="B3432" s="2" t="s">
        <v>3429</v>
      </c>
      <c r="C3432" s="2" t="s">
        <v>7540</v>
      </c>
      <c r="D3432" s="4">
        <v>2000</v>
      </c>
      <c r="E3432" s="5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>ROUND(E3432/D3432*100,0)</f>
        <v>109</v>
      </c>
      <c r="P3432" s="14">
        <f t="shared" si="53"/>
        <v>30.15</v>
      </c>
      <c r="Q3432" s="7" t="s">
        <v>8314</v>
      </c>
      <c r="R3432" t="s">
        <v>8315</v>
      </c>
      <c r="S3432" s="6">
        <f>(((J3432/60)/60)/24)+DATE(1970,1,1)</f>
        <v>41820.945613425924</v>
      </c>
      <c r="T3432" s="6">
        <f>(((I3432/60)/60)/24)+DATE(1970,1,1)</f>
        <v>41850.945613425924</v>
      </c>
      <c r="U3432">
        <f>YEAR(S3432)</f>
        <v>2014</v>
      </c>
    </row>
    <row r="3433" spans="1:21" ht="48" x14ac:dyDescent="0.2">
      <c r="A3433">
        <v>3431</v>
      </c>
      <c r="B3433" s="2" t="s">
        <v>3430</v>
      </c>
      <c r="C3433" s="2" t="s">
        <v>7541</v>
      </c>
      <c r="D3433" s="4">
        <v>2000</v>
      </c>
      <c r="E3433" s="5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>ROUND(E3433/D3433*100,0)</f>
        <v>100</v>
      </c>
      <c r="P3433" s="14">
        <f t="shared" si="53"/>
        <v>95.24</v>
      </c>
      <c r="Q3433" s="7" t="s">
        <v>8314</v>
      </c>
      <c r="R3433" t="s">
        <v>8315</v>
      </c>
      <c r="S3433" s="6">
        <f>(((J3433/60)/60)/24)+DATE(1970,1,1)</f>
        <v>41839.730937500004</v>
      </c>
      <c r="T3433" s="6">
        <f>(((I3433/60)/60)/24)+DATE(1970,1,1)</f>
        <v>41869.730937500004</v>
      </c>
      <c r="U3433">
        <f>YEAR(S3433)</f>
        <v>2014</v>
      </c>
    </row>
    <row r="3434" spans="1:21" ht="48" x14ac:dyDescent="0.2">
      <c r="A3434">
        <v>3432</v>
      </c>
      <c r="B3434" s="2" t="s">
        <v>3431</v>
      </c>
      <c r="C3434" s="2" t="s">
        <v>7542</v>
      </c>
      <c r="D3434" s="4">
        <v>2000</v>
      </c>
      <c r="E3434" s="5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>ROUND(E3434/D3434*100,0)</f>
        <v>110</v>
      </c>
      <c r="P3434" s="14">
        <f t="shared" si="53"/>
        <v>52.21</v>
      </c>
      <c r="Q3434" s="7" t="s">
        <v>8314</v>
      </c>
      <c r="R3434" t="s">
        <v>8315</v>
      </c>
      <c r="S3434" s="6">
        <f>(((J3434/60)/60)/24)+DATE(1970,1,1)</f>
        <v>42380.581180555557</v>
      </c>
      <c r="T3434" s="6">
        <f>(((I3434/60)/60)/24)+DATE(1970,1,1)</f>
        <v>42405.916666666672</v>
      </c>
      <c r="U3434">
        <f>YEAR(S3434)</f>
        <v>2016</v>
      </c>
    </row>
    <row r="3435" spans="1:21" ht="48" x14ac:dyDescent="0.2">
      <c r="A3435">
        <v>3433</v>
      </c>
      <c r="B3435" s="2" t="s">
        <v>3432</v>
      </c>
      <c r="C3435" s="2" t="s">
        <v>7543</v>
      </c>
      <c r="D3435" s="4">
        <v>9500</v>
      </c>
      <c r="E3435" s="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>ROUND(E3435/D3435*100,0)</f>
        <v>100</v>
      </c>
      <c r="P3435" s="14">
        <f t="shared" si="53"/>
        <v>134.15</v>
      </c>
      <c r="Q3435" s="7" t="s">
        <v>8314</v>
      </c>
      <c r="R3435" t="s">
        <v>8315</v>
      </c>
      <c r="S3435" s="6">
        <f>(((J3435/60)/60)/24)+DATE(1970,1,1)</f>
        <v>41776.063136574077</v>
      </c>
      <c r="T3435" s="6">
        <f>(((I3435/60)/60)/24)+DATE(1970,1,1)</f>
        <v>41807.125</v>
      </c>
      <c r="U3435">
        <f>YEAR(S3435)</f>
        <v>2014</v>
      </c>
    </row>
    <row r="3436" spans="1:21" ht="48" x14ac:dyDescent="0.2">
      <c r="A3436">
        <v>3434</v>
      </c>
      <c r="B3436" s="2" t="s">
        <v>3433</v>
      </c>
      <c r="C3436" s="2" t="s">
        <v>7544</v>
      </c>
      <c r="D3436" s="4">
        <v>10000</v>
      </c>
      <c r="E3436" s="5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>ROUND(E3436/D3436*100,0)</f>
        <v>106</v>
      </c>
      <c r="P3436" s="14">
        <f t="shared" si="53"/>
        <v>62.83</v>
      </c>
      <c r="Q3436" s="7" t="s">
        <v>8314</v>
      </c>
      <c r="R3436" t="s">
        <v>8315</v>
      </c>
      <c r="S3436" s="6">
        <f>(((J3436/60)/60)/24)+DATE(1970,1,1)</f>
        <v>41800.380428240744</v>
      </c>
      <c r="T3436" s="6">
        <f>(((I3436/60)/60)/24)+DATE(1970,1,1)</f>
        <v>41830.380428240744</v>
      </c>
      <c r="U3436">
        <f>YEAR(S3436)</f>
        <v>2014</v>
      </c>
    </row>
    <row r="3437" spans="1:21" ht="48" x14ac:dyDescent="0.2">
      <c r="A3437">
        <v>3435</v>
      </c>
      <c r="B3437" s="2" t="s">
        <v>3434</v>
      </c>
      <c r="C3437" s="2" t="s">
        <v>7545</v>
      </c>
      <c r="D3437" s="4">
        <v>1000</v>
      </c>
      <c r="E3437" s="5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>ROUND(E3437/D3437*100,0)</f>
        <v>112</v>
      </c>
      <c r="P3437" s="14">
        <f t="shared" si="53"/>
        <v>58.95</v>
      </c>
      <c r="Q3437" s="7" t="s">
        <v>8314</v>
      </c>
      <c r="R3437" t="s">
        <v>8315</v>
      </c>
      <c r="S3437" s="6">
        <f>(((J3437/60)/60)/24)+DATE(1970,1,1)</f>
        <v>42572.61681712963</v>
      </c>
      <c r="T3437" s="6">
        <f>(((I3437/60)/60)/24)+DATE(1970,1,1)</f>
        <v>42589.125</v>
      </c>
      <c r="U3437">
        <f>YEAR(S3437)</f>
        <v>2016</v>
      </c>
    </row>
    <row r="3438" spans="1:21" ht="48" x14ac:dyDescent="0.2">
      <c r="A3438">
        <v>3436</v>
      </c>
      <c r="B3438" s="2" t="s">
        <v>3435</v>
      </c>
      <c r="C3438" s="2" t="s">
        <v>7546</v>
      </c>
      <c r="D3438" s="4">
        <v>5000</v>
      </c>
      <c r="E3438" s="5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>ROUND(E3438/D3438*100,0)</f>
        <v>106</v>
      </c>
      <c r="P3438" s="14">
        <f t="shared" si="53"/>
        <v>143.11000000000001</v>
      </c>
      <c r="Q3438" s="7" t="s">
        <v>8314</v>
      </c>
      <c r="R3438" t="s">
        <v>8315</v>
      </c>
      <c r="S3438" s="6">
        <f>(((J3438/60)/60)/24)+DATE(1970,1,1)</f>
        <v>41851.541585648149</v>
      </c>
      <c r="T3438" s="6">
        <f>(((I3438/60)/60)/24)+DATE(1970,1,1)</f>
        <v>41872.686111111114</v>
      </c>
      <c r="U3438">
        <f>YEAR(S3438)</f>
        <v>2014</v>
      </c>
    </row>
    <row r="3439" spans="1:21" ht="48" x14ac:dyDescent="0.2">
      <c r="A3439">
        <v>3437</v>
      </c>
      <c r="B3439" s="2" t="s">
        <v>3436</v>
      </c>
      <c r="C3439" s="2" t="s">
        <v>7547</v>
      </c>
      <c r="D3439" s="4">
        <v>3000</v>
      </c>
      <c r="E3439" s="5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>ROUND(E3439/D3439*100,0)</f>
        <v>101</v>
      </c>
      <c r="P3439" s="14">
        <f t="shared" si="53"/>
        <v>84.17</v>
      </c>
      <c r="Q3439" s="7" t="s">
        <v>8314</v>
      </c>
      <c r="R3439" t="s">
        <v>8315</v>
      </c>
      <c r="S3439" s="6">
        <f>(((J3439/60)/60)/24)+DATE(1970,1,1)</f>
        <v>42205.710879629631</v>
      </c>
      <c r="T3439" s="6">
        <f>(((I3439/60)/60)/24)+DATE(1970,1,1)</f>
        <v>42235.710879629631</v>
      </c>
      <c r="U3439">
        <f>YEAR(S3439)</f>
        <v>2015</v>
      </c>
    </row>
    <row r="3440" spans="1:21" ht="48" x14ac:dyDescent="0.2">
      <c r="A3440">
        <v>3438</v>
      </c>
      <c r="B3440" s="2" t="s">
        <v>3437</v>
      </c>
      <c r="C3440" s="2" t="s">
        <v>7548</v>
      </c>
      <c r="D3440" s="4">
        <v>2500</v>
      </c>
      <c r="E3440" s="5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>ROUND(E3440/D3440*100,0)</f>
        <v>104</v>
      </c>
      <c r="P3440" s="14">
        <f t="shared" si="53"/>
        <v>186.07</v>
      </c>
      <c r="Q3440" s="7" t="s">
        <v>8314</v>
      </c>
      <c r="R3440" t="s">
        <v>8315</v>
      </c>
      <c r="S3440" s="6">
        <f>(((J3440/60)/60)/24)+DATE(1970,1,1)</f>
        <v>42100.927858796291</v>
      </c>
      <c r="T3440" s="6">
        <f>(((I3440/60)/60)/24)+DATE(1970,1,1)</f>
        <v>42126.875</v>
      </c>
      <c r="U3440">
        <f>YEAR(S3440)</f>
        <v>2015</v>
      </c>
    </row>
    <row r="3441" spans="1:21" ht="32" x14ac:dyDescent="0.2">
      <c r="A3441">
        <v>3439</v>
      </c>
      <c r="B3441" s="2" t="s">
        <v>3438</v>
      </c>
      <c r="C3441" s="2" t="s">
        <v>7549</v>
      </c>
      <c r="D3441" s="4">
        <v>1200</v>
      </c>
      <c r="E3441" s="5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>ROUND(E3441/D3441*100,0)</f>
        <v>135</v>
      </c>
      <c r="P3441" s="14">
        <f t="shared" si="53"/>
        <v>89.79</v>
      </c>
      <c r="Q3441" s="7" t="s">
        <v>8314</v>
      </c>
      <c r="R3441" t="s">
        <v>8315</v>
      </c>
      <c r="S3441" s="6">
        <f>(((J3441/60)/60)/24)+DATE(1970,1,1)</f>
        <v>42374.911226851851</v>
      </c>
      <c r="T3441" s="6">
        <f>(((I3441/60)/60)/24)+DATE(1970,1,1)</f>
        <v>42388.207638888889</v>
      </c>
      <c r="U3441">
        <f>YEAR(S3441)</f>
        <v>2016</v>
      </c>
    </row>
    <row r="3442" spans="1:21" ht="48" x14ac:dyDescent="0.2">
      <c r="A3442">
        <v>3440</v>
      </c>
      <c r="B3442" s="2" t="s">
        <v>3439</v>
      </c>
      <c r="C3442" s="2" t="s">
        <v>7550</v>
      </c>
      <c r="D3442" s="4">
        <v>5000</v>
      </c>
      <c r="E3442" s="5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>ROUND(E3442/D3442*100,0)</f>
        <v>105</v>
      </c>
      <c r="P3442" s="14">
        <f t="shared" si="53"/>
        <v>64.16</v>
      </c>
      <c r="Q3442" s="7" t="s">
        <v>8314</v>
      </c>
      <c r="R3442" t="s">
        <v>8315</v>
      </c>
      <c r="S3442" s="6">
        <f>(((J3442/60)/60)/24)+DATE(1970,1,1)</f>
        <v>41809.12300925926</v>
      </c>
      <c r="T3442" s="6">
        <f>(((I3442/60)/60)/24)+DATE(1970,1,1)</f>
        <v>41831.677083333336</v>
      </c>
      <c r="U3442">
        <f>YEAR(S3442)</f>
        <v>2014</v>
      </c>
    </row>
    <row r="3443" spans="1:21" ht="48" x14ac:dyDescent="0.2">
      <c r="A3443">
        <v>3441</v>
      </c>
      <c r="B3443" s="2" t="s">
        <v>3440</v>
      </c>
      <c r="C3443" s="2" t="s">
        <v>7551</v>
      </c>
      <c r="D3443" s="4">
        <v>2500</v>
      </c>
      <c r="E3443" s="5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>ROUND(E3443/D3443*100,0)</f>
        <v>103</v>
      </c>
      <c r="P3443" s="14">
        <f t="shared" si="53"/>
        <v>59.65</v>
      </c>
      <c r="Q3443" s="7" t="s">
        <v>8314</v>
      </c>
      <c r="R3443" t="s">
        <v>8315</v>
      </c>
      <c r="S3443" s="6">
        <f>(((J3443/60)/60)/24)+DATE(1970,1,1)</f>
        <v>42294.429641203707</v>
      </c>
      <c r="T3443" s="6">
        <f>(((I3443/60)/60)/24)+DATE(1970,1,1)</f>
        <v>42321.845138888893</v>
      </c>
      <c r="U3443">
        <f>YEAR(S3443)</f>
        <v>2015</v>
      </c>
    </row>
    <row r="3444" spans="1:21" ht="48" x14ac:dyDescent="0.2">
      <c r="A3444">
        <v>3442</v>
      </c>
      <c r="B3444" s="2" t="s">
        <v>3441</v>
      </c>
      <c r="C3444" s="2" t="s">
        <v>7552</v>
      </c>
      <c r="D3444" s="4">
        <v>250</v>
      </c>
      <c r="E3444" s="5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>ROUND(E3444/D3444*100,0)</f>
        <v>100</v>
      </c>
      <c r="P3444" s="14">
        <f t="shared" si="53"/>
        <v>31.25</v>
      </c>
      <c r="Q3444" s="7" t="s">
        <v>8314</v>
      </c>
      <c r="R3444" t="s">
        <v>8315</v>
      </c>
      <c r="S3444" s="6">
        <f>(((J3444/60)/60)/24)+DATE(1970,1,1)</f>
        <v>42124.841111111105</v>
      </c>
      <c r="T3444" s="6">
        <f>(((I3444/60)/60)/24)+DATE(1970,1,1)</f>
        <v>42154.841111111105</v>
      </c>
      <c r="U3444">
        <f>YEAR(S3444)</f>
        <v>2015</v>
      </c>
    </row>
    <row r="3445" spans="1:21" ht="48" x14ac:dyDescent="0.2">
      <c r="A3445">
        <v>3443</v>
      </c>
      <c r="B3445" s="2" t="s">
        <v>3442</v>
      </c>
      <c r="C3445" s="2" t="s">
        <v>7553</v>
      </c>
      <c r="D3445" s="4">
        <v>1000</v>
      </c>
      <c r="E3445" s="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>ROUND(E3445/D3445*100,0)</f>
        <v>186</v>
      </c>
      <c r="P3445" s="14">
        <f t="shared" si="53"/>
        <v>41.22</v>
      </c>
      <c r="Q3445" s="7" t="s">
        <v>8314</v>
      </c>
      <c r="R3445" t="s">
        <v>8315</v>
      </c>
      <c r="S3445" s="6">
        <f>(((J3445/60)/60)/24)+DATE(1970,1,1)</f>
        <v>41861.524837962963</v>
      </c>
      <c r="T3445" s="6">
        <f>(((I3445/60)/60)/24)+DATE(1970,1,1)</f>
        <v>41891.524837962963</v>
      </c>
      <c r="U3445">
        <f>YEAR(S3445)</f>
        <v>2014</v>
      </c>
    </row>
    <row r="3446" spans="1:21" ht="48" x14ac:dyDescent="0.2">
      <c r="A3446">
        <v>3444</v>
      </c>
      <c r="B3446" s="2" t="s">
        <v>3443</v>
      </c>
      <c r="C3446" s="2" t="s">
        <v>7554</v>
      </c>
      <c r="D3446" s="4">
        <v>300</v>
      </c>
      <c r="E3446" s="5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>ROUND(E3446/D3446*100,0)</f>
        <v>289</v>
      </c>
      <c r="P3446" s="14">
        <f t="shared" si="53"/>
        <v>43.35</v>
      </c>
      <c r="Q3446" s="7" t="s">
        <v>8314</v>
      </c>
      <c r="R3446" t="s">
        <v>8315</v>
      </c>
      <c r="S3446" s="6">
        <f>(((J3446/60)/60)/24)+DATE(1970,1,1)</f>
        <v>42521.291504629626</v>
      </c>
      <c r="T3446" s="6">
        <f>(((I3446/60)/60)/24)+DATE(1970,1,1)</f>
        <v>42529.582638888889</v>
      </c>
      <c r="U3446">
        <f>YEAR(S3446)</f>
        <v>2016</v>
      </c>
    </row>
    <row r="3447" spans="1:21" ht="48" x14ac:dyDescent="0.2">
      <c r="A3447">
        <v>3445</v>
      </c>
      <c r="B3447" s="2" t="s">
        <v>3444</v>
      </c>
      <c r="C3447" s="2" t="s">
        <v>7555</v>
      </c>
      <c r="D3447" s="4">
        <v>2000</v>
      </c>
      <c r="E3447" s="5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>ROUND(E3447/D3447*100,0)</f>
        <v>100</v>
      </c>
      <c r="P3447" s="14">
        <f t="shared" si="53"/>
        <v>64.52</v>
      </c>
      <c r="Q3447" s="7" t="s">
        <v>8314</v>
      </c>
      <c r="R3447" t="s">
        <v>8315</v>
      </c>
      <c r="S3447" s="6">
        <f>(((J3447/60)/60)/24)+DATE(1970,1,1)</f>
        <v>42272.530509259261</v>
      </c>
      <c r="T3447" s="6">
        <f>(((I3447/60)/60)/24)+DATE(1970,1,1)</f>
        <v>42300.530509259261</v>
      </c>
      <c r="U3447">
        <f>YEAR(S3447)</f>
        <v>2015</v>
      </c>
    </row>
    <row r="3448" spans="1:21" ht="48" x14ac:dyDescent="0.2">
      <c r="A3448">
        <v>3446</v>
      </c>
      <c r="B3448" s="2" t="s">
        <v>3445</v>
      </c>
      <c r="C3448" s="2" t="s">
        <v>7556</v>
      </c>
      <c r="D3448" s="4">
        <v>1000</v>
      </c>
      <c r="E3448" s="5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>ROUND(E3448/D3448*100,0)</f>
        <v>108</v>
      </c>
      <c r="P3448" s="14">
        <f t="shared" si="53"/>
        <v>43.28</v>
      </c>
      <c r="Q3448" s="7" t="s">
        <v>8314</v>
      </c>
      <c r="R3448" t="s">
        <v>8315</v>
      </c>
      <c r="S3448" s="6">
        <f>(((J3448/60)/60)/24)+DATE(1970,1,1)</f>
        <v>42016.832465277781</v>
      </c>
      <c r="T3448" s="6">
        <f>(((I3448/60)/60)/24)+DATE(1970,1,1)</f>
        <v>42040.513888888891</v>
      </c>
      <c r="U3448">
        <f>YEAR(S3448)</f>
        <v>2015</v>
      </c>
    </row>
    <row r="3449" spans="1:21" ht="32" x14ac:dyDescent="0.2">
      <c r="A3449">
        <v>3447</v>
      </c>
      <c r="B3449" s="2" t="s">
        <v>3446</v>
      </c>
      <c r="C3449" s="2" t="s">
        <v>7557</v>
      </c>
      <c r="D3449" s="4">
        <v>1000</v>
      </c>
      <c r="E3449" s="5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>ROUND(E3449/D3449*100,0)</f>
        <v>108</v>
      </c>
      <c r="P3449" s="14">
        <f t="shared" si="53"/>
        <v>77</v>
      </c>
      <c r="Q3449" s="7" t="s">
        <v>8314</v>
      </c>
      <c r="R3449" t="s">
        <v>8315</v>
      </c>
      <c r="S3449" s="6">
        <f>(((J3449/60)/60)/24)+DATE(1970,1,1)</f>
        <v>42402.889027777783</v>
      </c>
      <c r="T3449" s="6">
        <f>(((I3449/60)/60)/24)+DATE(1970,1,1)</f>
        <v>42447.847361111111</v>
      </c>
      <c r="U3449">
        <f>YEAR(S3449)</f>
        <v>2016</v>
      </c>
    </row>
    <row r="3450" spans="1:21" ht="48" x14ac:dyDescent="0.2">
      <c r="A3450">
        <v>3448</v>
      </c>
      <c r="B3450" s="2" t="s">
        <v>3447</v>
      </c>
      <c r="C3450" s="2" t="s">
        <v>7558</v>
      </c>
      <c r="D3450" s="4">
        <v>2100</v>
      </c>
      <c r="E3450" s="5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>ROUND(E3450/D3450*100,0)</f>
        <v>110</v>
      </c>
      <c r="P3450" s="14">
        <f t="shared" si="53"/>
        <v>51.22</v>
      </c>
      <c r="Q3450" s="7" t="s">
        <v>8314</v>
      </c>
      <c r="R3450" t="s">
        <v>8315</v>
      </c>
      <c r="S3450" s="6">
        <f>(((J3450/60)/60)/24)+DATE(1970,1,1)</f>
        <v>41960.119085648148</v>
      </c>
      <c r="T3450" s="6">
        <f>(((I3450/60)/60)/24)+DATE(1970,1,1)</f>
        <v>41990.119085648148</v>
      </c>
      <c r="U3450">
        <f>YEAR(S3450)</f>
        <v>2014</v>
      </c>
    </row>
    <row r="3451" spans="1:21" ht="48" x14ac:dyDescent="0.2">
      <c r="A3451">
        <v>3449</v>
      </c>
      <c r="B3451" s="2" t="s">
        <v>3448</v>
      </c>
      <c r="C3451" s="2" t="s">
        <v>7559</v>
      </c>
      <c r="D3451" s="4">
        <v>800</v>
      </c>
      <c r="E3451" s="5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>ROUND(E3451/D3451*100,0)</f>
        <v>171</v>
      </c>
      <c r="P3451" s="14">
        <f t="shared" si="53"/>
        <v>68.25</v>
      </c>
      <c r="Q3451" s="7" t="s">
        <v>8314</v>
      </c>
      <c r="R3451" t="s">
        <v>8315</v>
      </c>
      <c r="S3451" s="6">
        <f>(((J3451/60)/60)/24)+DATE(1970,1,1)</f>
        <v>42532.052523148144</v>
      </c>
      <c r="T3451" s="6">
        <f>(((I3451/60)/60)/24)+DATE(1970,1,1)</f>
        <v>42560.166666666672</v>
      </c>
      <c r="U3451">
        <f>YEAR(S3451)</f>
        <v>2016</v>
      </c>
    </row>
    <row r="3452" spans="1:21" ht="48" x14ac:dyDescent="0.2">
      <c r="A3452">
        <v>3450</v>
      </c>
      <c r="B3452" s="2" t="s">
        <v>3449</v>
      </c>
      <c r="C3452" s="2" t="s">
        <v>7560</v>
      </c>
      <c r="D3452" s="4">
        <v>500</v>
      </c>
      <c r="E3452" s="5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>ROUND(E3452/D3452*100,0)</f>
        <v>152</v>
      </c>
      <c r="P3452" s="14">
        <f t="shared" si="53"/>
        <v>19.489999999999998</v>
      </c>
      <c r="Q3452" s="7" t="s">
        <v>8314</v>
      </c>
      <c r="R3452" t="s">
        <v>8315</v>
      </c>
      <c r="S3452" s="6">
        <f>(((J3452/60)/60)/24)+DATE(1970,1,1)</f>
        <v>42036.704525462963</v>
      </c>
      <c r="T3452" s="6">
        <f>(((I3452/60)/60)/24)+DATE(1970,1,1)</f>
        <v>42096.662858796291</v>
      </c>
      <c r="U3452">
        <f>YEAR(S3452)</f>
        <v>2015</v>
      </c>
    </row>
    <row r="3453" spans="1:21" ht="48" x14ac:dyDescent="0.2">
      <c r="A3453">
        <v>3451</v>
      </c>
      <c r="B3453" s="2" t="s">
        <v>3450</v>
      </c>
      <c r="C3453" s="2" t="s">
        <v>7561</v>
      </c>
      <c r="D3453" s="4">
        <v>650</v>
      </c>
      <c r="E3453" s="5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>ROUND(E3453/D3453*100,0)</f>
        <v>101</v>
      </c>
      <c r="P3453" s="14">
        <f t="shared" si="53"/>
        <v>41.13</v>
      </c>
      <c r="Q3453" s="7" t="s">
        <v>8314</v>
      </c>
      <c r="R3453" t="s">
        <v>8315</v>
      </c>
      <c r="S3453" s="6">
        <f>(((J3453/60)/60)/24)+DATE(1970,1,1)</f>
        <v>42088.723692129628</v>
      </c>
      <c r="T3453" s="6">
        <f>(((I3453/60)/60)/24)+DATE(1970,1,1)</f>
        <v>42115.723692129628</v>
      </c>
      <c r="U3453">
        <f>YEAR(S3453)</f>
        <v>2015</v>
      </c>
    </row>
    <row r="3454" spans="1:21" ht="48" x14ac:dyDescent="0.2">
      <c r="A3454">
        <v>3452</v>
      </c>
      <c r="B3454" s="2" t="s">
        <v>3451</v>
      </c>
      <c r="C3454" s="2" t="s">
        <v>7562</v>
      </c>
      <c r="D3454" s="4">
        <v>1000</v>
      </c>
      <c r="E3454" s="5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>ROUND(E3454/D3454*100,0)</f>
        <v>153</v>
      </c>
      <c r="P3454" s="14">
        <f t="shared" si="53"/>
        <v>41.41</v>
      </c>
      <c r="Q3454" s="7" t="s">
        <v>8314</v>
      </c>
      <c r="R3454" t="s">
        <v>8315</v>
      </c>
      <c r="S3454" s="6">
        <f>(((J3454/60)/60)/24)+DATE(1970,1,1)</f>
        <v>41820.639189814814</v>
      </c>
      <c r="T3454" s="6">
        <f>(((I3454/60)/60)/24)+DATE(1970,1,1)</f>
        <v>41843.165972222225</v>
      </c>
      <c r="U3454">
        <f>YEAR(S3454)</f>
        <v>2014</v>
      </c>
    </row>
    <row r="3455" spans="1:21" ht="48" x14ac:dyDescent="0.2">
      <c r="A3455">
        <v>3453</v>
      </c>
      <c r="B3455" s="2" t="s">
        <v>3452</v>
      </c>
      <c r="C3455" s="2" t="s">
        <v>7563</v>
      </c>
      <c r="D3455" s="4">
        <v>300</v>
      </c>
      <c r="E3455" s="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>ROUND(E3455/D3455*100,0)</f>
        <v>128</v>
      </c>
      <c r="P3455" s="14">
        <f t="shared" si="53"/>
        <v>27.5</v>
      </c>
      <c r="Q3455" s="7" t="s">
        <v>8314</v>
      </c>
      <c r="R3455" t="s">
        <v>8315</v>
      </c>
      <c r="S3455" s="6">
        <f>(((J3455/60)/60)/24)+DATE(1970,1,1)</f>
        <v>42535.97865740741</v>
      </c>
      <c r="T3455" s="6">
        <f>(((I3455/60)/60)/24)+DATE(1970,1,1)</f>
        <v>42595.97865740741</v>
      </c>
      <c r="U3455">
        <f>YEAR(S3455)</f>
        <v>2016</v>
      </c>
    </row>
    <row r="3456" spans="1:21" ht="48" x14ac:dyDescent="0.2">
      <c r="A3456">
        <v>3454</v>
      </c>
      <c r="B3456" s="2" t="s">
        <v>3453</v>
      </c>
      <c r="C3456" s="2" t="s">
        <v>7564</v>
      </c>
      <c r="D3456" s="4">
        <v>700</v>
      </c>
      <c r="E3456" s="5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>ROUND(E3456/D3456*100,0)</f>
        <v>101</v>
      </c>
      <c r="P3456" s="14">
        <f t="shared" si="53"/>
        <v>33.57</v>
      </c>
      <c r="Q3456" s="7" t="s">
        <v>8314</v>
      </c>
      <c r="R3456" t="s">
        <v>8315</v>
      </c>
      <c r="S3456" s="6">
        <f>(((J3456/60)/60)/24)+DATE(1970,1,1)</f>
        <v>41821.698599537034</v>
      </c>
      <c r="T3456" s="6">
        <f>(((I3456/60)/60)/24)+DATE(1970,1,1)</f>
        <v>41851.698599537034</v>
      </c>
      <c r="U3456">
        <f>YEAR(S3456)</f>
        <v>2014</v>
      </c>
    </row>
    <row r="3457" spans="1:21" ht="48" x14ac:dyDescent="0.2">
      <c r="A3457">
        <v>3455</v>
      </c>
      <c r="B3457" s="2" t="s">
        <v>3454</v>
      </c>
      <c r="C3457" s="2" t="s">
        <v>7565</v>
      </c>
      <c r="D3457" s="4">
        <v>10000</v>
      </c>
      <c r="E3457" s="5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>ROUND(E3457/D3457*100,0)</f>
        <v>101</v>
      </c>
      <c r="P3457" s="14">
        <f t="shared" si="53"/>
        <v>145.87</v>
      </c>
      <c r="Q3457" s="7" t="s">
        <v>8314</v>
      </c>
      <c r="R3457" t="s">
        <v>8315</v>
      </c>
      <c r="S3457" s="6">
        <f>(((J3457/60)/60)/24)+DATE(1970,1,1)</f>
        <v>42626.7503125</v>
      </c>
      <c r="T3457" s="6">
        <f>(((I3457/60)/60)/24)+DATE(1970,1,1)</f>
        <v>42656.7503125</v>
      </c>
      <c r="U3457">
        <f>YEAR(S3457)</f>
        <v>2016</v>
      </c>
    </row>
    <row r="3458" spans="1:21" ht="48" x14ac:dyDescent="0.2">
      <c r="A3458">
        <v>3456</v>
      </c>
      <c r="B3458" s="2" t="s">
        <v>3455</v>
      </c>
      <c r="C3458" s="2" t="s">
        <v>7566</v>
      </c>
      <c r="D3458" s="4">
        <v>3000</v>
      </c>
      <c r="E3458" s="5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>ROUND(E3458/D3458*100,0)</f>
        <v>191</v>
      </c>
      <c r="P3458" s="14">
        <f t="shared" si="53"/>
        <v>358.69</v>
      </c>
      <c r="Q3458" s="7" t="s">
        <v>8314</v>
      </c>
      <c r="R3458" t="s">
        <v>8315</v>
      </c>
      <c r="S3458" s="6">
        <f>(((J3458/60)/60)/24)+DATE(1970,1,1)</f>
        <v>41821.205636574072</v>
      </c>
      <c r="T3458" s="6">
        <f>(((I3458/60)/60)/24)+DATE(1970,1,1)</f>
        <v>41852.290972222225</v>
      </c>
      <c r="U3458">
        <f>YEAR(S3458)</f>
        <v>2014</v>
      </c>
    </row>
    <row r="3459" spans="1:21" ht="32" x14ac:dyDescent="0.2">
      <c r="A3459">
        <v>3457</v>
      </c>
      <c r="B3459" s="2" t="s">
        <v>3456</v>
      </c>
      <c r="C3459" s="2" t="s">
        <v>7567</v>
      </c>
      <c r="D3459" s="4">
        <v>2000</v>
      </c>
      <c r="E3459" s="5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>ROUND(E3459/D3459*100,0)</f>
        <v>140</v>
      </c>
      <c r="P3459" s="14">
        <f t="shared" ref="P3459:P3522" si="54">IFERROR(ROUND(E3459/L3459,2),0)</f>
        <v>50.98</v>
      </c>
      <c r="Q3459" s="7" t="s">
        <v>8314</v>
      </c>
      <c r="R3459" t="s">
        <v>8315</v>
      </c>
      <c r="S3459" s="6">
        <f>(((J3459/60)/60)/24)+DATE(1970,1,1)</f>
        <v>42016.706678240742</v>
      </c>
      <c r="T3459" s="6">
        <f>(((I3459/60)/60)/24)+DATE(1970,1,1)</f>
        <v>42047.249305555553</v>
      </c>
      <c r="U3459">
        <f>YEAR(S3459)</f>
        <v>2015</v>
      </c>
    </row>
    <row r="3460" spans="1:21" ht="48" x14ac:dyDescent="0.2">
      <c r="A3460">
        <v>3458</v>
      </c>
      <c r="B3460" s="2" t="s">
        <v>3457</v>
      </c>
      <c r="C3460" s="2" t="s">
        <v>7568</v>
      </c>
      <c r="D3460" s="4">
        <v>978</v>
      </c>
      <c r="E3460" s="5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>ROUND(E3460/D3460*100,0)</f>
        <v>124</v>
      </c>
      <c r="P3460" s="14">
        <f t="shared" si="54"/>
        <v>45.04</v>
      </c>
      <c r="Q3460" s="7" t="s">
        <v>8314</v>
      </c>
      <c r="R3460" t="s">
        <v>8315</v>
      </c>
      <c r="S3460" s="6">
        <f>(((J3460/60)/60)/24)+DATE(1970,1,1)</f>
        <v>42011.202581018515</v>
      </c>
      <c r="T3460" s="6">
        <f>(((I3460/60)/60)/24)+DATE(1970,1,1)</f>
        <v>42038.185416666667</v>
      </c>
      <c r="U3460">
        <f>YEAR(S3460)</f>
        <v>2015</v>
      </c>
    </row>
    <row r="3461" spans="1:21" ht="48" x14ac:dyDescent="0.2">
      <c r="A3461">
        <v>3459</v>
      </c>
      <c r="B3461" s="2" t="s">
        <v>3458</v>
      </c>
      <c r="C3461" s="2" t="s">
        <v>7569</v>
      </c>
      <c r="D3461" s="4">
        <v>500</v>
      </c>
      <c r="E3461" s="5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>ROUND(E3461/D3461*100,0)</f>
        <v>126</v>
      </c>
      <c r="P3461" s="14">
        <f t="shared" si="54"/>
        <v>17.53</v>
      </c>
      <c r="Q3461" s="7" t="s">
        <v>8314</v>
      </c>
      <c r="R3461" t="s">
        <v>8315</v>
      </c>
      <c r="S3461" s="6">
        <f>(((J3461/60)/60)/24)+DATE(1970,1,1)</f>
        <v>42480.479861111111</v>
      </c>
      <c r="T3461" s="6">
        <f>(((I3461/60)/60)/24)+DATE(1970,1,1)</f>
        <v>42510.479861111111</v>
      </c>
      <c r="U3461">
        <f>YEAR(S3461)</f>
        <v>2016</v>
      </c>
    </row>
    <row r="3462" spans="1:21" ht="48" x14ac:dyDescent="0.2">
      <c r="A3462">
        <v>3460</v>
      </c>
      <c r="B3462" s="2" t="s">
        <v>3459</v>
      </c>
      <c r="C3462" s="2" t="s">
        <v>7570</v>
      </c>
      <c r="D3462" s="4">
        <v>500</v>
      </c>
      <c r="E3462" s="5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>ROUND(E3462/D3462*100,0)</f>
        <v>190</v>
      </c>
      <c r="P3462" s="14">
        <f t="shared" si="54"/>
        <v>50</v>
      </c>
      <c r="Q3462" s="7" t="s">
        <v>8314</v>
      </c>
      <c r="R3462" t="s">
        <v>8315</v>
      </c>
      <c r="S3462" s="6">
        <f>(((J3462/60)/60)/24)+DATE(1970,1,1)</f>
        <v>41852.527222222219</v>
      </c>
      <c r="T3462" s="6">
        <f>(((I3462/60)/60)/24)+DATE(1970,1,1)</f>
        <v>41866.527222222219</v>
      </c>
      <c r="U3462">
        <f>YEAR(S3462)</f>
        <v>2014</v>
      </c>
    </row>
    <row r="3463" spans="1:21" ht="48" x14ac:dyDescent="0.2">
      <c r="A3463">
        <v>3461</v>
      </c>
      <c r="B3463" s="2" t="s">
        <v>3460</v>
      </c>
      <c r="C3463" s="2" t="s">
        <v>7571</v>
      </c>
      <c r="D3463" s="4">
        <v>500</v>
      </c>
      <c r="E3463" s="5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>ROUND(E3463/D3463*100,0)</f>
        <v>139</v>
      </c>
      <c r="P3463" s="14">
        <f t="shared" si="54"/>
        <v>57.92</v>
      </c>
      <c r="Q3463" s="7" t="s">
        <v>8314</v>
      </c>
      <c r="R3463" t="s">
        <v>8315</v>
      </c>
      <c r="S3463" s="6">
        <f>(((J3463/60)/60)/24)+DATE(1970,1,1)</f>
        <v>42643.632858796293</v>
      </c>
      <c r="T3463" s="6">
        <f>(((I3463/60)/60)/24)+DATE(1970,1,1)</f>
        <v>42672.125</v>
      </c>
      <c r="U3463">
        <f>YEAR(S3463)</f>
        <v>2016</v>
      </c>
    </row>
    <row r="3464" spans="1:21" ht="48" x14ac:dyDescent="0.2">
      <c r="A3464">
        <v>3462</v>
      </c>
      <c r="B3464" s="2" t="s">
        <v>3461</v>
      </c>
      <c r="C3464" s="2" t="s">
        <v>7572</v>
      </c>
      <c r="D3464" s="4">
        <v>250</v>
      </c>
      <c r="E3464" s="5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>ROUND(E3464/D3464*100,0)</f>
        <v>202</v>
      </c>
      <c r="P3464" s="14">
        <f t="shared" si="54"/>
        <v>29.71</v>
      </c>
      <c r="Q3464" s="7" t="s">
        <v>8314</v>
      </c>
      <c r="R3464" t="s">
        <v>8315</v>
      </c>
      <c r="S3464" s="6">
        <f>(((J3464/60)/60)/24)+DATE(1970,1,1)</f>
        <v>42179.898472222223</v>
      </c>
      <c r="T3464" s="6">
        <f>(((I3464/60)/60)/24)+DATE(1970,1,1)</f>
        <v>42195.75</v>
      </c>
      <c r="U3464">
        <f>YEAR(S3464)</f>
        <v>2015</v>
      </c>
    </row>
    <row r="3465" spans="1:21" ht="48" x14ac:dyDescent="0.2">
      <c r="A3465">
        <v>3463</v>
      </c>
      <c r="B3465" s="2" t="s">
        <v>3462</v>
      </c>
      <c r="C3465" s="2" t="s">
        <v>7573</v>
      </c>
      <c r="D3465" s="4">
        <v>10000</v>
      </c>
      <c r="E3465" s="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>ROUND(E3465/D3465*100,0)</f>
        <v>103</v>
      </c>
      <c r="P3465" s="14">
        <f t="shared" si="54"/>
        <v>90.68</v>
      </c>
      <c r="Q3465" s="7" t="s">
        <v>8314</v>
      </c>
      <c r="R3465" t="s">
        <v>8315</v>
      </c>
      <c r="S3465" s="6">
        <f>(((J3465/60)/60)/24)+DATE(1970,1,1)</f>
        <v>42612.918807870374</v>
      </c>
      <c r="T3465" s="6">
        <f>(((I3465/60)/60)/24)+DATE(1970,1,1)</f>
        <v>42654.165972222225</v>
      </c>
      <c r="U3465">
        <f>YEAR(S3465)</f>
        <v>2016</v>
      </c>
    </row>
    <row r="3466" spans="1:21" ht="48" x14ac:dyDescent="0.2">
      <c r="A3466">
        <v>3464</v>
      </c>
      <c r="B3466" s="2" t="s">
        <v>3463</v>
      </c>
      <c r="C3466" s="2" t="s">
        <v>7574</v>
      </c>
      <c r="D3466" s="4">
        <v>5000</v>
      </c>
      <c r="E3466" s="5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>ROUND(E3466/D3466*100,0)</f>
        <v>102</v>
      </c>
      <c r="P3466" s="14">
        <f t="shared" si="54"/>
        <v>55.01</v>
      </c>
      <c r="Q3466" s="7" t="s">
        <v>8314</v>
      </c>
      <c r="R3466" t="s">
        <v>8315</v>
      </c>
      <c r="S3466" s="6">
        <f>(((J3466/60)/60)/24)+DATE(1970,1,1)</f>
        <v>42575.130057870367</v>
      </c>
      <c r="T3466" s="6">
        <f>(((I3466/60)/60)/24)+DATE(1970,1,1)</f>
        <v>42605.130057870367</v>
      </c>
      <c r="U3466">
        <f>YEAR(S3466)</f>
        <v>2016</v>
      </c>
    </row>
    <row r="3467" spans="1:21" ht="48" x14ac:dyDescent="0.2">
      <c r="A3467">
        <v>3465</v>
      </c>
      <c r="B3467" s="2" t="s">
        <v>3464</v>
      </c>
      <c r="C3467" s="2" t="s">
        <v>7575</v>
      </c>
      <c r="D3467" s="4">
        <v>2000</v>
      </c>
      <c r="E3467" s="5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>ROUND(E3467/D3467*100,0)</f>
        <v>103</v>
      </c>
      <c r="P3467" s="14">
        <f t="shared" si="54"/>
        <v>57.22</v>
      </c>
      <c r="Q3467" s="7" t="s">
        <v>8314</v>
      </c>
      <c r="R3467" t="s">
        <v>8315</v>
      </c>
      <c r="S3467" s="6">
        <f>(((J3467/60)/60)/24)+DATE(1970,1,1)</f>
        <v>42200.625833333332</v>
      </c>
      <c r="T3467" s="6">
        <f>(((I3467/60)/60)/24)+DATE(1970,1,1)</f>
        <v>42225.666666666672</v>
      </c>
      <c r="U3467">
        <f>YEAR(S3467)</f>
        <v>2015</v>
      </c>
    </row>
    <row r="3468" spans="1:21" ht="32" x14ac:dyDescent="0.2">
      <c r="A3468">
        <v>3466</v>
      </c>
      <c r="B3468" s="2" t="s">
        <v>3465</v>
      </c>
      <c r="C3468" s="2" t="s">
        <v>7576</v>
      </c>
      <c r="D3468" s="4">
        <v>3500</v>
      </c>
      <c r="E3468" s="5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>ROUND(E3468/D3468*100,0)</f>
        <v>127</v>
      </c>
      <c r="P3468" s="14">
        <f t="shared" si="54"/>
        <v>72.95</v>
      </c>
      <c r="Q3468" s="7" t="s">
        <v>8314</v>
      </c>
      <c r="R3468" t="s">
        <v>8315</v>
      </c>
      <c r="S3468" s="6">
        <f>(((J3468/60)/60)/24)+DATE(1970,1,1)</f>
        <v>42420.019097222219</v>
      </c>
      <c r="T3468" s="6">
        <f>(((I3468/60)/60)/24)+DATE(1970,1,1)</f>
        <v>42479.977430555555</v>
      </c>
      <c r="U3468">
        <f>YEAR(S3468)</f>
        <v>2016</v>
      </c>
    </row>
    <row r="3469" spans="1:21" ht="16" x14ac:dyDescent="0.2">
      <c r="A3469">
        <v>3467</v>
      </c>
      <c r="B3469" s="2" t="s">
        <v>3466</v>
      </c>
      <c r="C3469" s="2" t="s">
        <v>7577</v>
      </c>
      <c r="D3469" s="4">
        <v>3000</v>
      </c>
      <c r="E3469" s="5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>ROUND(E3469/D3469*100,0)</f>
        <v>101</v>
      </c>
      <c r="P3469" s="14">
        <f t="shared" si="54"/>
        <v>64.47</v>
      </c>
      <c r="Q3469" s="7" t="s">
        <v>8314</v>
      </c>
      <c r="R3469" t="s">
        <v>8315</v>
      </c>
      <c r="S3469" s="6">
        <f>(((J3469/60)/60)/24)+DATE(1970,1,1)</f>
        <v>42053.671666666662</v>
      </c>
      <c r="T3469" s="6">
        <f>(((I3469/60)/60)/24)+DATE(1970,1,1)</f>
        <v>42083.630000000005</v>
      </c>
      <c r="U3469">
        <f>YEAR(S3469)</f>
        <v>2015</v>
      </c>
    </row>
    <row r="3470" spans="1:21" ht="48" x14ac:dyDescent="0.2">
      <c r="A3470">
        <v>3468</v>
      </c>
      <c r="B3470" s="2" t="s">
        <v>3467</v>
      </c>
      <c r="C3470" s="2" t="s">
        <v>7578</v>
      </c>
      <c r="D3470" s="4">
        <v>10000</v>
      </c>
      <c r="E3470" s="5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>ROUND(E3470/D3470*100,0)</f>
        <v>122</v>
      </c>
      <c r="P3470" s="14">
        <f t="shared" si="54"/>
        <v>716.35</v>
      </c>
      <c r="Q3470" s="7" t="s">
        <v>8314</v>
      </c>
      <c r="R3470" t="s">
        <v>8315</v>
      </c>
      <c r="S3470" s="6">
        <f>(((J3470/60)/60)/24)+DATE(1970,1,1)</f>
        <v>42605.765381944439</v>
      </c>
      <c r="T3470" s="6">
        <f>(((I3470/60)/60)/24)+DATE(1970,1,1)</f>
        <v>42634.125</v>
      </c>
      <c r="U3470">
        <f>YEAR(S3470)</f>
        <v>2016</v>
      </c>
    </row>
    <row r="3471" spans="1:21" ht="48" x14ac:dyDescent="0.2">
      <c r="A3471">
        <v>3469</v>
      </c>
      <c r="B3471" s="2" t="s">
        <v>3468</v>
      </c>
      <c r="C3471" s="2" t="s">
        <v>7579</v>
      </c>
      <c r="D3471" s="4">
        <v>2800</v>
      </c>
      <c r="E3471" s="5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>ROUND(E3471/D3471*100,0)</f>
        <v>113</v>
      </c>
      <c r="P3471" s="14">
        <f t="shared" si="54"/>
        <v>50.4</v>
      </c>
      <c r="Q3471" s="7" t="s">
        <v>8314</v>
      </c>
      <c r="R3471" t="s">
        <v>8315</v>
      </c>
      <c r="S3471" s="6">
        <f>(((J3471/60)/60)/24)+DATE(1970,1,1)</f>
        <v>42458.641724537039</v>
      </c>
      <c r="T3471" s="6">
        <f>(((I3471/60)/60)/24)+DATE(1970,1,1)</f>
        <v>42488.641724537039</v>
      </c>
      <c r="U3471">
        <f>YEAR(S3471)</f>
        <v>2016</v>
      </c>
    </row>
    <row r="3472" spans="1:21" ht="32" x14ac:dyDescent="0.2">
      <c r="A3472">
        <v>3470</v>
      </c>
      <c r="B3472" s="2" t="s">
        <v>3469</v>
      </c>
      <c r="C3472" s="2" t="s">
        <v>7580</v>
      </c>
      <c r="D3472" s="4">
        <v>250</v>
      </c>
      <c r="E3472" s="5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>ROUND(E3472/D3472*100,0)</f>
        <v>150</v>
      </c>
      <c r="P3472" s="14">
        <f t="shared" si="54"/>
        <v>41.67</v>
      </c>
      <c r="Q3472" s="7" t="s">
        <v>8314</v>
      </c>
      <c r="R3472" t="s">
        <v>8315</v>
      </c>
      <c r="S3472" s="6">
        <f>(((J3472/60)/60)/24)+DATE(1970,1,1)</f>
        <v>42529.022013888884</v>
      </c>
      <c r="T3472" s="6">
        <f>(((I3472/60)/60)/24)+DATE(1970,1,1)</f>
        <v>42566.901388888888</v>
      </c>
      <c r="U3472">
        <f>YEAR(S3472)</f>
        <v>2016</v>
      </c>
    </row>
    <row r="3473" spans="1:21" ht="48" x14ac:dyDescent="0.2">
      <c r="A3473">
        <v>3471</v>
      </c>
      <c r="B3473" s="2" t="s">
        <v>3470</v>
      </c>
      <c r="C3473" s="2" t="s">
        <v>7581</v>
      </c>
      <c r="D3473" s="4">
        <v>500</v>
      </c>
      <c r="E3473" s="5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>ROUND(E3473/D3473*100,0)</f>
        <v>215</v>
      </c>
      <c r="P3473" s="14">
        <f t="shared" si="54"/>
        <v>35.770000000000003</v>
      </c>
      <c r="Q3473" s="7" t="s">
        <v>8314</v>
      </c>
      <c r="R3473" t="s">
        <v>8315</v>
      </c>
      <c r="S3473" s="6">
        <f>(((J3473/60)/60)/24)+DATE(1970,1,1)</f>
        <v>41841.820486111108</v>
      </c>
      <c r="T3473" s="6">
        <f>(((I3473/60)/60)/24)+DATE(1970,1,1)</f>
        <v>41882.833333333336</v>
      </c>
      <c r="U3473">
        <f>YEAR(S3473)</f>
        <v>2014</v>
      </c>
    </row>
    <row r="3474" spans="1:21" ht="48" x14ac:dyDescent="0.2">
      <c r="A3474">
        <v>3472</v>
      </c>
      <c r="B3474" s="2" t="s">
        <v>3471</v>
      </c>
      <c r="C3474" s="2" t="s">
        <v>7582</v>
      </c>
      <c r="D3474" s="4">
        <v>2000</v>
      </c>
      <c r="E3474" s="5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>ROUND(E3474/D3474*100,0)</f>
        <v>102</v>
      </c>
      <c r="P3474" s="14">
        <f t="shared" si="54"/>
        <v>88.74</v>
      </c>
      <c r="Q3474" s="7" t="s">
        <v>8314</v>
      </c>
      <c r="R3474" t="s">
        <v>8315</v>
      </c>
      <c r="S3474" s="6">
        <f>(((J3474/60)/60)/24)+DATE(1970,1,1)</f>
        <v>41928.170497685183</v>
      </c>
      <c r="T3474" s="6">
        <f>(((I3474/60)/60)/24)+DATE(1970,1,1)</f>
        <v>41949.249305555553</v>
      </c>
      <c r="U3474">
        <f>YEAR(S3474)</f>
        <v>2014</v>
      </c>
    </row>
    <row r="3475" spans="1:21" ht="48" x14ac:dyDescent="0.2">
      <c r="A3475">
        <v>3473</v>
      </c>
      <c r="B3475" s="2" t="s">
        <v>3472</v>
      </c>
      <c r="C3475" s="2" t="s">
        <v>7583</v>
      </c>
      <c r="D3475" s="4">
        <v>4900</v>
      </c>
      <c r="E3475" s="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>ROUND(E3475/D3475*100,0)</f>
        <v>100</v>
      </c>
      <c r="P3475" s="14">
        <f t="shared" si="54"/>
        <v>148.47999999999999</v>
      </c>
      <c r="Q3475" s="7" t="s">
        <v>8314</v>
      </c>
      <c r="R3475" t="s">
        <v>8315</v>
      </c>
      <c r="S3475" s="6">
        <f>(((J3475/60)/60)/24)+DATE(1970,1,1)</f>
        <v>42062.834444444445</v>
      </c>
      <c r="T3475" s="6">
        <f>(((I3475/60)/60)/24)+DATE(1970,1,1)</f>
        <v>42083.852083333331</v>
      </c>
      <c r="U3475">
        <f>YEAR(S3475)</f>
        <v>2015</v>
      </c>
    </row>
    <row r="3476" spans="1:21" ht="48" x14ac:dyDescent="0.2">
      <c r="A3476">
        <v>3474</v>
      </c>
      <c r="B3476" s="2" t="s">
        <v>3473</v>
      </c>
      <c r="C3476" s="2" t="s">
        <v>7584</v>
      </c>
      <c r="D3476" s="4">
        <v>2000</v>
      </c>
      <c r="E3476" s="5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>ROUND(E3476/D3476*100,0)</f>
        <v>101</v>
      </c>
      <c r="P3476" s="14">
        <f t="shared" si="54"/>
        <v>51.79</v>
      </c>
      <c r="Q3476" s="7" t="s">
        <v>8314</v>
      </c>
      <c r="R3476" t="s">
        <v>8315</v>
      </c>
      <c r="S3476" s="6">
        <f>(((J3476/60)/60)/24)+DATE(1970,1,1)</f>
        <v>42541.501516203702</v>
      </c>
      <c r="T3476" s="6">
        <f>(((I3476/60)/60)/24)+DATE(1970,1,1)</f>
        <v>42571.501516203702</v>
      </c>
      <c r="U3476">
        <f>YEAR(S3476)</f>
        <v>2016</v>
      </c>
    </row>
    <row r="3477" spans="1:21" ht="48" x14ac:dyDescent="0.2">
      <c r="A3477">
        <v>3475</v>
      </c>
      <c r="B3477" s="2" t="s">
        <v>3474</v>
      </c>
      <c r="C3477" s="2" t="s">
        <v>7585</v>
      </c>
      <c r="D3477" s="4">
        <v>300</v>
      </c>
      <c r="E3477" s="5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>ROUND(E3477/D3477*100,0)</f>
        <v>113</v>
      </c>
      <c r="P3477" s="14">
        <f t="shared" si="54"/>
        <v>20</v>
      </c>
      <c r="Q3477" s="7" t="s">
        <v>8314</v>
      </c>
      <c r="R3477" t="s">
        <v>8315</v>
      </c>
      <c r="S3477" s="6">
        <f>(((J3477/60)/60)/24)+DATE(1970,1,1)</f>
        <v>41918.880833333329</v>
      </c>
      <c r="T3477" s="6">
        <f>(((I3477/60)/60)/24)+DATE(1970,1,1)</f>
        <v>41946</v>
      </c>
      <c r="U3477">
        <f>YEAR(S3477)</f>
        <v>2014</v>
      </c>
    </row>
    <row r="3478" spans="1:21" ht="48" x14ac:dyDescent="0.2">
      <c r="A3478">
        <v>3476</v>
      </c>
      <c r="B3478" s="2" t="s">
        <v>3475</v>
      </c>
      <c r="C3478" s="2" t="s">
        <v>7586</v>
      </c>
      <c r="D3478" s="4">
        <v>300</v>
      </c>
      <c r="E3478" s="5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>ROUND(E3478/D3478*100,0)</f>
        <v>104</v>
      </c>
      <c r="P3478" s="14">
        <f t="shared" si="54"/>
        <v>52</v>
      </c>
      <c r="Q3478" s="7" t="s">
        <v>8314</v>
      </c>
      <c r="R3478" t="s">
        <v>8315</v>
      </c>
      <c r="S3478" s="6">
        <f>(((J3478/60)/60)/24)+DATE(1970,1,1)</f>
        <v>41921.279976851853</v>
      </c>
      <c r="T3478" s="6">
        <f>(((I3478/60)/60)/24)+DATE(1970,1,1)</f>
        <v>41939.125</v>
      </c>
      <c r="U3478">
        <f>YEAR(S3478)</f>
        <v>2014</v>
      </c>
    </row>
    <row r="3479" spans="1:21" ht="48" x14ac:dyDescent="0.2">
      <c r="A3479">
        <v>3477</v>
      </c>
      <c r="B3479" s="2" t="s">
        <v>3476</v>
      </c>
      <c r="C3479" s="2" t="s">
        <v>7587</v>
      </c>
      <c r="D3479" s="4">
        <v>1800</v>
      </c>
      <c r="E3479" s="5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>ROUND(E3479/D3479*100,0)</f>
        <v>115</v>
      </c>
      <c r="P3479" s="14">
        <f t="shared" si="54"/>
        <v>53.23</v>
      </c>
      <c r="Q3479" s="7" t="s">
        <v>8314</v>
      </c>
      <c r="R3479" t="s">
        <v>8315</v>
      </c>
      <c r="S3479" s="6">
        <f>(((J3479/60)/60)/24)+DATE(1970,1,1)</f>
        <v>42128.736608796295</v>
      </c>
      <c r="T3479" s="6">
        <f>(((I3479/60)/60)/24)+DATE(1970,1,1)</f>
        <v>42141.125</v>
      </c>
      <c r="U3479">
        <f>YEAR(S3479)</f>
        <v>2015</v>
      </c>
    </row>
    <row r="3480" spans="1:21" ht="48" x14ac:dyDescent="0.2">
      <c r="A3480">
        <v>3478</v>
      </c>
      <c r="B3480" s="2" t="s">
        <v>3477</v>
      </c>
      <c r="C3480" s="2" t="s">
        <v>7588</v>
      </c>
      <c r="D3480" s="4">
        <v>2000</v>
      </c>
      <c r="E3480" s="5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>ROUND(E3480/D3480*100,0)</f>
        <v>113</v>
      </c>
      <c r="P3480" s="14">
        <f t="shared" si="54"/>
        <v>39.6</v>
      </c>
      <c r="Q3480" s="7" t="s">
        <v>8314</v>
      </c>
      <c r="R3480" t="s">
        <v>8315</v>
      </c>
      <c r="S3480" s="6">
        <f>(((J3480/60)/60)/24)+DATE(1970,1,1)</f>
        <v>42053.916921296302</v>
      </c>
      <c r="T3480" s="6">
        <f>(((I3480/60)/60)/24)+DATE(1970,1,1)</f>
        <v>42079.875</v>
      </c>
      <c r="U3480">
        <f>YEAR(S3480)</f>
        <v>2015</v>
      </c>
    </row>
    <row r="3481" spans="1:21" ht="48" x14ac:dyDescent="0.2">
      <c r="A3481">
        <v>3479</v>
      </c>
      <c r="B3481" s="2" t="s">
        <v>3478</v>
      </c>
      <c r="C3481" s="2" t="s">
        <v>7589</v>
      </c>
      <c r="D3481" s="4">
        <v>1500</v>
      </c>
      <c r="E3481" s="5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>ROUND(E3481/D3481*100,0)</f>
        <v>128</v>
      </c>
      <c r="P3481" s="14">
        <f t="shared" si="54"/>
        <v>34.25</v>
      </c>
      <c r="Q3481" s="7" t="s">
        <v>8314</v>
      </c>
      <c r="R3481" t="s">
        <v>8315</v>
      </c>
      <c r="S3481" s="6">
        <f>(((J3481/60)/60)/24)+DATE(1970,1,1)</f>
        <v>41781.855092592588</v>
      </c>
      <c r="T3481" s="6">
        <f>(((I3481/60)/60)/24)+DATE(1970,1,1)</f>
        <v>41811.855092592588</v>
      </c>
      <c r="U3481">
        <f>YEAR(S3481)</f>
        <v>2014</v>
      </c>
    </row>
    <row r="3482" spans="1:21" ht="48" x14ac:dyDescent="0.2">
      <c r="A3482">
        <v>3480</v>
      </c>
      <c r="B3482" s="2" t="s">
        <v>3479</v>
      </c>
      <c r="C3482" s="2" t="s">
        <v>7590</v>
      </c>
      <c r="D3482" s="4">
        <v>1500</v>
      </c>
      <c r="E3482" s="5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>ROUND(E3482/D3482*100,0)</f>
        <v>143</v>
      </c>
      <c r="P3482" s="14">
        <f t="shared" si="54"/>
        <v>164.62</v>
      </c>
      <c r="Q3482" s="7" t="s">
        <v>8314</v>
      </c>
      <c r="R3482" t="s">
        <v>8315</v>
      </c>
      <c r="S3482" s="6">
        <f>(((J3482/60)/60)/24)+DATE(1970,1,1)</f>
        <v>42171.317442129628</v>
      </c>
      <c r="T3482" s="6">
        <f>(((I3482/60)/60)/24)+DATE(1970,1,1)</f>
        <v>42195.875</v>
      </c>
      <c r="U3482">
        <f>YEAR(S3482)</f>
        <v>2015</v>
      </c>
    </row>
    <row r="3483" spans="1:21" ht="48" x14ac:dyDescent="0.2">
      <c r="A3483">
        <v>3481</v>
      </c>
      <c r="B3483" s="2" t="s">
        <v>3480</v>
      </c>
      <c r="C3483" s="2" t="s">
        <v>7591</v>
      </c>
      <c r="D3483" s="4">
        <v>10000</v>
      </c>
      <c r="E3483" s="5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>ROUND(E3483/D3483*100,0)</f>
        <v>119</v>
      </c>
      <c r="P3483" s="14">
        <f t="shared" si="54"/>
        <v>125.05</v>
      </c>
      <c r="Q3483" s="7" t="s">
        <v>8314</v>
      </c>
      <c r="R3483" t="s">
        <v>8315</v>
      </c>
      <c r="S3483" s="6">
        <f>(((J3483/60)/60)/24)+DATE(1970,1,1)</f>
        <v>41989.24754629629</v>
      </c>
      <c r="T3483" s="6">
        <f>(((I3483/60)/60)/24)+DATE(1970,1,1)</f>
        <v>42006.24754629629</v>
      </c>
      <c r="U3483">
        <f>YEAR(S3483)</f>
        <v>2014</v>
      </c>
    </row>
    <row r="3484" spans="1:21" ht="48" x14ac:dyDescent="0.2">
      <c r="A3484">
        <v>3482</v>
      </c>
      <c r="B3484" s="2" t="s">
        <v>3481</v>
      </c>
      <c r="C3484" s="2" t="s">
        <v>7592</v>
      </c>
      <c r="D3484" s="4">
        <v>3000</v>
      </c>
      <c r="E3484" s="5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>ROUND(E3484/D3484*100,0)</f>
        <v>138</v>
      </c>
      <c r="P3484" s="14">
        <f t="shared" si="54"/>
        <v>51.88</v>
      </c>
      <c r="Q3484" s="7" t="s">
        <v>8314</v>
      </c>
      <c r="R3484" t="s">
        <v>8315</v>
      </c>
      <c r="S3484" s="6">
        <f>(((J3484/60)/60)/24)+DATE(1970,1,1)</f>
        <v>41796.771597222221</v>
      </c>
      <c r="T3484" s="6">
        <f>(((I3484/60)/60)/24)+DATE(1970,1,1)</f>
        <v>41826.771597222221</v>
      </c>
      <c r="U3484">
        <f>YEAR(S3484)</f>
        <v>2014</v>
      </c>
    </row>
    <row r="3485" spans="1:21" ht="48" x14ac:dyDescent="0.2">
      <c r="A3485">
        <v>3483</v>
      </c>
      <c r="B3485" s="2" t="s">
        <v>3482</v>
      </c>
      <c r="C3485" s="2" t="s">
        <v>7593</v>
      </c>
      <c r="D3485" s="4">
        <v>3350</v>
      </c>
      <c r="E3485" s="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>ROUND(E3485/D3485*100,0)</f>
        <v>160</v>
      </c>
      <c r="P3485" s="14">
        <f t="shared" si="54"/>
        <v>40.29</v>
      </c>
      <c r="Q3485" s="7" t="s">
        <v>8314</v>
      </c>
      <c r="R3485" t="s">
        <v>8315</v>
      </c>
      <c r="S3485" s="6">
        <f>(((J3485/60)/60)/24)+DATE(1970,1,1)</f>
        <v>41793.668761574074</v>
      </c>
      <c r="T3485" s="6">
        <f>(((I3485/60)/60)/24)+DATE(1970,1,1)</f>
        <v>41823.668761574074</v>
      </c>
      <c r="U3485">
        <f>YEAR(S3485)</f>
        <v>2014</v>
      </c>
    </row>
    <row r="3486" spans="1:21" ht="48" x14ac:dyDescent="0.2">
      <c r="A3486">
        <v>3484</v>
      </c>
      <c r="B3486" s="2" t="s">
        <v>3483</v>
      </c>
      <c r="C3486" s="2" t="s">
        <v>7594</v>
      </c>
      <c r="D3486" s="4">
        <v>2500</v>
      </c>
      <c r="E3486" s="5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>ROUND(E3486/D3486*100,0)</f>
        <v>114</v>
      </c>
      <c r="P3486" s="14">
        <f t="shared" si="54"/>
        <v>64.91</v>
      </c>
      <c r="Q3486" s="7" t="s">
        <v>8314</v>
      </c>
      <c r="R3486" t="s">
        <v>8315</v>
      </c>
      <c r="S3486" s="6">
        <f>(((J3486/60)/60)/24)+DATE(1970,1,1)</f>
        <v>42506.760405092587</v>
      </c>
      <c r="T3486" s="6">
        <f>(((I3486/60)/60)/24)+DATE(1970,1,1)</f>
        <v>42536.760405092587</v>
      </c>
      <c r="U3486">
        <f>YEAR(S3486)</f>
        <v>2016</v>
      </c>
    </row>
    <row r="3487" spans="1:21" ht="48" x14ac:dyDescent="0.2">
      <c r="A3487">
        <v>3485</v>
      </c>
      <c r="B3487" s="2" t="s">
        <v>3484</v>
      </c>
      <c r="C3487" s="2" t="s">
        <v>7595</v>
      </c>
      <c r="D3487" s="4">
        <v>1650</v>
      </c>
      <c r="E3487" s="5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>ROUND(E3487/D3487*100,0)</f>
        <v>101</v>
      </c>
      <c r="P3487" s="14">
        <f t="shared" si="54"/>
        <v>55.33</v>
      </c>
      <c r="Q3487" s="7" t="s">
        <v>8314</v>
      </c>
      <c r="R3487" t="s">
        <v>8315</v>
      </c>
      <c r="S3487" s="6">
        <f>(((J3487/60)/60)/24)+DATE(1970,1,1)</f>
        <v>42372.693055555559</v>
      </c>
      <c r="T3487" s="6">
        <f>(((I3487/60)/60)/24)+DATE(1970,1,1)</f>
        <v>42402.693055555559</v>
      </c>
      <c r="U3487">
        <f>YEAR(S3487)</f>
        <v>2016</v>
      </c>
    </row>
    <row r="3488" spans="1:21" ht="48" x14ac:dyDescent="0.2">
      <c r="A3488">
        <v>3486</v>
      </c>
      <c r="B3488" s="2" t="s">
        <v>3485</v>
      </c>
      <c r="C3488" s="2" t="s">
        <v>7596</v>
      </c>
      <c r="D3488" s="4">
        <v>3000</v>
      </c>
      <c r="E3488" s="5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>ROUND(E3488/D3488*100,0)</f>
        <v>155</v>
      </c>
      <c r="P3488" s="14">
        <f t="shared" si="54"/>
        <v>83.14</v>
      </c>
      <c r="Q3488" s="7" t="s">
        <v>8314</v>
      </c>
      <c r="R3488" t="s">
        <v>8315</v>
      </c>
      <c r="S3488" s="6">
        <f>(((J3488/60)/60)/24)+DATE(1970,1,1)</f>
        <v>42126.87501157407</v>
      </c>
      <c r="T3488" s="6">
        <f>(((I3488/60)/60)/24)+DATE(1970,1,1)</f>
        <v>42158.290972222225</v>
      </c>
      <c r="U3488">
        <f>YEAR(S3488)</f>
        <v>2015</v>
      </c>
    </row>
    <row r="3489" spans="1:21" ht="48" x14ac:dyDescent="0.2">
      <c r="A3489">
        <v>3487</v>
      </c>
      <c r="B3489" s="2" t="s">
        <v>3486</v>
      </c>
      <c r="C3489" s="2" t="s">
        <v>7597</v>
      </c>
      <c r="D3489" s="4">
        <v>2000</v>
      </c>
      <c r="E3489" s="5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>ROUND(E3489/D3489*100,0)</f>
        <v>128</v>
      </c>
      <c r="P3489" s="14">
        <f t="shared" si="54"/>
        <v>38.71</v>
      </c>
      <c r="Q3489" s="7" t="s">
        <v>8314</v>
      </c>
      <c r="R3489" t="s">
        <v>8315</v>
      </c>
      <c r="S3489" s="6">
        <f>(((J3489/60)/60)/24)+DATE(1970,1,1)</f>
        <v>42149.940416666665</v>
      </c>
      <c r="T3489" s="6">
        <f>(((I3489/60)/60)/24)+DATE(1970,1,1)</f>
        <v>42179.940416666665</v>
      </c>
      <c r="U3489">
        <f>YEAR(S3489)</f>
        <v>2015</v>
      </c>
    </row>
    <row r="3490" spans="1:21" ht="48" x14ac:dyDescent="0.2">
      <c r="A3490">
        <v>3488</v>
      </c>
      <c r="B3490" s="2" t="s">
        <v>3487</v>
      </c>
      <c r="C3490" s="2" t="s">
        <v>7598</v>
      </c>
      <c r="D3490" s="4">
        <v>3000</v>
      </c>
      <c r="E3490" s="5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>ROUND(E3490/D3490*100,0)</f>
        <v>121</v>
      </c>
      <c r="P3490" s="14">
        <f t="shared" si="54"/>
        <v>125.38</v>
      </c>
      <c r="Q3490" s="7" t="s">
        <v>8314</v>
      </c>
      <c r="R3490" t="s">
        <v>8315</v>
      </c>
      <c r="S3490" s="6">
        <f>(((J3490/60)/60)/24)+DATE(1970,1,1)</f>
        <v>42087.768055555556</v>
      </c>
      <c r="T3490" s="6">
        <f>(((I3490/60)/60)/24)+DATE(1970,1,1)</f>
        <v>42111.666666666672</v>
      </c>
      <c r="U3490">
        <f>YEAR(S3490)</f>
        <v>2015</v>
      </c>
    </row>
    <row r="3491" spans="1:21" ht="48" x14ac:dyDescent="0.2">
      <c r="A3491">
        <v>3489</v>
      </c>
      <c r="B3491" s="2" t="s">
        <v>3488</v>
      </c>
      <c r="C3491" s="2" t="s">
        <v>7599</v>
      </c>
      <c r="D3491" s="4">
        <v>5000</v>
      </c>
      <c r="E3491" s="5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>ROUND(E3491/D3491*100,0)</f>
        <v>113</v>
      </c>
      <c r="P3491" s="14">
        <f t="shared" si="54"/>
        <v>78.260000000000005</v>
      </c>
      <c r="Q3491" s="7" t="s">
        <v>8314</v>
      </c>
      <c r="R3491" t="s">
        <v>8315</v>
      </c>
      <c r="S3491" s="6">
        <f>(((J3491/60)/60)/24)+DATE(1970,1,1)</f>
        <v>41753.635775462964</v>
      </c>
      <c r="T3491" s="6">
        <f>(((I3491/60)/60)/24)+DATE(1970,1,1)</f>
        <v>41783.875</v>
      </c>
      <c r="U3491">
        <f>YEAR(S3491)</f>
        <v>2014</v>
      </c>
    </row>
    <row r="3492" spans="1:21" ht="48" x14ac:dyDescent="0.2">
      <c r="A3492">
        <v>3490</v>
      </c>
      <c r="B3492" s="2" t="s">
        <v>3489</v>
      </c>
      <c r="C3492" s="2" t="s">
        <v>7600</v>
      </c>
      <c r="D3492" s="4">
        <v>1000</v>
      </c>
      <c r="E3492" s="5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>ROUND(E3492/D3492*100,0)</f>
        <v>128</v>
      </c>
      <c r="P3492" s="14">
        <f t="shared" si="54"/>
        <v>47.22</v>
      </c>
      <c r="Q3492" s="7" t="s">
        <v>8314</v>
      </c>
      <c r="R3492" t="s">
        <v>8315</v>
      </c>
      <c r="S3492" s="6">
        <f>(((J3492/60)/60)/24)+DATE(1970,1,1)</f>
        <v>42443.802361111113</v>
      </c>
      <c r="T3492" s="6">
        <f>(((I3492/60)/60)/24)+DATE(1970,1,1)</f>
        <v>42473.802361111113</v>
      </c>
      <c r="U3492">
        <f>YEAR(S3492)</f>
        <v>2016</v>
      </c>
    </row>
    <row r="3493" spans="1:21" ht="48" x14ac:dyDescent="0.2">
      <c r="A3493">
        <v>3491</v>
      </c>
      <c r="B3493" s="2" t="s">
        <v>3490</v>
      </c>
      <c r="C3493" s="2" t="s">
        <v>7601</v>
      </c>
      <c r="D3493" s="4">
        <v>500</v>
      </c>
      <c r="E3493" s="5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>ROUND(E3493/D3493*100,0)</f>
        <v>158</v>
      </c>
      <c r="P3493" s="14">
        <f t="shared" si="54"/>
        <v>79.099999999999994</v>
      </c>
      <c r="Q3493" s="7" t="s">
        <v>8314</v>
      </c>
      <c r="R3493" t="s">
        <v>8315</v>
      </c>
      <c r="S3493" s="6">
        <f>(((J3493/60)/60)/24)+DATE(1970,1,1)</f>
        <v>42121.249814814815</v>
      </c>
      <c r="T3493" s="6">
        <f>(((I3493/60)/60)/24)+DATE(1970,1,1)</f>
        <v>42142.249814814815</v>
      </c>
      <c r="U3493">
        <f>YEAR(S3493)</f>
        <v>2015</v>
      </c>
    </row>
    <row r="3494" spans="1:21" ht="48" x14ac:dyDescent="0.2">
      <c r="A3494">
        <v>3492</v>
      </c>
      <c r="B3494" s="2" t="s">
        <v>3491</v>
      </c>
      <c r="C3494" s="2" t="s">
        <v>7602</v>
      </c>
      <c r="D3494" s="4">
        <v>3800</v>
      </c>
      <c r="E3494" s="5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>ROUND(E3494/D3494*100,0)</f>
        <v>105</v>
      </c>
      <c r="P3494" s="14">
        <f t="shared" si="54"/>
        <v>114.29</v>
      </c>
      <c r="Q3494" s="7" t="s">
        <v>8314</v>
      </c>
      <c r="R3494" t="s">
        <v>8315</v>
      </c>
      <c r="S3494" s="6">
        <f>(((J3494/60)/60)/24)+DATE(1970,1,1)</f>
        <v>42268.009224537032</v>
      </c>
      <c r="T3494" s="6">
        <f>(((I3494/60)/60)/24)+DATE(1970,1,1)</f>
        <v>42303.009224537032</v>
      </c>
      <c r="U3494">
        <f>YEAR(S3494)</f>
        <v>2015</v>
      </c>
    </row>
    <row r="3495" spans="1:21" ht="48" x14ac:dyDescent="0.2">
      <c r="A3495">
        <v>3493</v>
      </c>
      <c r="B3495" s="2" t="s">
        <v>3492</v>
      </c>
      <c r="C3495" s="2" t="s">
        <v>7603</v>
      </c>
      <c r="D3495" s="4">
        <v>1500</v>
      </c>
      <c r="E3495" s="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>ROUND(E3495/D3495*100,0)</f>
        <v>100</v>
      </c>
      <c r="P3495" s="14">
        <f t="shared" si="54"/>
        <v>51.72</v>
      </c>
      <c r="Q3495" s="7" t="s">
        <v>8314</v>
      </c>
      <c r="R3495" t="s">
        <v>8315</v>
      </c>
      <c r="S3495" s="6">
        <f>(((J3495/60)/60)/24)+DATE(1970,1,1)</f>
        <v>41848.866157407407</v>
      </c>
      <c r="T3495" s="6">
        <f>(((I3495/60)/60)/24)+DATE(1970,1,1)</f>
        <v>41868.21597222222</v>
      </c>
      <c r="U3495">
        <f>YEAR(S3495)</f>
        <v>2014</v>
      </c>
    </row>
    <row r="3496" spans="1:21" ht="48" x14ac:dyDescent="0.2">
      <c r="A3496">
        <v>3494</v>
      </c>
      <c r="B3496" s="2" t="s">
        <v>3493</v>
      </c>
      <c r="C3496" s="2" t="s">
        <v>7604</v>
      </c>
      <c r="D3496" s="4">
        <v>400</v>
      </c>
      <c r="E3496" s="5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>ROUND(E3496/D3496*100,0)</f>
        <v>100</v>
      </c>
      <c r="P3496" s="14">
        <f t="shared" si="54"/>
        <v>30.77</v>
      </c>
      <c r="Q3496" s="7" t="s">
        <v>8314</v>
      </c>
      <c r="R3496" t="s">
        <v>8315</v>
      </c>
      <c r="S3496" s="6">
        <f>(((J3496/60)/60)/24)+DATE(1970,1,1)</f>
        <v>42689.214988425927</v>
      </c>
      <c r="T3496" s="6">
        <f>(((I3496/60)/60)/24)+DATE(1970,1,1)</f>
        <v>42700.25</v>
      </c>
      <c r="U3496">
        <f>YEAR(S3496)</f>
        <v>2016</v>
      </c>
    </row>
    <row r="3497" spans="1:21" ht="48" x14ac:dyDescent="0.2">
      <c r="A3497">
        <v>3495</v>
      </c>
      <c r="B3497" s="2" t="s">
        <v>3494</v>
      </c>
      <c r="C3497" s="2" t="s">
        <v>7605</v>
      </c>
      <c r="D3497" s="4">
        <v>5000</v>
      </c>
      <c r="E3497" s="5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>ROUND(E3497/D3497*100,0)</f>
        <v>107</v>
      </c>
      <c r="P3497" s="14">
        <f t="shared" si="54"/>
        <v>74.209999999999994</v>
      </c>
      <c r="Q3497" s="7" t="s">
        <v>8314</v>
      </c>
      <c r="R3497" t="s">
        <v>8315</v>
      </c>
      <c r="S3497" s="6">
        <f>(((J3497/60)/60)/24)+DATE(1970,1,1)</f>
        <v>41915.762835648151</v>
      </c>
      <c r="T3497" s="6">
        <f>(((I3497/60)/60)/24)+DATE(1970,1,1)</f>
        <v>41944.720833333333</v>
      </c>
      <c r="U3497">
        <f>YEAR(S3497)</f>
        <v>2014</v>
      </c>
    </row>
    <row r="3498" spans="1:21" ht="48" x14ac:dyDescent="0.2">
      <c r="A3498">
        <v>3496</v>
      </c>
      <c r="B3498" s="2" t="s">
        <v>3495</v>
      </c>
      <c r="C3498" s="2" t="s">
        <v>7606</v>
      </c>
      <c r="D3498" s="4">
        <v>3000</v>
      </c>
      <c r="E3498" s="5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>ROUND(E3498/D3498*100,0)</f>
        <v>124</v>
      </c>
      <c r="P3498" s="14">
        <f t="shared" si="54"/>
        <v>47.85</v>
      </c>
      <c r="Q3498" s="7" t="s">
        <v>8314</v>
      </c>
      <c r="R3498" t="s">
        <v>8315</v>
      </c>
      <c r="S3498" s="6">
        <f>(((J3498/60)/60)/24)+DATE(1970,1,1)</f>
        <v>42584.846828703703</v>
      </c>
      <c r="T3498" s="6">
        <f>(((I3498/60)/60)/24)+DATE(1970,1,1)</f>
        <v>42624.846828703703</v>
      </c>
      <c r="U3498">
        <f>YEAR(S3498)</f>
        <v>2016</v>
      </c>
    </row>
    <row r="3499" spans="1:21" ht="48" x14ac:dyDescent="0.2">
      <c r="A3499">
        <v>3497</v>
      </c>
      <c r="B3499" s="2" t="s">
        <v>3496</v>
      </c>
      <c r="C3499" s="2" t="s">
        <v>7607</v>
      </c>
      <c r="D3499" s="4">
        <v>1551</v>
      </c>
      <c r="E3499" s="5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>ROUND(E3499/D3499*100,0)</f>
        <v>109</v>
      </c>
      <c r="P3499" s="14">
        <f t="shared" si="54"/>
        <v>34.409999999999997</v>
      </c>
      <c r="Q3499" s="7" t="s">
        <v>8314</v>
      </c>
      <c r="R3499" t="s">
        <v>8315</v>
      </c>
      <c r="S3499" s="6">
        <f>(((J3499/60)/60)/24)+DATE(1970,1,1)</f>
        <v>42511.741944444439</v>
      </c>
      <c r="T3499" s="6">
        <f>(((I3499/60)/60)/24)+DATE(1970,1,1)</f>
        <v>42523.916666666672</v>
      </c>
      <c r="U3499">
        <f>YEAR(S3499)</f>
        <v>2016</v>
      </c>
    </row>
    <row r="3500" spans="1:21" ht="48" x14ac:dyDescent="0.2">
      <c r="A3500">
        <v>3498</v>
      </c>
      <c r="B3500" s="2" t="s">
        <v>3497</v>
      </c>
      <c r="C3500" s="2" t="s">
        <v>7608</v>
      </c>
      <c r="D3500" s="4">
        <v>1650</v>
      </c>
      <c r="E3500" s="5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>ROUND(E3500/D3500*100,0)</f>
        <v>102</v>
      </c>
      <c r="P3500" s="14">
        <f t="shared" si="54"/>
        <v>40.24</v>
      </c>
      <c r="Q3500" s="7" t="s">
        <v>8314</v>
      </c>
      <c r="R3500" t="s">
        <v>8315</v>
      </c>
      <c r="S3500" s="6">
        <f>(((J3500/60)/60)/24)+DATE(1970,1,1)</f>
        <v>42459.15861111111</v>
      </c>
      <c r="T3500" s="6">
        <f>(((I3500/60)/60)/24)+DATE(1970,1,1)</f>
        <v>42518.905555555553</v>
      </c>
      <c r="U3500">
        <f>YEAR(S3500)</f>
        <v>2016</v>
      </c>
    </row>
    <row r="3501" spans="1:21" ht="48" x14ac:dyDescent="0.2">
      <c r="A3501">
        <v>3499</v>
      </c>
      <c r="B3501" s="2" t="s">
        <v>3498</v>
      </c>
      <c r="C3501" s="2" t="s">
        <v>7609</v>
      </c>
      <c r="D3501" s="4">
        <v>2000</v>
      </c>
      <c r="E3501" s="5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>ROUND(E3501/D3501*100,0)</f>
        <v>106</v>
      </c>
      <c r="P3501" s="14">
        <f t="shared" si="54"/>
        <v>60.29</v>
      </c>
      <c r="Q3501" s="7" t="s">
        <v>8314</v>
      </c>
      <c r="R3501" t="s">
        <v>8315</v>
      </c>
      <c r="S3501" s="6">
        <f>(((J3501/60)/60)/24)+DATE(1970,1,1)</f>
        <v>42132.036168981482</v>
      </c>
      <c r="T3501" s="6">
        <f>(((I3501/60)/60)/24)+DATE(1970,1,1)</f>
        <v>42186.290972222225</v>
      </c>
      <c r="U3501">
        <f>YEAR(S3501)</f>
        <v>2015</v>
      </c>
    </row>
    <row r="3502" spans="1:21" ht="48" x14ac:dyDescent="0.2">
      <c r="A3502">
        <v>3500</v>
      </c>
      <c r="B3502" s="2" t="s">
        <v>3499</v>
      </c>
      <c r="C3502" s="2" t="s">
        <v>7610</v>
      </c>
      <c r="D3502" s="4">
        <v>1000</v>
      </c>
      <c r="E3502" s="5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>ROUND(E3502/D3502*100,0)</f>
        <v>106</v>
      </c>
      <c r="P3502" s="14">
        <f t="shared" si="54"/>
        <v>25.31</v>
      </c>
      <c r="Q3502" s="7" t="s">
        <v>8314</v>
      </c>
      <c r="R3502" t="s">
        <v>8315</v>
      </c>
      <c r="S3502" s="6">
        <f>(((J3502/60)/60)/24)+DATE(1970,1,1)</f>
        <v>42419.91942129629</v>
      </c>
      <c r="T3502" s="6">
        <f>(((I3502/60)/60)/24)+DATE(1970,1,1)</f>
        <v>42436.207638888889</v>
      </c>
      <c r="U3502">
        <f>YEAR(S3502)</f>
        <v>2016</v>
      </c>
    </row>
    <row r="3503" spans="1:21" ht="48" x14ac:dyDescent="0.2">
      <c r="A3503">
        <v>3501</v>
      </c>
      <c r="B3503" s="2" t="s">
        <v>3500</v>
      </c>
      <c r="C3503" s="2" t="s">
        <v>7611</v>
      </c>
      <c r="D3503" s="4">
        <v>1500</v>
      </c>
      <c r="E3503" s="5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>ROUND(E3503/D3503*100,0)</f>
        <v>101</v>
      </c>
      <c r="P3503" s="14">
        <f t="shared" si="54"/>
        <v>35.950000000000003</v>
      </c>
      <c r="Q3503" s="7" t="s">
        <v>8314</v>
      </c>
      <c r="R3503" t="s">
        <v>8315</v>
      </c>
      <c r="S3503" s="6">
        <f>(((J3503/60)/60)/24)+DATE(1970,1,1)</f>
        <v>42233.763831018514</v>
      </c>
      <c r="T3503" s="6">
        <f>(((I3503/60)/60)/24)+DATE(1970,1,1)</f>
        <v>42258.763831018514</v>
      </c>
      <c r="U3503">
        <f>YEAR(S3503)</f>
        <v>2015</v>
      </c>
    </row>
    <row r="3504" spans="1:21" ht="48" x14ac:dyDescent="0.2">
      <c r="A3504">
        <v>3502</v>
      </c>
      <c r="B3504" s="2" t="s">
        <v>3501</v>
      </c>
      <c r="C3504" s="2" t="s">
        <v>7612</v>
      </c>
      <c r="D3504" s="4">
        <v>4000</v>
      </c>
      <c r="E3504" s="5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>ROUND(E3504/D3504*100,0)</f>
        <v>105</v>
      </c>
      <c r="P3504" s="14">
        <f t="shared" si="54"/>
        <v>136</v>
      </c>
      <c r="Q3504" s="7" t="s">
        <v>8314</v>
      </c>
      <c r="R3504" t="s">
        <v>8315</v>
      </c>
      <c r="S3504" s="6">
        <f>(((J3504/60)/60)/24)+DATE(1970,1,1)</f>
        <v>42430.839398148149</v>
      </c>
      <c r="T3504" s="6">
        <f>(((I3504/60)/60)/24)+DATE(1970,1,1)</f>
        <v>42445.165972222225</v>
      </c>
      <c r="U3504">
        <f>YEAR(S3504)</f>
        <v>2016</v>
      </c>
    </row>
    <row r="3505" spans="1:21" ht="48" x14ac:dyDescent="0.2">
      <c r="A3505">
        <v>3503</v>
      </c>
      <c r="B3505" s="2" t="s">
        <v>3502</v>
      </c>
      <c r="C3505" s="2" t="s">
        <v>7613</v>
      </c>
      <c r="D3505" s="4">
        <v>2500</v>
      </c>
      <c r="E3505" s="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>ROUND(E3505/D3505*100,0)</f>
        <v>108</v>
      </c>
      <c r="P3505" s="14">
        <f t="shared" si="54"/>
        <v>70.760000000000005</v>
      </c>
      <c r="Q3505" s="7" t="s">
        <v>8314</v>
      </c>
      <c r="R3505" t="s">
        <v>8315</v>
      </c>
      <c r="S3505" s="6">
        <f>(((J3505/60)/60)/24)+DATE(1970,1,1)</f>
        <v>42545.478333333333</v>
      </c>
      <c r="T3505" s="6">
        <f>(((I3505/60)/60)/24)+DATE(1970,1,1)</f>
        <v>42575.478333333333</v>
      </c>
      <c r="U3505">
        <f>YEAR(S3505)</f>
        <v>2016</v>
      </c>
    </row>
    <row r="3506" spans="1:21" ht="48" x14ac:dyDescent="0.2">
      <c r="A3506">
        <v>3504</v>
      </c>
      <c r="B3506" s="2" t="s">
        <v>3503</v>
      </c>
      <c r="C3506" s="2" t="s">
        <v>7614</v>
      </c>
      <c r="D3506" s="4">
        <v>1000</v>
      </c>
      <c r="E3506" s="5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>ROUND(E3506/D3506*100,0)</f>
        <v>100</v>
      </c>
      <c r="P3506" s="14">
        <f t="shared" si="54"/>
        <v>125</v>
      </c>
      <c r="Q3506" s="7" t="s">
        <v>8314</v>
      </c>
      <c r="R3506" t="s">
        <v>8315</v>
      </c>
      <c r="S3506" s="6">
        <f>(((J3506/60)/60)/24)+DATE(1970,1,1)</f>
        <v>42297.748738425929</v>
      </c>
      <c r="T3506" s="6">
        <f>(((I3506/60)/60)/24)+DATE(1970,1,1)</f>
        <v>42327.790405092594</v>
      </c>
      <c r="U3506">
        <f>YEAR(S3506)</f>
        <v>2015</v>
      </c>
    </row>
    <row r="3507" spans="1:21" ht="96" x14ac:dyDescent="0.2">
      <c r="A3507">
        <v>3505</v>
      </c>
      <c r="B3507" s="2" t="s">
        <v>3504</v>
      </c>
      <c r="C3507" s="2" t="s">
        <v>7615</v>
      </c>
      <c r="D3507" s="4">
        <v>2500</v>
      </c>
      <c r="E3507" s="5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>ROUND(E3507/D3507*100,0)</f>
        <v>104</v>
      </c>
      <c r="P3507" s="14">
        <f t="shared" si="54"/>
        <v>66.510000000000005</v>
      </c>
      <c r="Q3507" s="7" t="s">
        <v>8314</v>
      </c>
      <c r="R3507" t="s">
        <v>8315</v>
      </c>
      <c r="S3507" s="6">
        <f>(((J3507/60)/60)/24)+DATE(1970,1,1)</f>
        <v>41760.935706018521</v>
      </c>
      <c r="T3507" s="6">
        <f>(((I3507/60)/60)/24)+DATE(1970,1,1)</f>
        <v>41772.166666666664</v>
      </c>
      <c r="U3507">
        <f>YEAR(S3507)</f>
        <v>2014</v>
      </c>
    </row>
    <row r="3508" spans="1:21" ht="48" x14ac:dyDescent="0.2">
      <c r="A3508">
        <v>3506</v>
      </c>
      <c r="B3508" s="2" t="s">
        <v>3505</v>
      </c>
      <c r="C3508" s="2" t="s">
        <v>7616</v>
      </c>
      <c r="D3508" s="4">
        <v>3000</v>
      </c>
      <c r="E3508" s="5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>ROUND(E3508/D3508*100,0)</f>
        <v>102</v>
      </c>
      <c r="P3508" s="14">
        <f t="shared" si="54"/>
        <v>105</v>
      </c>
      <c r="Q3508" s="7" t="s">
        <v>8314</v>
      </c>
      <c r="R3508" t="s">
        <v>8315</v>
      </c>
      <c r="S3508" s="6">
        <f>(((J3508/60)/60)/24)+DATE(1970,1,1)</f>
        <v>41829.734259259261</v>
      </c>
      <c r="T3508" s="6">
        <f>(((I3508/60)/60)/24)+DATE(1970,1,1)</f>
        <v>41874.734259259261</v>
      </c>
      <c r="U3508">
        <f>YEAR(S3508)</f>
        <v>2014</v>
      </c>
    </row>
    <row r="3509" spans="1:21" ht="32" x14ac:dyDescent="0.2">
      <c r="A3509">
        <v>3507</v>
      </c>
      <c r="B3509" s="2" t="s">
        <v>3506</v>
      </c>
      <c r="C3509" s="2" t="s">
        <v>7617</v>
      </c>
      <c r="D3509" s="4">
        <v>10000</v>
      </c>
      <c r="E3509" s="5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>ROUND(E3509/D3509*100,0)</f>
        <v>104</v>
      </c>
      <c r="P3509" s="14">
        <f t="shared" si="54"/>
        <v>145</v>
      </c>
      <c r="Q3509" s="7" t="s">
        <v>8314</v>
      </c>
      <c r="R3509" t="s">
        <v>8315</v>
      </c>
      <c r="S3509" s="6">
        <f>(((J3509/60)/60)/24)+DATE(1970,1,1)</f>
        <v>42491.92288194444</v>
      </c>
      <c r="T3509" s="6">
        <f>(((I3509/60)/60)/24)+DATE(1970,1,1)</f>
        <v>42521.92288194444</v>
      </c>
      <c r="U3509">
        <f>YEAR(S3509)</f>
        <v>2016</v>
      </c>
    </row>
    <row r="3510" spans="1:21" ht="48" x14ac:dyDescent="0.2">
      <c r="A3510">
        <v>3508</v>
      </c>
      <c r="B3510" s="2" t="s">
        <v>3507</v>
      </c>
      <c r="C3510" s="2" t="s">
        <v>7618</v>
      </c>
      <c r="D3510" s="4">
        <v>100</v>
      </c>
      <c r="E3510" s="5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>ROUND(E3510/D3510*100,0)</f>
        <v>180</v>
      </c>
      <c r="P3510" s="14">
        <f t="shared" si="54"/>
        <v>12</v>
      </c>
      <c r="Q3510" s="7" t="s">
        <v>8314</v>
      </c>
      <c r="R3510" t="s">
        <v>8315</v>
      </c>
      <c r="S3510" s="6">
        <f>(((J3510/60)/60)/24)+DATE(1970,1,1)</f>
        <v>42477.729780092588</v>
      </c>
      <c r="T3510" s="6">
        <f>(((I3510/60)/60)/24)+DATE(1970,1,1)</f>
        <v>42500.875</v>
      </c>
      <c r="U3510">
        <f>YEAR(S3510)</f>
        <v>2016</v>
      </c>
    </row>
    <row r="3511" spans="1:21" ht="48" x14ac:dyDescent="0.2">
      <c r="A3511">
        <v>3509</v>
      </c>
      <c r="B3511" s="2" t="s">
        <v>3508</v>
      </c>
      <c r="C3511" s="2" t="s">
        <v>7619</v>
      </c>
      <c r="D3511" s="4">
        <v>3000</v>
      </c>
      <c r="E3511" s="5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>ROUND(E3511/D3511*100,0)</f>
        <v>106</v>
      </c>
      <c r="P3511" s="14">
        <f t="shared" si="54"/>
        <v>96.67</v>
      </c>
      <c r="Q3511" s="7" t="s">
        <v>8314</v>
      </c>
      <c r="R3511" t="s">
        <v>8315</v>
      </c>
      <c r="S3511" s="6">
        <f>(((J3511/60)/60)/24)+DATE(1970,1,1)</f>
        <v>41950.859560185185</v>
      </c>
      <c r="T3511" s="6">
        <f>(((I3511/60)/60)/24)+DATE(1970,1,1)</f>
        <v>41964.204861111109</v>
      </c>
      <c r="U3511">
        <f>YEAR(S3511)</f>
        <v>2014</v>
      </c>
    </row>
    <row r="3512" spans="1:21" ht="48" x14ac:dyDescent="0.2">
      <c r="A3512">
        <v>3510</v>
      </c>
      <c r="B3512" s="2" t="s">
        <v>3509</v>
      </c>
      <c r="C3512" s="2" t="s">
        <v>7620</v>
      </c>
      <c r="D3512" s="4">
        <v>900</v>
      </c>
      <c r="E3512" s="5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>ROUND(E3512/D3512*100,0)</f>
        <v>101</v>
      </c>
      <c r="P3512" s="14">
        <f t="shared" si="54"/>
        <v>60.33</v>
      </c>
      <c r="Q3512" s="7" t="s">
        <v>8314</v>
      </c>
      <c r="R3512" t="s">
        <v>8315</v>
      </c>
      <c r="S3512" s="6">
        <f>(((J3512/60)/60)/24)+DATE(1970,1,1)</f>
        <v>41802.62090277778</v>
      </c>
      <c r="T3512" s="6">
        <f>(((I3512/60)/60)/24)+DATE(1970,1,1)</f>
        <v>41822.62090277778</v>
      </c>
      <c r="U3512">
        <f>YEAR(S3512)</f>
        <v>2014</v>
      </c>
    </row>
    <row r="3513" spans="1:21" ht="48" x14ac:dyDescent="0.2">
      <c r="A3513">
        <v>3511</v>
      </c>
      <c r="B3513" s="2" t="s">
        <v>3510</v>
      </c>
      <c r="C3513" s="2" t="s">
        <v>7621</v>
      </c>
      <c r="D3513" s="4">
        <v>1500</v>
      </c>
      <c r="E3513" s="5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>ROUND(E3513/D3513*100,0)</f>
        <v>101</v>
      </c>
      <c r="P3513" s="14">
        <f t="shared" si="54"/>
        <v>79.89</v>
      </c>
      <c r="Q3513" s="7" t="s">
        <v>8314</v>
      </c>
      <c r="R3513" t="s">
        <v>8315</v>
      </c>
      <c r="S3513" s="6">
        <f>(((J3513/60)/60)/24)+DATE(1970,1,1)</f>
        <v>41927.873784722222</v>
      </c>
      <c r="T3513" s="6">
        <f>(((I3513/60)/60)/24)+DATE(1970,1,1)</f>
        <v>41950.770833333336</v>
      </c>
      <c r="U3513">
        <f>YEAR(S3513)</f>
        <v>2014</v>
      </c>
    </row>
    <row r="3514" spans="1:21" ht="48" x14ac:dyDescent="0.2">
      <c r="A3514">
        <v>3512</v>
      </c>
      <c r="B3514" s="2" t="s">
        <v>3511</v>
      </c>
      <c r="C3514" s="2" t="s">
        <v>7622</v>
      </c>
      <c r="D3514" s="4">
        <v>1000</v>
      </c>
      <c r="E3514" s="5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>ROUND(E3514/D3514*100,0)</f>
        <v>100</v>
      </c>
      <c r="P3514" s="14">
        <f t="shared" si="54"/>
        <v>58.82</v>
      </c>
      <c r="Q3514" s="7" t="s">
        <v>8314</v>
      </c>
      <c r="R3514" t="s">
        <v>8315</v>
      </c>
      <c r="S3514" s="6">
        <f>(((J3514/60)/60)/24)+DATE(1970,1,1)</f>
        <v>42057.536944444444</v>
      </c>
      <c r="T3514" s="6">
        <f>(((I3514/60)/60)/24)+DATE(1970,1,1)</f>
        <v>42117.49527777778</v>
      </c>
      <c r="U3514">
        <f>YEAR(S3514)</f>
        <v>2015</v>
      </c>
    </row>
    <row r="3515" spans="1:21" ht="48" x14ac:dyDescent="0.2">
      <c r="A3515">
        <v>3513</v>
      </c>
      <c r="B3515" s="2" t="s">
        <v>3512</v>
      </c>
      <c r="C3515" s="2" t="s">
        <v>7623</v>
      </c>
      <c r="D3515" s="4">
        <v>2800</v>
      </c>
      <c r="E3515" s="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>ROUND(E3515/D3515*100,0)</f>
        <v>118</v>
      </c>
      <c r="P3515" s="14">
        <f t="shared" si="54"/>
        <v>75.34</v>
      </c>
      <c r="Q3515" s="7" t="s">
        <v>8314</v>
      </c>
      <c r="R3515" t="s">
        <v>8315</v>
      </c>
      <c r="S3515" s="6">
        <f>(((J3515/60)/60)/24)+DATE(1970,1,1)</f>
        <v>41781.096203703702</v>
      </c>
      <c r="T3515" s="6">
        <f>(((I3515/60)/60)/24)+DATE(1970,1,1)</f>
        <v>41794.207638888889</v>
      </c>
      <c r="U3515">
        <f>YEAR(S3515)</f>
        <v>2014</v>
      </c>
    </row>
    <row r="3516" spans="1:21" ht="48" x14ac:dyDescent="0.2">
      <c r="A3516">
        <v>3514</v>
      </c>
      <c r="B3516" s="2" t="s">
        <v>3513</v>
      </c>
      <c r="C3516" s="2" t="s">
        <v>7624</v>
      </c>
      <c r="D3516" s="4">
        <v>500</v>
      </c>
      <c r="E3516" s="5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>ROUND(E3516/D3516*100,0)</f>
        <v>110</v>
      </c>
      <c r="P3516" s="14">
        <f t="shared" si="54"/>
        <v>55</v>
      </c>
      <c r="Q3516" s="7" t="s">
        <v>8314</v>
      </c>
      <c r="R3516" t="s">
        <v>8315</v>
      </c>
      <c r="S3516" s="6">
        <f>(((J3516/60)/60)/24)+DATE(1970,1,1)</f>
        <v>42020.846666666665</v>
      </c>
      <c r="T3516" s="6">
        <f>(((I3516/60)/60)/24)+DATE(1970,1,1)</f>
        <v>42037.207638888889</v>
      </c>
      <c r="U3516">
        <f>YEAR(S3516)</f>
        <v>2015</v>
      </c>
    </row>
    <row r="3517" spans="1:21" ht="48" x14ac:dyDescent="0.2">
      <c r="A3517">
        <v>3515</v>
      </c>
      <c r="B3517" s="2" t="s">
        <v>3514</v>
      </c>
      <c r="C3517" s="2" t="s">
        <v>7625</v>
      </c>
      <c r="D3517" s="4">
        <v>3000</v>
      </c>
      <c r="E3517" s="5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>ROUND(E3517/D3517*100,0)</f>
        <v>103</v>
      </c>
      <c r="P3517" s="14">
        <f t="shared" si="54"/>
        <v>66.959999999999994</v>
      </c>
      <c r="Q3517" s="7" t="s">
        <v>8314</v>
      </c>
      <c r="R3517" t="s">
        <v>8315</v>
      </c>
      <c r="S3517" s="6">
        <f>(((J3517/60)/60)/24)+DATE(1970,1,1)</f>
        <v>42125.772812499999</v>
      </c>
      <c r="T3517" s="6">
        <f>(((I3517/60)/60)/24)+DATE(1970,1,1)</f>
        <v>42155.772812499999</v>
      </c>
      <c r="U3517">
        <f>YEAR(S3517)</f>
        <v>2015</v>
      </c>
    </row>
    <row r="3518" spans="1:21" ht="48" x14ac:dyDescent="0.2">
      <c r="A3518">
        <v>3516</v>
      </c>
      <c r="B3518" s="2" t="s">
        <v>3515</v>
      </c>
      <c r="C3518" s="2" t="s">
        <v>7626</v>
      </c>
      <c r="D3518" s="4">
        <v>2500</v>
      </c>
      <c r="E3518" s="5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>ROUND(E3518/D3518*100,0)</f>
        <v>100</v>
      </c>
      <c r="P3518" s="14">
        <f t="shared" si="54"/>
        <v>227.27</v>
      </c>
      <c r="Q3518" s="7" t="s">
        <v>8314</v>
      </c>
      <c r="R3518" t="s">
        <v>8315</v>
      </c>
      <c r="S3518" s="6">
        <f>(((J3518/60)/60)/24)+DATE(1970,1,1)</f>
        <v>41856.010069444441</v>
      </c>
      <c r="T3518" s="6">
        <f>(((I3518/60)/60)/24)+DATE(1970,1,1)</f>
        <v>41890.125</v>
      </c>
      <c r="U3518">
        <f>YEAR(S3518)</f>
        <v>2014</v>
      </c>
    </row>
    <row r="3519" spans="1:21" ht="48" x14ac:dyDescent="0.2">
      <c r="A3519">
        <v>3517</v>
      </c>
      <c r="B3519" s="2" t="s">
        <v>3516</v>
      </c>
      <c r="C3519" s="2" t="s">
        <v>7627</v>
      </c>
      <c r="D3519" s="4">
        <v>4000</v>
      </c>
      <c r="E3519" s="5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>ROUND(E3519/D3519*100,0)</f>
        <v>100</v>
      </c>
      <c r="P3519" s="14">
        <f t="shared" si="54"/>
        <v>307.69</v>
      </c>
      <c r="Q3519" s="7" t="s">
        <v>8314</v>
      </c>
      <c r="R3519" t="s">
        <v>8315</v>
      </c>
      <c r="S3519" s="6">
        <f>(((J3519/60)/60)/24)+DATE(1970,1,1)</f>
        <v>41794.817523148151</v>
      </c>
      <c r="T3519" s="6">
        <f>(((I3519/60)/60)/24)+DATE(1970,1,1)</f>
        <v>41824.458333333336</v>
      </c>
      <c r="U3519">
        <f>YEAR(S3519)</f>
        <v>2014</v>
      </c>
    </row>
    <row r="3520" spans="1:21" ht="48" x14ac:dyDescent="0.2">
      <c r="A3520">
        <v>3518</v>
      </c>
      <c r="B3520" s="2" t="s">
        <v>3517</v>
      </c>
      <c r="C3520" s="2" t="s">
        <v>7628</v>
      </c>
      <c r="D3520" s="4">
        <v>1500</v>
      </c>
      <c r="E3520" s="5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>ROUND(E3520/D3520*100,0)</f>
        <v>110</v>
      </c>
      <c r="P3520" s="14">
        <f t="shared" si="54"/>
        <v>50.02</v>
      </c>
      <c r="Q3520" s="7" t="s">
        <v>8314</v>
      </c>
      <c r="R3520" t="s">
        <v>8315</v>
      </c>
      <c r="S3520" s="6">
        <f>(((J3520/60)/60)/24)+DATE(1970,1,1)</f>
        <v>41893.783553240741</v>
      </c>
      <c r="T3520" s="6">
        <f>(((I3520/60)/60)/24)+DATE(1970,1,1)</f>
        <v>41914.597916666666</v>
      </c>
      <c r="U3520">
        <f>YEAR(S3520)</f>
        <v>2014</v>
      </c>
    </row>
    <row r="3521" spans="1:21" ht="48" x14ac:dyDescent="0.2">
      <c r="A3521">
        <v>3519</v>
      </c>
      <c r="B3521" s="2" t="s">
        <v>3518</v>
      </c>
      <c r="C3521" s="2" t="s">
        <v>7629</v>
      </c>
      <c r="D3521" s="4">
        <v>2000</v>
      </c>
      <c r="E3521" s="5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>ROUND(E3521/D3521*100,0)</f>
        <v>101</v>
      </c>
      <c r="P3521" s="14">
        <f t="shared" si="54"/>
        <v>72.39</v>
      </c>
      <c r="Q3521" s="7" t="s">
        <v>8314</v>
      </c>
      <c r="R3521" t="s">
        <v>8315</v>
      </c>
      <c r="S3521" s="6">
        <f>(((J3521/60)/60)/24)+DATE(1970,1,1)</f>
        <v>42037.598958333328</v>
      </c>
      <c r="T3521" s="6">
        <f>(((I3521/60)/60)/24)+DATE(1970,1,1)</f>
        <v>42067.598958333328</v>
      </c>
      <c r="U3521">
        <f>YEAR(S3521)</f>
        <v>2015</v>
      </c>
    </row>
    <row r="3522" spans="1:21" ht="32" x14ac:dyDescent="0.2">
      <c r="A3522">
        <v>3520</v>
      </c>
      <c r="B3522" s="2" t="s">
        <v>3519</v>
      </c>
      <c r="C3522" s="2" t="s">
        <v>7630</v>
      </c>
      <c r="D3522" s="4">
        <v>2000</v>
      </c>
      <c r="E3522" s="5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>ROUND(E3522/D3522*100,0)</f>
        <v>101</v>
      </c>
      <c r="P3522" s="14">
        <f t="shared" si="54"/>
        <v>95.95</v>
      </c>
      <c r="Q3522" s="7" t="s">
        <v>8314</v>
      </c>
      <c r="R3522" t="s">
        <v>8315</v>
      </c>
      <c r="S3522" s="6">
        <f>(((J3522/60)/60)/24)+DATE(1970,1,1)</f>
        <v>42227.824212962965</v>
      </c>
      <c r="T3522" s="6">
        <f>(((I3522/60)/60)/24)+DATE(1970,1,1)</f>
        <v>42253.57430555555</v>
      </c>
      <c r="U3522">
        <f>YEAR(S3522)</f>
        <v>2015</v>
      </c>
    </row>
    <row r="3523" spans="1:21" ht="48" x14ac:dyDescent="0.2">
      <c r="A3523">
        <v>3521</v>
      </c>
      <c r="B3523" s="2" t="s">
        <v>3520</v>
      </c>
      <c r="C3523" s="2" t="s">
        <v>7631</v>
      </c>
      <c r="D3523" s="4">
        <v>350</v>
      </c>
      <c r="E3523" s="5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>ROUND(E3523/D3523*100,0)</f>
        <v>169</v>
      </c>
      <c r="P3523" s="14">
        <f t="shared" ref="P3523:P3586" si="55">IFERROR(ROUND(E3523/L3523,2),0)</f>
        <v>45.62</v>
      </c>
      <c r="Q3523" s="7" t="s">
        <v>8314</v>
      </c>
      <c r="R3523" t="s">
        <v>8315</v>
      </c>
      <c r="S3523" s="6">
        <f>(((J3523/60)/60)/24)+DATE(1970,1,1)</f>
        <v>41881.361342592594</v>
      </c>
      <c r="T3523" s="6">
        <f>(((I3523/60)/60)/24)+DATE(1970,1,1)</f>
        <v>41911.361342592594</v>
      </c>
      <c r="U3523">
        <f>YEAR(S3523)</f>
        <v>2014</v>
      </c>
    </row>
    <row r="3524" spans="1:21" ht="48" x14ac:dyDescent="0.2">
      <c r="A3524">
        <v>3522</v>
      </c>
      <c r="B3524" s="2" t="s">
        <v>3521</v>
      </c>
      <c r="C3524" s="2" t="s">
        <v>7632</v>
      </c>
      <c r="D3524" s="4">
        <v>1395</v>
      </c>
      <c r="E3524" s="5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>ROUND(E3524/D3524*100,0)</f>
        <v>100</v>
      </c>
      <c r="P3524" s="14">
        <f t="shared" si="55"/>
        <v>41.03</v>
      </c>
      <c r="Q3524" s="7" t="s">
        <v>8314</v>
      </c>
      <c r="R3524" t="s">
        <v>8315</v>
      </c>
      <c r="S3524" s="6">
        <f>(((J3524/60)/60)/24)+DATE(1970,1,1)</f>
        <v>42234.789884259255</v>
      </c>
      <c r="T3524" s="6">
        <f>(((I3524/60)/60)/24)+DATE(1970,1,1)</f>
        <v>42262.420833333337</v>
      </c>
      <c r="U3524">
        <f>YEAR(S3524)</f>
        <v>2015</v>
      </c>
    </row>
    <row r="3525" spans="1:21" ht="48" x14ac:dyDescent="0.2">
      <c r="A3525">
        <v>3523</v>
      </c>
      <c r="B3525" s="2" t="s">
        <v>3522</v>
      </c>
      <c r="C3525" s="2" t="s">
        <v>7633</v>
      </c>
      <c r="D3525" s="4">
        <v>4000</v>
      </c>
      <c r="E3525" s="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>ROUND(E3525/D3525*100,0)</f>
        <v>114</v>
      </c>
      <c r="P3525" s="14">
        <f t="shared" si="55"/>
        <v>56.83</v>
      </c>
      <c r="Q3525" s="7" t="s">
        <v>8314</v>
      </c>
      <c r="R3525" t="s">
        <v>8315</v>
      </c>
      <c r="S3525" s="6">
        <f>(((J3525/60)/60)/24)+DATE(1970,1,1)</f>
        <v>42581.397546296299</v>
      </c>
      <c r="T3525" s="6">
        <f>(((I3525/60)/60)/24)+DATE(1970,1,1)</f>
        <v>42638.958333333328</v>
      </c>
      <c r="U3525">
        <f>YEAR(S3525)</f>
        <v>2016</v>
      </c>
    </row>
    <row r="3526" spans="1:21" ht="48" x14ac:dyDescent="0.2">
      <c r="A3526">
        <v>3524</v>
      </c>
      <c r="B3526" s="2" t="s">
        <v>3523</v>
      </c>
      <c r="C3526" s="2" t="s">
        <v>7634</v>
      </c>
      <c r="D3526" s="4">
        <v>10000</v>
      </c>
      <c r="E3526" s="5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>ROUND(E3526/D3526*100,0)</f>
        <v>102</v>
      </c>
      <c r="P3526" s="14">
        <f t="shared" si="55"/>
        <v>137.24</v>
      </c>
      <c r="Q3526" s="7" t="s">
        <v>8314</v>
      </c>
      <c r="R3526" t="s">
        <v>8315</v>
      </c>
      <c r="S3526" s="6">
        <f>(((J3526/60)/60)/24)+DATE(1970,1,1)</f>
        <v>41880.76357638889</v>
      </c>
      <c r="T3526" s="6">
        <f>(((I3526/60)/60)/24)+DATE(1970,1,1)</f>
        <v>41895.166666666664</v>
      </c>
      <c r="U3526">
        <f>YEAR(S3526)</f>
        <v>2014</v>
      </c>
    </row>
    <row r="3527" spans="1:21" ht="48" x14ac:dyDescent="0.2">
      <c r="A3527">
        <v>3525</v>
      </c>
      <c r="B3527" s="2" t="s">
        <v>3524</v>
      </c>
      <c r="C3527" s="2" t="s">
        <v>7635</v>
      </c>
      <c r="D3527" s="4">
        <v>500</v>
      </c>
      <c r="E3527" s="5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>ROUND(E3527/D3527*100,0)</f>
        <v>106</v>
      </c>
      <c r="P3527" s="14">
        <f t="shared" si="55"/>
        <v>75.709999999999994</v>
      </c>
      <c r="Q3527" s="7" t="s">
        <v>8314</v>
      </c>
      <c r="R3527" t="s">
        <v>8315</v>
      </c>
      <c r="S3527" s="6">
        <f>(((J3527/60)/60)/24)+DATE(1970,1,1)</f>
        <v>42214.6956712963</v>
      </c>
      <c r="T3527" s="6">
        <f>(((I3527/60)/60)/24)+DATE(1970,1,1)</f>
        <v>42225.666666666672</v>
      </c>
      <c r="U3527">
        <f>YEAR(S3527)</f>
        <v>2015</v>
      </c>
    </row>
    <row r="3528" spans="1:21" ht="48" x14ac:dyDescent="0.2">
      <c r="A3528">
        <v>3526</v>
      </c>
      <c r="B3528" s="2" t="s">
        <v>3525</v>
      </c>
      <c r="C3528" s="2" t="s">
        <v>7636</v>
      </c>
      <c r="D3528" s="4">
        <v>3300</v>
      </c>
      <c r="E3528" s="5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>ROUND(E3528/D3528*100,0)</f>
        <v>102</v>
      </c>
      <c r="P3528" s="14">
        <f t="shared" si="55"/>
        <v>99</v>
      </c>
      <c r="Q3528" s="7" t="s">
        <v>8314</v>
      </c>
      <c r="R3528" t="s">
        <v>8315</v>
      </c>
      <c r="S3528" s="6">
        <f>(((J3528/60)/60)/24)+DATE(1970,1,1)</f>
        <v>42460.335312499999</v>
      </c>
      <c r="T3528" s="6">
        <f>(((I3528/60)/60)/24)+DATE(1970,1,1)</f>
        <v>42488.249305555553</v>
      </c>
      <c r="U3528">
        <f>YEAR(S3528)</f>
        <v>2016</v>
      </c>
    </row>
    <row r="3529" spans="1:21" ht="48" x14ac:dyDescent="0.2">
      <c r="A3529">
        <v>3527</v>
      </c>
      <c r="B3529" s="2" t="s">
        <v>3526</v>
      </c>
      <c r="C3529" s="2" t="s">
        <v>7637</v>
      </c>
      <c r="D3529" s="4">
        <v>6000</v>
      </c>
      <c r="E3529" s="5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>ROUND(E3529/D3529*100,0)</f>
        <v>117</v>
      </c>
      <c r="P3529" s="14">
        <f t="shared" si="55"/>
        <v>81.569999999999993</v>
      </c>
      <c r="Q3529" s="7" t="s">
        <v>8314</v>
      </c>
      <c r="R3529" t="s">
        <v>8315</v>
      </c>
      <c r="S3529" s="6">
        <f>(((J3529/60)/60)/24)+DATE(1970,1,1)</f>
        <v>42167.023206018523</v>
      </c>
      <c r="T3529" s="6">
        <f>(((I3529/60)/60)/24)+DATE(1970,1,1)</f>
        <v>42196.165972222225</v>
      </c>
      <c r="U3529">
        <f>YEAR(S3529)</f>
        <v>2015</v>
      </c>
    </row>
    <row r="3530" spans="1:21" ht="48" x14ac:dyDescent="0.2">
      <c r="A3530">
        <v>3528</v>
      </c>
      <c r="B3530" s="2" t="s">
        <v>3527</v>
      </c>
      <c r="C3530" s="2" t="s">
        <v>7638</v>
      </c>
      <c r="D3530" s="4">
        <v>1650</v>
      </c>
      <c r="E3530" s="5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>ROUND(E3530/D3530*100,0)</f>
        <v>101</v>
      </c>
      <c r="P3530" s="14">
        <f t="shared" si="55"/>
        <v>45.11</v>
      </c>
      <c r="Q3530" s="7" t="s">
        <v>8314</v>
      </c>
      <c r="R3530" t="s">
        <v>8315</v>
      </c>
      <c r="S3530" s="6">
        <f>(((J3530/60)/60)/24)+DATE(1970,1,1)</f>
        <v>42733.50136574074</v>
      </c>
      <c r="T3530" s="6">
        <f>(((I3530/60)/60)/24)+DATE(1970,1,1)</f>
        <v>42753.50136574074</v>
      </c>
      <c r="U3530">
        <f>YEAR(S3530)</f>
        <v>2016</v>
      </c>
    </row>
    <row r="3531" spans="1:21" ht="48" x14ac:dyDescent="0.2">
      <c r="A3531">
        <v>3529</v>
      </c>
      <c r="B3531" s="2" t="s">
        <v>3528</v>
      </c>
      <c r="C3531" s="2" t="s">
        <v>7639</v>
      </c>
      <c r="D3531" s="4">
        <v>500</v>
      </c>
      <c r="E3531" s="5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>ROUND(E3531/D3531*100,0)</f>
        <v>132</v>
      </c>
      <c r="P3531" s="14">
        <f t="shared" si="55"/>
        <v>36.67</v>
      </c>
      <c r="Q3531" s="7" t="s">
        <v>8314</v>
      </c>
      <c r="R3531" t="s">
        <v>8315</v>
      </c>
      <c r="S3531" s="6">
        <f>(((J3531/60)/60)/24)+DATE(1970,1,1)</f>
        <v>42177.761782407411</v>
      </c>
      <c r="T3531" s="6">
        <f>(((I3531/60)/60)/24)+DATE(1970,1,1)</f>
        <v>42198.041666666672</v>
      </c>
      <c r="U3531">
        <f>YEAR(S3531)</f>
        <v>2015</v>
      </c>
    </row>
    <row r="3532" spans="1:21" ht="48" x14ac:dyDescent="0.2">
      <c r="A3532">
        <v>3530</v>
      </c>
      <c r="B3532" s="2" t="s">
        <v>3529</v>
      </c>
      <c r="C3532" s="2" t="s">
        <v>7640</v>
      </c>
      <c r="D3532" s="4">
        <v>2750</v>
      </c>
      <c r="E3532" s="5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>ROUND(E3532/D3532*100,0)</f>
        <v>100</v>
      </c>
      <c r="P3532" s="14">
        <f t="shared" si="55"/>
        <v>125</v>
      </c>
      <c r="Q3532" s="7" t="s">
        <v>8314</v>
      </c>
      <c r="R3532" t="s">
        <v>8315</v>
      </c>
      <c r="S3532" s="6">
        <f>(((J3532/60)/60)/24)+DATE(1970,1,1)</f>
        <v>42442.623344907406</v>
      </c>
      <c r="T3532" s="6">
        <f>(((I3532/60)/60)/24)+DATE(1970,1,1)</f>
        <v>42470.833333333328</v>
      </c>
      <c r="U3532">
        <f>YEAR(S3532)</f>
        <v>2016</v>
      </c>
    </row>
    <row r="3533" spans="1:21" ht="16" x14ac:dyDescent="0.2">
      <c r="A3533">
        <v>3531</v>
      </c>
      <c r="B3533" s="2" t="s">
        <v>3530</v>
      </c>
      <c r="C3533" s="2" t="s">
        <v>7641</v>
      </c>
      <c r="D3533" s="4">
        <v>1000</v>
      </c>
      <c r="E3533" s="5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>ROUND(E3533/D3533*100,0)</f>
        <v>128</v>
      </c>
      <c r="P3533" s="14">
        <f t="shared" si="55"/>
        <v>49.23</v>
      </c>
      <c r="Q3533" s="7" t="s">
        <v>8314</v>
      </c>
      <c r="R3533" t="s">
        <v>8315</v>
      </c>
      <c r="S3533" s="6">
        <f>(((J3533/60)/60)/24)+DATE(1970,1,1)</f>
        <v>42521.654328703706</v>
      </c>
      <c r="T3533" s="6">
        <f>(((I3533/60)/60)/24)+DATE(1970,1,1)</f>
        <v>42551.654328703706</v>
      </c>
      <c r="U3533">
        <f>YEAR(S3533)</f>
        <v>2016</v>
      </c>
    </row>
    <row r="3534" spans="1:21" ht="48" x14ac:dyDescent="0.2">
      <c r="A3534">
        <v>3532</v>
      </c>
      <c r="B3534" s="2" t="s">
        <v>3531</v>
      </c>
      <c r="C3534" s="2" t="s">
        <v>7642</v>
      </c>
      <c r="D3534" s="4">
        <v>960</v>
      </c>
      <c r="E3534" s="5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>ROUND(E3534/D3534*100,0)</f>
        <v>119</v>
      </c>
      <c r="P3534" s="14">
        <f t="shared" si="55"/>
        <v>42.3</v>
      </c>
      <c r="Q3534" s="7" t="s">
        <v>8314</v>
      </c>
      <c r="R3534" t="s">
        <v>8315</v>
      </c>
      <c r="S3534" s="6">
        <f>(((J3534/60)/60)/24)+DATE(1970,1,1)</f>
        <v>41884.599849537037</v>
      </c>
      <c r="T3534" s="6">
        <f>(((I3534/60)/60)/24)+DATE(1970,1,1)</f>
        <v>41900.165972222225</v>
      </c>
      <c r="U3534">
        <f>YEAR(S3534)</f>
        <v>2014</v>
      </c>
    </row>
    <row r="3535" spans="1:21" ht="48" x14ac:dyDescent="0.2">
      <c r="A3535">
        <v>3533</v>
      </c>
      <c r="B3535" s="2" t="s">
        <v>3532</v>
      </c>
      <c r="C3535" s="2" t="s">
        <v>7643</v>
      </c>
      <c r="D3535" s="4">
        <v>500</v>
      </c>
      <c r="E3535" s="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>ROUND(E3535/D3535*100,0)</f>
        <v>126</v>
      </c>
      <c r="P3535" s="14">
        <f t="shared" si="55"/>
        <v>78.88</v>
      </c>
      <c r="Q3535" s="7" t="s">
        <v>8314</v>
      </c>
      <c r="R3535" t="s">
        <v>8315</v>
      </c>
      <c r="S3535" s="6">
        <f>(((J3535/60)/60)/24)+DATE(1970,1,1)</f>
        <v>42289.761192129634</v>
      </c>
      <c r="T3535" s="6">
        <f>(((I3535/60)/60)/24)+DATE(1970,1,1)</f>
        <v>42319.802858796291</v>
      </c>
      <c r="U3535">
        <f>YEAR(S3535)</f>
        <v>2015</v>
      </c>
    </row>
    <row r="3536" spans="1:21" ht="32" x14ac:dyDescent="0.2">
      <c r="A3536">
        <v>3534</v>
      </c>
      <c r="B3536" s="2" t="s">
        <v>3533</v>
      </c>
      <c r="C3536" s="2" t="s">
        <v>7644</v>
      </c>
      <c r="D3536" s="4">
        <v>5000</v>
      </c>
      <c r="E3536" s="5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>ROUND(E3536/D3536*100,0)</f>
        <v>156</v>
      </c>
      <c r="P3536" s="14">
        <f t="shared" si="55"/>
        <v>38.28</v>
      </c>
      <c r="Q3536" s="7" t="s">
        <v>8314</v>
      </c>
      <c r="R3536" t="s">
        <v>8315</v>
      </c>
      <c r="S3536" s="6">
        <f>(((J3536/60)/60)/24)+DATE(1970,1,1)</f>
        <v>42243.6252662037</v>
      </c>
      <c r="T3536" s="6">
        <f>(((I3536/60)/60)/24)+DATE(1970,1,1)</f>
        <v>42278.6252662037</v>
      </c>
      <c r="U3536">
        <f>YEAR(S3536)</f>
        <v>2015</v>
      </c>
    </row>
    <row r="3537" spans="1:21" ht="48" x14ac:dyDescent="0.2">
      <c r="A3537">
        <v>3535</v>
      </c>
      <c r="B3537" s="2" t="s">
        <v>3534</v>
      </c>
      <c r="C3537" s="2" t="s">
        <v>7645</v>
      </c>
      <c r="D3537" s="4">
        <v>2000</v>
      </c>
      <c r="E3537" s="5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>ROUND(E3537/D3537*100,0)</f>
        <v>103</v>
      </c>
      <c r="P3537" s="14">
        <f t="shared" si="55"/>
        <v>44.85</v>
      </c>
      <c r="Q3537" s="7" t="s">
        <v>8314</v>
      </c>
      <c r="R3537" t="s">
        <v>8315</v>
      </c>
      <c r="S3537" s="6">
        <f>(((J3537/60)/60)/24)+DATE(1970,1,1)</f>
        <v>42248.640162037031</v>
      </c>
      <c r="T3537" s="6">
        <f>(((I3537/60)/60)/24)+DATE(1970,1,1)</f>
        <v>42279.75</v>
      </c>
      <c r="U3537">
        <f>YEAR(S3537)</f>
        <v>2015</v>
      </c>
    </row>
    <row r="3538" spans="1:21" ht="48" x14ac:dyDescent="0.2">
      <c r="A3538">
        <v>3536</v>
      </c>
      <c r="B3538" s="2" t="s">
        <v>3535</v>
      </c>
      <c r="C3538" s="2" t="s">
        <v>7646</v>
      </c>
      <c r="D3538" s="4">
        <v>150</v>
      </c>
      <c r="E3538" s="5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>ROUND(E3538/D3538*100,0)</f>
        <v>153</v>
      </c>
      <c r="P3538" s="14">
        <f t="shared" si="55"/>
        <v>13.53</v>
      </c>
      <c r="Q3538" s="7" t="s">
        <v>8314</v>
      </c>
      <c r="R3538" t="s">
        <v>8315</v>
      </c>
      <c r="S3538" s="6">
        <f>(((J3538/60)/60)/24)+DATE(1970,1,1)</f>
        <v>42328.727141203708</v>
      </c>
      <c r="T3538" s="6">
        <f>(((I3538/60)/60)/24)+DATE(1970,1,1)</f>
        <v>42358.499305555553</v>
      </c>
      <c r="U3538">
        <f>YEAR(S3538)</f>
        <v>2015</v>
      </c>
    </row>
    <row r="3539" spans="1:21" ht="48" x14ac:dyDescent="0.2">
      <c r="A3539">
        <v>3537</v>
      </c>
      <c r="B3539" s="2" t="s">
        <v>3536</v>
      </c>
      <c r="C3539" s="2" t="s">
        <v>7647</v>
      </c>
      <c r="D3539" s="4">
        <v>675</v>
      </c>
      <c r="E3539" s="5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>ROUND(E3539/D3539*100,0)</f>
        <v>180</v>
      </c>
      <c r="P3539" s="14">
        <f t="shared" si="55"/>
        <v>43.5</v>
      </c>
      <c r="Q3539" s="7" t="s">
        <v>8314</v>
      </c>
      <c r="R3539" t="s">
        <v>8315</v>
      </c>
      <c r="S3539" s="6">
        <f>(((J3539/60)/60)/24)+DATE(1970,1,1)</f>
        <v>41923.354351851849</v>
      </c>
      <c r="T3539" s="6">
        <f>(((I3539/60)/60)/24)+DATE(1970,1,1)</f>
        <v>41960.332638888889</v>
      </c>
      <c r="U3539">
        <f>YEAR(S3539)</f>
        <v>2014</v>
      </c>
    </row>
    <row r="3540" spans="1:21" ht="48" x14ac:dyDescent="0.2">
      <c r="A3540">
        <v>3538</v>
      </c>
      <c r="B3540" s="2" t="s">
        <v>3537</v>
      </c>
      <c r="C3540" s="2" t="s">
        <v>7648</v>
      </c>
      <c r="D3540" s="4">
        <v>2000</v>
      </c>
      <c r="E3540" s="5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>ROUND(E3540/D3540*100,0)</f>
        <v>128</v>
      </c>
      <c r="P3540" s="14">
        <f t="shared" si="55"/>
        <v>30.95</v>
      </c>
      <c r="Q3540" s="7" t="s">
        <v>8314</v>
      </c>
      <c r="R3540" t="s">
        <v>8315</v>
      </c>
      <c r="S3540" s="6">
        <f>(((J3540/60)/60)/24)+DATE(1970,1,1)</f>
        <v>42571.420601851853</v>
      </c>
      <c r="T3540" s="6">
        <f>(((I3540/60)/60)/24)+DATE(1970,1,1)</f>
        <v>42599.420601851853</v>
      </c>
      <c r="U3540">
        <f>YEAR(S3540)</f>
        <v>2016</v>
      </c>
    </row>
    <row r="3541" spans="1:21" ht="48" x14ac:dyDescent="0.2">
      <c r="A3541">
        <v>3539</v>
      </c>
      <c r="B3541" s="2" t="s">
        <v>3538</v>
      </c>
      <c r="C3541" s="2" t="s">
        <v>7649</v>
      </c>
      <c r="D3541" s="4">
        <v>600</v>
      </c>
      <c r="E3541" s="5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>ROUND(E3541/D3541*100,0)</f>
        <v>120</v>
      </c>
      <c r="P3541" s="14">
        <f t="shared" si="55"/>
        <v>55.23</v>
      </c>
      <c r="Q3541" s="7" t="s">
        <v>8314</v>
      </c>
      <c r="R3541" t="s">
        <v>8315</v>
      </c>
      <c r="S3541" s="6">
        <f>(((J3541/60)/60)/24)+DATE(1970,1,1)</f>
        <v>42600.756041666667</v>
      </c>
      <c r="T3541" s="6">
        <f>(((I3541/60)/60)/24)+DATE(1970,1,1)</f>
        <v>42621.756041666667</v>
      </c>
      <c r="U3541">
        <f>YEAR(S3541)</f>
        <v>2016</v>
      </c>
    </row>
    <row r="3542" spans="1:21" ht="48" x14ac:dyDescent="0.2">
      <c r="A3542">
        <v>3540</v>
      </c>
      <c r="B3542" s="2" t="s">
        <v>3539</v>
      </c>
      <c r="C3542" s="2" t="s">
        <v>7650</v>
      </c>
      <c r="D3542" s="4">
        <v>300</v>
      </c>
      <c r="E3542" s="5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>ROUND(E3542/D3542*100,0)</f>
        <v>123</v>
      </c>
      <c r="P3542" s="14">
        <f t="shared" si="55"/>
        <v>46.13</v>
      </c>
      <c r="Q3542" s="7" t="s">
        <v>8314</v>
      </c>
      <c r="R3542" t="s">
        <v>8315</v>
      </c>
      <c r="S3542" s="6">
        <f>(((J3542/60)/60)/24)+DATE(1970,1,1)</f>
        <v>42517.003368055557</v>
      </c>
      <c r="T3542" s="6">
        <f>(((I3542/60)/60)/24)+DATE(1970,1,1)</f>
        <v>42547.003368055557</v>
      </c>
      <c r="U3542">
        <f>YEAR(S3542)</f>
        <v>2016</v>
      </c>
    </row>
    <row r="3543" spans="1:21" ht="48" x14ac:dyDescent="0.2">
      <c r="A3543">
        <v>3541</v>
      </c>
      <c r="B3543" s="2" t="s">
        <v>3540</v>
      </c>
      <c r="C3543" s="2" t="s">
        <v>7651</v>
      </c>
      <c r="D3543" s="4">
        <v>1200</v>
      </c>
      <c r="E3543" s="5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>ROUND(E3543/D3543*100,0)</f>
        <v>105</v>
      </c>
      <c r="P3543" s="14">
        <f t="shared" si="55"/>
        <v>39.380000000000003</v>
      </c>
      <c r="Q3543" s="7" t="s">
        <v>8314</v>
      </c>
      <c r="R3543" t="s">
        <v>8315</v>
      </c>
      <c r="S3543" s="6">
        <f>(((J3543/60)/60)/24)+DATE(1970,1,1)</f>
        <v>42222.730034722219</v>
      </c>
      <c r="T3543" s="6">
        <f>(((I3543/60)/60)/24)+DATE(1970,1,1)</f>
        <v>42247.730034722219</v>
      </c>
      <c r="U3543">
        <f>YEAR(S3543)</f>
        <v>2015</v>
      </c>
    </row>
    <row r="3544" spans="1:21" ht="48" x14ac:dyDescent="0.2">
      <c r="A3544">
        <v>3542</v>
      </c>
      <c r="B3544" s="2" t="s">
        <v>3541</v>
      </c>
      <c r="C3544" s="2" t="s">
        <v>7652</v>
      </c>
      <c r="D3544" s="4">
        <v>5500</v>
      </c>
      <c r="E3544" s="5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>ROUND(E3544/D3544*100,0)</f>
        <v>102</v>
      </c>
      <c r="P3544" s="14">
        <f t="shared" si="55"/>
        <v>66.150000000000006</v>
      </c>
      <c r="Q3544" s="7" t="s">
        <v>8314</v>
      </c>
      <c r="R3544" t="s">
        <v>8315</v>
      </c>
      <c r="S3544" s="6">
        <f>(((J3544/60)/60)/24)+DATE(1970,1,1)</f>
        <v>41829.599791666667</v>
      </c>
      <c r="T3544" s="6">
        <f>(((I3544/60)/60)/24)+DATE(1970,1,1)</f>
        <v>41889.599791666667</v>
      </c>
      <c r="U3544">
        <f>YEAR(S3544)</f>
        <v>2014</v>
      </c>
    </row>
    <row r="3545" spans="1:21" ht="48" x14ac:dyDescent="0.2">
      <c r="A3545">
        <v>3543</v>
      </c>
      <c r="B3545" s="2" t="s">
        <v>3542</v>
      </c>
      <c r="C3545" s="2" t="s">
        <v>7653</v>
      </c>
      <c r="D3545" s="4">
        <v>1500</v>
      </c>
      <c r="E3545" s="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>ROUND(E3545/D3545*100,0)</f>
        <v>105</v>
      </c>
      <c r="P3545" s="14">
        <f t="shared" si="55"/>
        <v>54.14</v>
      </c>
      <c r="Q3545" s="7" t="s">
        <v>8314</v>
      </c>
      <c r="R3545" t="s">
        <v>8315</v>
      </c>
      <c r="S3545" s="6">
        <f>(((J3545/60)/60)/24)+DATE(1970,1,1)</f>
        <v>42150.755312499998</v>
      </c>
      <c r="T3545" s="6">
        <f>(((I3545/60)/60)/24)+DATE(1970,1,1)</f>
        <v>42180.755312499998</v>
      </c>
      <c r="U3545">
        <f>YEAR(S3545)</f>
        <v>2015</v>
      </c>
    </row>
    <row r="3546" spans="1:21" ht="32" x14ac:dyDescent="0.2">
      <c r="A3546">
        <v>3544</v>
      </c>
      <c r="B3546" s="2" t="s">
        <v>3543</v>
      </c>
      <c r="C3546" s="2" t="s">
        <v>7654</v>
      </c>
      <c r="D3546" s="4">
        <v>2500</v>
      </c>
      <c r="E3546" s="5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>ROUND(E3546/D3546*100,0)</f>
        <v>100</v>
      </c>
      <c r="P3546" s="14">
        <f t="shared" si="55"/>
        <v>104.17</v>
      </c>
      <c r="Q3546" s="7" t="s">
        <v>8314</v>
      </c>
      <c r="R3546" t="s">
        <v>8315</v>
      </c>
      <c r="S3546" s="6">
        <f>(((J3546/60)/60)/24)+DATE(1970,1,1)</f>
        <v>42040.831678240742</v>
      </c>
      <c r="T3546" s="6">
        <f>(((I3546/60)/60)/24)+DATE(1970,1,1)</f>
        <v>42070.831678240742</v>
      </c>
      <c r="U3546">
        <f>YEAR(S3546)</f>
        <v>2015</v>
      </c>
    </row>
    <row r="3547" spans="1:21" ht="48" x14ac:dyDescent="0.2">
      <c r="A3547">
        <v>3545</v>
      </c>
      <c r="B3547" s="2" t="s">
        <v>3544</v>
      </c>
      <c r="C3547" s="2" t="s">
        <v>7655</v>
      </c>
      <c r="D3547" s="4">
        <v>250</v>
      </c>
      <c r="E3547" s="5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>ROUND(E3547/D3547*100,0)</f>
        <v>100</v>
      </c>
      <c r="P3547" s="14">
        <f t="shared" si="55"/>
        <v>31.38</v>
      </c>
      <c r="Q3547" s="7" t="s">
        <v>8314</v>
      </c>
      <c r="R3547" t="s">
        <v>8315</v>
      </c>
      <c r="S3547" s="6">
        <f>(((J3547/60)/60)/24)+DATE(1970,1,1)</f>
        <v>42075.807395833333</v>
      </c>
      <c r="T3547" s="6">
        <f>(((I3547/60)/60)/24)+DATE(1970,1,1)</f>
        <v>42105.807395833333</v>
      </c>
      <c r="U3547">
        <f>YEAR(S3547)</f>
        <v>2015</v>
      </c>
    </row>
    <row r="3548" spans="1:21" ht="48" x14ac:dyDescent="0.2">
      <c r="A3548">
        <v>3546</v>
      </c>
      <c r="B3548" s="2" t="s">
        <v>3545</v>
      </c>
      <c r="C3548" s="2" t="s">
        <v>7656</v>
      </c>
      <c r="D3548" s="4">
        <v>1100</v>
      </c>
      <c r="E3548" s="5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>ROUND(E3548/D3548*100,0)</f>
        <v>102</v>
      </c>
      <c r="P3548" s="14">
        <f t="shared" si="55"/>
        <v>59.21</v>
      </c>
      <c r="Q3548" s="7" t="s">
        <v>8314</v>
      </c>
      <c r="R3548" t="s">
        <v>8315</v>
      </c>
      <c r="S3548" s="6">
        <f>(((J3548/60)/60)/24)+DATE(1970,1,1)</f>
        <v>42073.660694444443</v>
      </c>
      <c r="T3548" s="6">
        <f>(((I3548/60)/60)/24)+DATE(1970,1,1)</f>
        <v>42095.165972222225</v>
      </c>
      <c r="U3548">
        <f>YEAR(S3548)</f>
        <v>2015</v>
      </c>
    </row>
    <row r="3549" spans="1:21" ht="48" x14ac:dyDescent="0.2">
      <c r="A3549">
        <v>3547</v>
      </c>
      <c r="B3549" s="2" t="s">
        <v>3546</v>
      </c>
      <c r="C3549" s="2" t="s">
        <v>7657</v>
      </c>
      <c r="D3549" s="4">
        <v>35000</v>
      </c>
      <c r="E3549" s="5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>ROUND(E3549/D3549*100,0)</f>
        <v>114</v>
      </c>
      <c r="P3549" s="14">
        <f t="shared" si="55"/>
        <v>119.18</v>
      </c>
      <c r="Q3549" s="7" t="s">
        <v>8314</v>
      </c>
      <c r="R3549" t="s">
        <v>8315</v>
      </c>
      <c r="S3549" s="6">
        <f>(((J3549/60)/60)/24)+DATE(1970,1,1)</f>
        <v>42480.078715277778</v>
      </c>
      <c r="T3549" s="6">
        <f>(((I3549/60)/60)/24)+DATE(1970,1,1)</f>
        <v>42504.165972222225</v>
      </c>
      <c r="U3549">
        <f>YEAR(S3549)</f>
        <v>2016</v>
      </c>
    </row>
    <row r="3550" spans="1:21" ht="48" x14ac:dyDescent="0.2">
      <c r="A3550">
        <v>3548</v>
      </c>
      <c r="B3550" s="2" t="s">
        <v>3547</v>
      </c>
      <c r="C3550" s="2" t="s">
        <v>7658</v>
      </c>
      <c r="D3550" s="4">
        <v>2100</v>
      </c>
      <c r="E3550" s="5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>ROUND(E3550/D3550*100,0)</f>
        <v>102</v>
      </c>
      <c r="P3550" s="14">
        <f t="shared" si="55"/>
        <v>164.62</v>
      </c>
      <c r="Q3550" s="7" t="s">
        <v>8314</v>
      </c>
      <c r="R3550" t="s">
        <v>8315</v>
      </c>
      <c r="S3550" s="6">
        <f>(((J3550/60)/60)/24)+DATE(1970,1,1)</f>
        <v>42411.942291666666</v>
      </c>
      <c r="T3550" s="6">
        <f>(((I3550/60)/60)/24)+DATE(1970,1,1)</f>
        <v>42434.041666666672</v>
      </c>
      <c r="U3550">
        <f>YEAR(S3550)</f>
        <v>2016</v>
      </c>
    </row>
    <row r="3551" spans="1:21" ht="48" x14ac:dyDescent="0.2">
      <c r="A3551">
        <v>3549</v>
      </c>
      <c r="B3551" s="2" t="s">
        <v>3548</v>
      </c>
      <c r="C3551" s="2" t="s">
        <v>7659</v>
      </c>
      <c r="D3551" s="4">
        <v>1000</v>
      </c>
      <c r="E3551" s="5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>ROUND(E3551/D3551*100,0)</f>
        <v>102</v>
      </c>
      <c r="P3551" s="14">
        <f t="shared" si="55"/>
        <v>24.29</v>
      </c>
      <c r="Q3551" s="7" t="s">
        <v>8314</v>
      </c>
      <c r="R3551" t="s">
        <v>8315</v>
      </c>
      <c r="S3551" s="6">
        <f>(((J3551/60)/60)/24)+DATE(1970,1,1)</f>
        <v>42223.394363425927</v>
      </c>
      <c r="T3551" s="6">
        <f>(((I3551/60)/60)/24)+DATE(1970,1,1)</f>
        <v>42251.394363425927</v>
      </c>
      <c r="U3551">
        <f>YEAR(S3551)</f>
        <v>2015</v>
      </c>
    </row>
    <row r="3552" spans="1:21" ht="48" x14ac:dyDescent="0.2">
      <c r="A3552">
        <v>3550</v>
      </c>
      <c r="B3552" s="2" t="s">
        <v>3549</v>
      </c>
      <c r="C3552" s="2" t="s">
        <v>7660</v>
      </c>
      <c r="D3552" s="4">
        <v>2500</v>
      </c>
      <c r="E3552" s="5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>ROUND(E3552/D3552*100,0)</f>
        <v>105</v>
      </c>
      <c r="P3552" s="14">
        <f t="shared" si="55"/>
        <v>40.94</v>
      </c>
      <c r="Q3552" s="7" t="s">
        <v>8314</v>
      </c>
      <c r="R3552" t="s">
        <v>8315</v>
      </c>
      <c r="S3552" s="6">
        <f>(((J3552/60)/60)/24)+DATE(1970,1,1)</f>
        <v>42462.893495370372</v>
      </c>
      <c r="T3552" s="6">
        <f>(((I3552/60)/60)/24)+DATE(1970,1,1)</f>
        <v>42492.893495370372</v>
      </c>
      <c r="U3552">
        <f>YEAR(S3552)</f>
        <v>2016</v>
      </c>
    </row>
    <row r="3553" spans="1:21" ht="48" x14ac:dyDescent="0.2">
      <c r="A3553">
        <v>3551</v>
      </c>
      <c r="B3553" s="2" t="s">
        <v>3550</v>
      </c>
      <c r="C3553" s="2" t="s">
        <v>7661</v>
      </c>
      <c r="D3553" s="4">
        <v>1500</v>
      </c>
      <c r="E3553" s="5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>ROUND(E3553/D3553*100,0)</f>
        <v>102</v>
      </c>
      <c r="P3553" s="14">
        <f t="shared" si="55"/>
        <v>61.1</v>
      </c>
      <c r="Q3553" s="7" t="s">
        <v>8314</v>
      </c>
      <c r="R3553" t="s">
        <v>8315</v>
      </c>
      <c r="S3553" s="6">
        <f>(((J3553/60)/60)/24)+DATE(1970,1,1)</f>
        <v>41753.515856481477</v>
      </c>
      <c r="T3553" s="6">
        <f>(((I3553/60)/60)/24)+DATE(1970,1,1)</f>
        <v>41781.921527777777</v>
      </c>
      <c r="U3553">
        <f>YEAR(S3553)</f>
        <v>2014</v>
      </c>
    </row>
    <row r="3554" spans="1:21" ht="48" x14ac:dyDescent="0.2">
      <c r="A3554">
        <v>3552</v>
      </c>
      <c r="B3554" s="2" t="s">
        <v>3551</v>
      </c>
      <c r="C3554" s="2" t="s">
        <v>7662</v>
      </c>
      <c r="D3554" s="4">
        <v>773</v>
      </c>
      <c r="E3554" s="5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>ROUND(E3554/D3554*100,0)</f>
        <v>100</v>
      </c>
      <c r="P3554" s="14">
        <f t="shared" si="55"/>
        <v>38.65</v>
      </c>
      <c r="Q3554" s="7" t="s">
        <v>8314</v>
      </c>
      <c r="R3554" t="s">
        <v>8315</v>
      </c>
      <c r="S3554" s="6">
        <f>(((J3554/60)/60)/24)+DATE(1970,1,1)</f>
        <v>41788.587083333332</v>
      </c>
      <c r="T3554" s="6">
        <f>(((I3554/60)/60)/24)+DATE(1970,1,1)</f>
        <v>41818.587083333332</v>
      </c>
      <c r="U3554">
        <f>YEAR(S3554)</f>
        <v>2014</v>
      </c>
    </row>
    <row r="3555" spans="1:21" ht="48" x14ac:dyDescent="0.2">
      <c r="A3555">
        <v>3553</v>
      </c>
      <c r="B3555" s="2" t="s">
        <v>3552</v>
      </c>
      <c r="C3555" s="2" t="s">
        <v>7663</v>
      </c>
      <c r="D3555" s="4">
        <v>5500</v>
      </c>
      <c r="E3555" s="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>ROUND(E3555/D3555*100,0)</f>
        <v>106</v>
      </c>
      <c r="P3555" s="14">
        <f t="shared" si="55"/>
        <v>56.2</v>
      </c>
      <c r="Q3555" s="7" t="s">
        <v>8314</v>
      </c>
      <c r="R3555" t="s">
        <v>8315</v>
      </c>
      <c r="S3555" s="6">
        <f>(((J3555/60)/60)/24)+DATE(1970,1,1)</f>
        <v>42196.028703703705</v>
      </c>
      <c r="T3555" s="6">
        <f>(((I3555/60)/60)/24)+DATE(1970,1,1)</f>
        <v>42228</v>
      </c>
      <c r="U3555">
        <f>YEAR(S3555)</f>
        <v>2015</v>
      </c>
    </row>
    <row r="3556" spans="1:21" ht="48" x14ac:dyDescent="0.2">
      <c r="A3556">
        <v>3554</v>
      </c>
      <c r="B3556" s="2" t="s">
        <v>3553</v>
      </c>
      <c r="C3556" s="2" t="s">
        <v>7664</v>
      </c>
      <c r="D3556" s="4">
        <v>5000</v>
      </c>
      <c r="E3556" s="5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>ROUND(E3556/D3556*100,0)</f>
        <v>113</v>
      </c>
      <c r="P3556" s="14">
        <f t="shared" si="55"/>
        <v>107</v>
      </c>
      <c r="Q3556" s="7" t="s">
        <v>8314</v>
      </c>
      <c r="R3556" t="s">
        <v>8315</v>
      </c>
      <c r="S3556" s="6">
        <f>(((J3556/60)/60)/24)+DATE(1970,1,1)</f>
        <v>42016.050451388888</v>
      </c>
      <c r="T3556" s="6">
        <f>(((I3556/60)/60)/24)+DATE(1970,1,1)</f>
        <v>42046.708333333328</v>
      </c>
      <c r="U3556">
        <f>YEAR(S3556)</f>
        <v>2015</v>
      </c>
    </row>
    <row r="3557" spans="1:21" ht="48" x14ac:dyDescent="0.2">
      <c r="A3557">
        <v>3555</v>
      </c>
      <c r="B3557" s="2" t="s">
        <v>3554</v>
      </c>
      <c r="C3557" s="2" t="s">
        <v>7665</v>
      </c>
      <c r="D3557" s="4">
        <v>2400</v>
      </c>
      <c r="E3557" s="5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>ROUND(E3557/D3557*100,0)</f>
        <v>100</v>
      </c>
      <c r="P3557" s="14">
        <f t="shared" si="55"/>
        <v>171.43</v>
      </c>
      <c r="Q3557" s="7" t="s">
        <v>8314</v>
      </c>
      <c r="R3557" t="s">
        <v>8315</v>
      </c>
      <c r="S3557" s="6">
        <f>(((J3557/60)/60)/24)+DATE(1970,1,1)</f>
        <v>42661.442060185189</v>
      </c>
      <c r="T3557" s="6">
        <f>(((I3557/60)/60)/24)+DATE(1970,1,1)</f>
        <v>42691.483726851846</v>
      </c>
      <c r="U3557">
        <f>YEAR(S3557)</f>
        <v>2016</v>
      </c>
    </row>
    <row r="3558" spans="1:21" ht="48" x14ac:dyDescent="0.2">
      <c r="A3558">
        <v>3556</v>
      </c>
      <c r="B3558" s="2" t="s">
        <v>3555</v>
      </c>
      <c r="C3558" s="2" t="s">
        <v>7666</v>
      </c>
      <c r="D3558" s="4">
        <v>2200</v>
      </c>
      <c r="E3558" s="5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>ROUND(E3558/D3558*100,0)</f>
        <v>100</v>
      </c>
      <c r="P3558" s="14">
        <f t="shared" si="55"/>
        <v>110.5</v>
      </c>
      <c r="Q3558" s="7" t="s">
        <v>8314</v>
      </c>
      <c r="R3558" t="s">
        <v>8315</v>
      </c>
      <c r="S3558" s="6">
        <f>(((J3558/60)/60)/24)+DATE(1970,1,1)</f>
        <v>41808.649583333332</v>
      </c>
      <c r="T3558" s="6">
        <f>(((I3558/60)/60)/24)+DATE(1970,1,1)</f>
        <v>41868.649583333332</v>
      </c>
      <c r="U3558">
        <f>YEAR(S3558)</f>
        <v>2014</v>
      </c>
    </row>
    <row r="3559" spans="1:21" ht="48" x14ac:dyDescent="0.2">
      <c r="A3559">
        <v>3557</v>
      </c>
      <c r="B3559" s="2" t="s">
        <v>3556</v>
      </c>
      <c r="C3559" s="2" t="s">
        <v>7667</v>
      </c>
      <c r="D3559" s="4">
        <v>100000</v>
      </c>
      <c r="E3559" s="5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>ROUND(E3559/D3559*100,0)</f>
        <v>100</v>
      </c>
      <c r="P3559" s="14">
        <f t="shared" si="55"/>
        <v>179.28</v>
      </c>
      <c r="Q3559" s="7" t="s">
        <v>8314</v>
      </c>
      <c r="R3559" t="s">
        <v>8315</v>
      </c>
      <c r="S3559" s="6">
        <f>(((J3559/60)/60)/24)+DATE(1970,1,1)</f>
        <v>41730.276747685188</v>
      </c>
      <c r="T3559" s="6">
        <f>(((I3559/60)/60)/24)+DATE(1970,1,1)</f>
        <v>41764.276747685188</v>
      </c>
      <c r="U3559">
        <f>YEAR(S3559)</f>
        <v>2014</v>
      </c>
    </row>
    <row r="3560" spans="1:21" ht="48" x14ac:dyDescent="0.2">
      <c r="A3560">
        <v>3558</v>
      </c>
      <c r="B3560" s="2" t="s">
        <v>3557</v>
      </c>
      <c r="C3560" s="2" t="s">
        <v>7668</v>
      </c>
      <c r="D3560" s="4">
        <v>350</v>
      </c>
      <c r="E3560" s="5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>ROUND(E3560/D3560*100,0)</f>
        <v>144</v>
      </c>
      <c r="P3560" s="14">
        <f t="shared" si="55"/>
        <v>22.91</v>
      </c>
      <c r="Q3560" s="7" t="s">
        <v>8314</v>
      </c>
      <c r="R3560" t="s">
        <v>8315</v>
      </c>
      <c r="S3560" s="6">
        <f>(((J3560/60)/60)/24)+DATE(1970,1,1)</f>
        <v>42139.816840277781</v>
      </c>
      <c r="T3560" s="6">
        <f>(((I3560/60)/60)/24)+DATE(1970,1,1)</f>
        <v>42181.875</v>
      </c>
      <c r="U3560">
        <f>YEAR(S3560)</f>
        <v>2015</v>
      </c>
    </row>
    <row r="3561" spans="1:21" ht="48" x14ac:dyDescent="0.2">
      <c r="A3561">
        <v>3559</v>
      </c>
      <c r="B3561" s="2" t="s">
        <v>3558</v>
      </c>
      <c r="C3561" s="2" t="s">
        <v>7669</v>
      </c>
      <c r="D3561" s="4">
        <v>1000</v>
      </c>
      <c r="E3561" s="5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>ROUND(E3561/D3561*100,0)</f>
        <v>104</v>
      </c>
      <c r="P3561" s="14">
        <f t="shared" si="55"/>
        <v>43.13</v>
      </c>
      <c r="Q3561" s="7" t="s">
        <v>8314</v>
      </c>
      <c r="R3561" t="s">
        <v>8315</v>
      </c>
      <c r="S3561" s="6">
        <f>(((J3561/60)/60)/24)+DATE(1970,1,1)</f>
        <v>42194.096157407403</v>
      </c>
      <c r="T3561" s="6">
        <f>(((I3561/60)/60)/24)+DATE(1970,1,1)</f>
        <v>42216.373611111107</v>
      </c>
      <c r="U3561">
        <f>YEAR(S3561)</f>
        <v>2015</v>
      </c>
    </row>
    <row r="3562" spans="1:21" ht="48" x14ac:dyDescent="0.2">
      <c r="A3562">
        <v>3560</v>
      </c>
      <c r="B3562" s="2" t="s">
        <v>3559</v>
      </c>
      <c r="C3562" s="2" t="s">
        <v>7670</v>
      </c>
      <c r="D3562" s="4">
        <v>3200</v>
      </c>
      <c r="E3562" s="5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>ROUND(E3562/D3562*100,0)</f>
        <v>108</v>
      </c>
      <c r="P3562" s="14">
        <f t="shared" si="55"/>
        <v>46.89</v>
      </c>
      <c r="Q3562" s="7" t="s">
        <v>8314</v>
      </c>
      <c r="R3562" t="s">
        <v>8315</v>
      </c>
      <c r="S3562" s="6">
        <f>(((J3562/60)/60)/24)+DATE(1970,1,1)</f>
        <v>42115.889652777783</v>
      </c>
      <c r="T3562" s="6">
        <f>(((I3562/60)/60)/24)+DATE(1970,1,1)</f>
        <v>42151.114583333328</v>
      </c>
      <c r="U3562">
        <f>YEAR(S3562)</f>
        <v>2015</v>
      </c>
    </row>
    <row r="3563" spans="1:21" ht="112" x14ac:dyDescent="0.2">
      <c r="A3563">
        <v>3561</v>
      </c>
      <c r="B3563" s="2" t="s">
        <v>3560</v>
      </c>
      <c r="C3563" s="2" t="s">
        <v>7671</v>
      </c>
      <c r="D3563" s="4">
        <v>2500</v>
      </c>
      <c r="E3563" s="5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>ROUND(E3563/D3563*100,0)</f>
        <v>102</v>
      </c>
      <c r="P3563" s="14">
        <f t="shared" si="55"/>
        <v>47.41</v>
      </c>
      <c r="Q3563" s="7" t="s">
        <v>8314</v>
      </c>
      <c r="R3563" t="s">
        <v>8315</v>
      </c>
      <c r="S3563" s="6">
        <f>(((J3563/60)/60)/24)+DATE(1970,1,1)</f>
        <v>42203.680300925931</v>
      </c>
      <c r="T3563" s="6">
        <f>(((I3563/60)/60)/24)+DATE(1970,1,1)</f>
        <v>42221.774999999994</v>
      </c>
      <c r="U3563">
        <f>YEAR(S3563)</f>
        <v>2015</v>
      </c>
    </row>
    <row r="3564" spans="1:21" ht="48" x14ac:dyDescent="0.2">
      <c r="A3564">
        <v>3562</v>
      </c>
      <c r="B3564" s="2" t="s">
        <v>3561</v>
      </c>
      <c r="C3564" s="2" t="s">
        <v>7672</v>
      </c>
      <c r="D3564" s="4">
        <v>315</v>
      </c>
      <c r="E3564" s="5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>ROUND(E3564/D3564*100,0)</f>
        <v>149</v>
      </c>
      <c r="P3564" s="14">
        <f t="shared" si="55"/>
        <v>15.13</v>
      </c>
      <c r="Q3564" s="7" t="s">
        <v>8314</v>
      </c>
      <c r="R3564" t="s">
        <v>8315</v>
      </c>
      <c r="S3564" s="6">
        <f>(((J3564/60)/60)/24)+DATE(1970,1,1)</f>
        <v>42433.761886574073</v>
      </c>
      <c r="T3564" s="6">
        <f>(((I3564/60)/60)/24)+DATE(1970,1,1)</f>
        <v>42442.916666666672</v>
      </c>
      <c r="U3564">
        <f>YEAR(S3564)</f>
        <v>2016</v>
      </c>
    </row>
    <row r="3565" spans="1:21" ht="48" x14ac:dyDescent="0.2">
      <c r="A3565">
        <v>3563</v>
      </c>
      <c r="B3565" s="2" t="s">
        <v>3562</v>
      </c>
      <c r="C3565" s="2" t="s">
        <v>7673</v>
      </c>
      <c r="D3565" s="4">
        <v>500</v>
      </c>
      <c r="E3565" s="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>ROUND(E3565/D3565*100,0)</f>
        <v>105</v>
      </c>
      <c r="P3565" s="14">
        <f t="shared" si="55"/>
        <v>21.1</v>
      </c>
      <c r="Q3565" s="7" t="s">
        <v>8314</v>
      </c>
      <c r="R3565" t="s">
        <v>8315</v>
      </c>
      <c r="S3565" s="6">
        <f>(((J3565/60)/60)/24)+DATE(1970,1,1)</f>
        <v>42555.671944444446</v>
      </c>
      <c r="T3565" s="6">
        <f>(((I3565/60)/60)/24)+DATE(1970,1,1)</f>
        <v>42583.791666666672</v>
      </c>
      <c r="U3565">
        <f>YEAR(S3565)</f>
        <v>2016</v>
      </c>
    </row>
    <row r="3566" spans="1:21" ht="32" x14ac:dyDescent="0.2">
      <c r="A3566">
        <v>3564</v>
      </c>
      <c r="B3566" s="2" t="s">
        <v>3563</v>
      </c>
      <c r="C3566" s="2" t="s">
        <v>7674</v>
      </c>
      <c r="D3566" s="4">
        <v>1000</v>
      </c>
      <c r="E3566" s="5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>ROUND(E3566/D3566*100,0)</f>
        <v>101</v>
      </c>
      <c r="P3566" s="14">
        <f t="shared" si="55"/>
        <v>59.12</v>
      </c>
      <c r="Q3566" s="7" t="s">
        <v>8314</v>
      </c>
      <c r="R3566" t="s">
        <v>8315</v>
      </c>
      <c r="S3566" s="6">
        <f>(((J3566/60)/60)/24)+DATE(1970,1,1)</f>
        <v>42236.623252314821</v>
      </c>
      <c r="T3566" s="6">
        <f>(((I3566/60)/60)/24)+DATE(1970,1,1)</f>
        <v>42282.666666666672</v>
      </c>
      <c r="U3566">
        <f>YEAR(S3566)</f>
        <v>2015</v>
      </c>
    </row>
    <row r="3567" spans="1:21" ht="48" x14ac:dyDescent="0.2">
      <c r="A3567">
        <v>3565</v>
      </c>
      <c r="B3567" s="2" t="s">
        <v>3564</v>
      </c>
      <c r="C3567" s="2" t="s">
        <v>7675</v>
      </c>
      <c r="D3567" s="4">
        <v>900</v>
      </c>
      <c r="E3567" s="5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>ROUND(E3567/D3567*100,0)</f>
        <v>131</v>
      </c>
      <c r="P3567" s="14">
        <f t="shared" si="55"/>
        <v>97.92</v>
      </c>
      <c r="Q3567" s="7" t="s">
        <v>8314</v>
      </c>
      <c r="R3567" t="s">
        <v>8315</v>
      </c>
      <c r="S3567" s="6">
        <f>(((J3567/60)/60)/24)+DATE(1970,1,1)</f>
        <v>41974.743148148147</v>
      </c>
      <c r="T3567" s="6">
        <f>(((I3567/60)/60)/24)+DATE(1970,1,1)</f>
        <v>42004.743148148147</v>
      </c>
      <c r="U3567">
        <f>YEAR(S3567)</f>
        <v>2014</v>
      </c>
    </row>
    <row r="3568" spans="1:21" ht="48" x14ac:dyDescent="0.2">
      <c r="A3568">
        <v>3566</v>
      </c>
      <c r="B3568" s="2" t="s">
        <v>3565</v>
      </c>
      <c r="C3568" s="2" t="s">
        <v>7676</v>
      </c>
      <c r="D3568" s="4">
        <v>2000</v>
      </c>
      <c r="E3568" s="5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>ROUND(E3568/D3568*100,0)</f>
        <v>105</v>
      </c>
      <c r="P3568" s="14">
        <f t="shared" si="55"/>
        <v>55.13</v>
      </c>
      <c r="Q3568" s="7" t="s">
        <v>8314</v>
      </c>
      <c r="R3568" t="s">
        <v>8315</v>
      </c>
      <c r="S3568" s="6">
        <f>(((J3568/60)/60)/24)+DATE(1970,1,1)</f>
        <v>41997.507905092592</v>
      </c>
      <c r="T3568" s="6">
        <f>(((I3568/60)/60)/24)+DATE(1970,1,1)</f>
        <v>42027.507905092592</v>
      </c>
      <c r="U3568">
        <f>YEAR(S3568)</f>
        <v>2014</v>
      </c>
    </row>
    <row r="3569" spans="1:21" ht="48" x14ac:dyDescent="0.2">
      <c r="A3569">
        <v>3567</v>
      </c>
      <c r="B3569" s="2" t="s">
        <v>3566</v>
      </c>
      <c r="C3569" s="2" t="s">
        <v>7677</v>
      </c>
      <c r="D3569" s="4">
        <v>1000</v>
      </c>
      <c r="E3569" s="5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>ROUND(E3569/D3569*100,0)</f>
        <v>109</v>
      </c>
      <c r="P3569" s="14">
        <f t="shared" si="55"/>
        <v>26.54</v>
      </c>
      <c r="Q3569" s="7" t="s">
        <v>8314</v>
      </c>
      <c r="R3569" t="s">
        <v>8315</v>
      </c>
      <c r="S3569" s="6">
        <f>(((J3569/60)/60)/24)+DATE(1970,1,1)</f>
        <v>42135.810694444444</v>
      </c>
      <c r="T3569" s="6">
        <f>(((I3569/60)/60)/24)+DATE(1970,1,1)</f>
        <v>42165.810694444444</v>
      </c>
      <c r="U3569">
        <f>YEAR(S3569)</f>
        <v>2015</v>
      </c>
    </row>
    <row r="3570" spans="1:21" ht="48" x14ac:dyDescent="0.2">
      <c r="A3570">
        <v>3568</v>
      </c>
      <c r="B3570" s="2" t="s">
        <v>3567</v>
      </c>
      <c r="C3570" s="2" t="s">
        <v>7678</v>
      </c>
      <c r="D3570" s="4">
        <v>1000</v>
      </c>
      <c r="E3570" s="5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>ROUND(E3570/D3570*100,0)</f>
        <v>111</v>
      </c>
      <c r="P3570" s="14">
        <f t="shared" si="55"/>
        <v>58.42</v>
      </c>
      <c r="Q3570" s="7" t="s">
        <v>8314</v>
      </c>
      <c r="R3570" t="s">
        <v>8315</v>
      </c>
      <c r="S3570" s="6">
        <f>(((J3570/60)/60)/24)+DATE(1970,1,1)</f>
        <v>41869.740671296298</v>
      </c>
      <c r="T3570" s="6">
        <f>(((I3570/60)/60)/24)+DATE(1970,1,1)</f>
        <v>41899.740671296298</v>
      </c>
      <c r="U3570">
        <f>YEAR(S3570)</f>
        <v>2014</v>
      </c>
    </row>
    <row r="3571" spans="1:21" ht="48" x14ac:dyDescent="0.2">
      <c r="A3571">
        <v>3569</v>
      </c>
      <c r="B3571" s="2" t="s">
        <v>3568</v>
      </c>
      <c r="C3571" s="2" t="s">
        <v>7679</v>
      </c>
      <c r="D3571" s="4">
        <v>5000</v>
      </c>
      <c r="E3571" s="5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>ROUND(E3571/D3571*100,0)</f>
        <v>100</v>
      </c>
      <c r="P3571" s="14">
        <f t="shared" si="55"/>
        <v>122.54</v>
      </c>
      <c r="Q3571" s="7" t="s">
        <v>8314</v>
      </c>
      <c r="R3571" t="s">
        <v>8315</v>
      </c>
      <c r="S3571" s="6">
        <f>(((J3571/60)/60)/24)+DATE(1970,1,1)</f>
        <v>41982.688611111109</v>
      </c>
      <c r="T3571" s="6">
        <f>(((I3571/60)/60)/24)+DATE(1970,1,1)</f>
        <v>42012.688611111109</v>
      </c>
      <c r="U3571">
        <f>YEAR(S3571)</f>
        <v>2014</v>
      </c>
    </row>
    <row r="3572" spans="1:21" ht="48" x14ac:dyDescent="0.2">
      <c r="A3572">
        <v>3570</v>
      </c>
      <c r="B3572" s="2" t="s">
        <v>3569</v>
      </c>
      <c r="C3572" s="2" t="s">
        <v>7680</v>
      </c>
      <c r="D3572" s="4">
        <v>2000</v>
      </c>
      <c r="E3572" s="5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>ROUND(E3572/D3572*100,0)</f>
        <v>114</v>
      </c>
      <c r="P3572" s="14">
        <f t="shared" si="55"/>
        <v>87.96</v>
      </c>
      <c r="Q3572" s="7" t="s">
        <v>8314</v>
      </c>
      <c r="R3572" t="s">
        <v>8315</v>
      </c>
      <c r="S3572" s="6">
        <f>(((J3572/60)/60)/24)+DATE(1970,1,1)</f>
        <v>41976.331979166673</v>
      </c>
      <c r="T3572" s="6">
        <f>(((I3572/60)/60)/24)+DATE(1970,1,1)</f>
        <v>42004.291666666672</v>
      </c>
      <c r="U3572">
        <f>YEAR(S3572)</f>
        <v>2014</v>
      </c>
    </row>
    <row r="3573" spans="1:21" ht="48" x14ac:dyDescent="0.2">
      <c r="A3573">
        <v>3571</v>
      </c>
      <c r="B3573" s="2" t="s">
        <v>3570</v>
      </c>
      <c r="C3573" s="2" t="s">
        <v>7681</v>
      </c>
      <c r="D3573" s="4">
        <v>1500</v>
      </c>
      <c r="E3573" s="5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>ROUND(E3573/D3573*100,0)</f>
        <v>122</v>
      </c>
      <c r="P3573" s="14">
        <f t="shared" si="55"/>
        <v>73.239999999999995</v>
      </c>
      <c r="Q3573" s="7" t="s">
        <v>8314</v>
      </c>
      <c r="R3573" t="s">
        <v>8315</v>
      </c>
      <c r="S3573" s="6">
        <f>(((J3573/60)/60)/24)+DATE(1970,1,1)</f>
        <v>41912.858946759261</v>
      </c>
      <c r="T3573" s="6">
        <f>(((I3573/60)/60)/24)+DATE(1970,1,1)</f>
        <v>41942.858946759261</v>
      </c>
      <c r="U3573">
        <f>YEAR(S3573)</f>
        <v>2014</v>
      </c>
    </row>
    <row r="3574" spans="1:21" ht="32" x14ac:dyDescent="0.2">
      <c r="A3574">
        <v>3572</v>
      </c>
      <c r="B3574" s="2" t="s">
        <v>3571</v>
      </c>
      <c r="C3574" s="2" t="s">
        <v>7682</v>
      </c>
      <c r="D3574" s="4">
        <v>500</v>
      </c>
      <c r="E3574" s="5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>ROUND(E3574/D3574*100,0)</f>
        <v>100</v>
      </c>
      <c r="P3574" s="14">
        <f t="shared" si="55"/>
        <v>55.56</v>
      </c>
      <c r="Q3574" s="7" t="s">
        <v>8314</v>
      </c>
      <c r="R3574" t="s">
        <v>8315</v>
      </c>
      <c r="S3574" s="6">
        <f>(((J3574/60)/60)/24)+DATE(1970,1,1)</f>
        <v>42146.570393518516</v>
      </c>
      <c r="T3574" s="6">
        <f>(((I3574/60)/60)/24)+DATE(1970,1,1)</f>
        <v>42176.570393518516</v>
      </c>
      <c r="U3574">
        <f>YEAR(S3574)</f>
        <v>2015</v>
      </c>
    </row>
    <row r="3575" spans="1:21" ht="32" x14ac:dyDescent="0.2">
      <c r="A3575">
        <v>3573</v>
      </c>
      <c r="B3575" s="2" t="s">
        <v>3572</v>
      </c>
      <c r="C3575" s="2" t="s">
        <v>7683</v>
      </c>
      <c r="D3575" s="4">
        <v>3000</v>
      </c>
      <c r="E3575" s="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>ROUND(E3575/D3575*100,0)</f>
        <v>103</v>
      </c>
      <c r="P3575" s="14">
        <f t="shared" si="55"/>
        <v>39.54</v>
      </c>
      <c r="Q3575" s="7" t="s">
        <v>8314</v>
      </c>
      <c r="R3575" t="s">
        <v>8315</v>
      </c>
      <c r="S3575" s="6">
        <f>(((J3575/60)/60)/24)+DATE(1970,1,1)</f>
        <v>41921.375532407408</v>
      </c>
      <c r="T3575" s="6">
        <f>(((I3575/60)/60)/24)+DATE(1970,1,1)</f>
        <v>41951.417199074072</v>
      </c>
      <c r="U3575">
        <f>YEAR(S3575)</f>
        <v>2014</v>
      </c>
    </row>
    <row r="3576" spans="1:21" ht="48" x14ac:dyDescent="0.2">
      <c r="A3576">
        <v>3574</v>
      </c>
      <c r="B3576" s="2" t="s">
        <v>3573</v>
      </c>
      <c r="C3576" s="2" t="s">
        <v>7684</v>
      </c>
      <c r="D3576" s="4">
        <v>5800</v>
      </c>
      <c r="E3576" s="5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>ROUND(E3576/D3576*100,0)</f>
        <v>106</v>
      </c>
      <c r="P3576" s="14">
        <f t="shared" si="55"/>
        <v>136.78</v>
      </c>
      <c r="Q3576" s="7" t="s">
        <v>8314</v>
      </c>
      <c r="R3576" t="s">
        <v>8315</v>
      </c>
      <c r="S3576" s="6">
        <f>(((J3576/60)/60)/24)+DATE(1970,1,1)</f>
        <v>41926.942685185182</v>
      </c>
      <c r="T3576" s="6">
        <f>(((I3576/60)/60)/24)+DATE(1970,1,1)</f>
        <v>41956.984351851846</v>
      </c>
      <c r="U3576">
        <f>YEAR(S3576)</f>
        <v>2014</v>
      </c>
    </row>
    <row r="3577" spans="1:21" ht="48" x14ac:dyDescent="0.2">
      <c r="A3577">
        <v>3575</v>
      </c>
      <c r="B3577" s="2" t="s">
        <v>3574</v>
      </c>
      <c r="C3577" s="2" t="s">
        <v>7685</v>
      </c>
      <c r="D3577" s="4">
        <v>10000</v>
      </c>
      <c r="E3577" s="5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>ROUND(E3577/D3577*100,0)</f>
        <v>101</v>
      </c>
      <c r="P3577" s="14">
        <f t="shared" si="55"/>
        <v>99.34</v>
      </c>
      <c r="Q3577" s="7" t="s">
        <v>8314</v>
      </c>
      <c r="R3577" t="s">
        <v>8315</v>
      </c>
      <c r="S3577" s="6">
        <f>(((J3577/60)/60)/24)+DATE(1970,1,1)</f>
        <v>42561.783877314811</v>
      </c>
      <c r="T3577" s="6">
        <f>(((I3577/60)/60)/24)+DATE(1970,1,1)</f>
        <v>42593.165972222225</v>
      </c>
      <c r="U3577">
        <f>YEAR(S3577)</f>
        <v>2016</v>
      </c>
    </row>
    <row r="3578" spans="1:21" ht="48" x14ac:dyDescent="0.2">
      <c r="A3578">
        <v>3576</v>
      </c>
      <c r="B3578" s="2" t="s">
        <v>3575</v>
      </c>
      <c r="C3578" s="2" t="s">
        <v>7686</v>
      </c>
      <c r="D3578" s="4">
        <v>100</v>
      </c>
      <c r="E3578" s="5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>ROUND(E3578/D3578*100,0)</f>
        <v>100</v>
      </c>
      <c r="P3578" s="14">
        <f t="shared" si="55"/>
        <v>20</v>
      </c>
      <c r="Q3578" s="7" t="s">
        <v>8314</v>
      </c>
      <c r="R3578" t="s">
        <v>8315</v>
      </c>
      <c r="S3578" s="6">
        <f>(((J3578/60)/60)/24)+DATE(1970,1,1)</f>
        <v>42649.54923611111</v>
      </c>
      <c r="T3578" s="6">
        <f>(((I3578/60)/60)/24)+DATE(1970,1,1)</f>
        <v>42709.590902777782</v>
      </c>
      <c r="U3578">
        <f>YEAR(S3578)</f>
        <v>2016</v>
      </c>
    </row>
    <row r="3579" spans="1:21" ht="48" x14ac:dyDescent="0.2">
      <c r="A3579">
        <v>3577</v>
      </c>
      <c r="B3579" s="2" t="s">
        <v>3576</v>
      </c>
      <c r="C3579" s="2" t="s">
        <v>7687</v>
      </c>
      <c r="D3579" s="4">
        <v>600</v>
      </c>
      <c r="E3579" s="5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>ROUND(E3579/D3579*100,0)</f>
        <v>130</v>
      </c>
      <c r="P3579" s="14">
        <f t="shared" si="55"/>
        <v>28.89</v>
      </c>
      <c r="Q3579" s="7" t="s">
        <v>8314</v>
      </c>
      <c r="R3579" t="s">
        <v>8315</v>
      </c>
      <c r="S3579" s="6">
        <f>(((J3579/60)/60)/24)+DATE(1970,1,1)</f>
        <v>42093.786840277782</v>
      </c>
      <c r="T3579" s="6">
        <f>(((I3579/60)/60)/24)+DATE(1970,1,1)</f>
        <v>42120.26944444445</v>
      </c>
      <c r="U3579">
        <f>YEAR(S3579)</f>
        <v>2015</v>
      </c>
    </row>
    <row r="3580" spans="1:21" ht="48" x14ac:dyDescent="0.2">
      <c r="A3580">
        <v>3578</v>
      </c>
      <c r="B3580" s="2" t="s">
        <v>3577</v>
      </c>
      <c r="C3580" s="2" t="s">
        <v>7688</v>
      </c>
      <c r="D3580" s="4">
        <v>1500</v>
      </c>
      <c r="E3580" s="5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>ROUND(E3580/D3580*100,0)</f>
        <v>100</v>
      </c>
      <c r="P3580" s="14">
        <f t="shared" si="55"/>
        <v>40.549999999999997</v>
      </c>
      <c r="Q3580" s="7" t="s">
        <v>8314</v>
      </c>
      <c r="R3580" t="s">
        <v>8315</v>
      </c>
      <c r="S3580" s="6">
        <f>(((J3580/60)/60)/24)+DATE(1970,1,1)</f>
        <v>42460.733530092592</v>
      </c>
      <c r="T3580" s="6">
        <f>(((I3580/60)/60)/24)+DATE(1970,1,1)</f>
        <v>42490.733530092592</v>
      </c>
      <c r="U3580">
        <f>YEAR(S3580)</f>
        <v>2016</v>
      </c>
    </row>
    <row r="3581" spans="1:21" ht="48" x14ac:dyDescent="0.2">
      <c r="A3581">
        <v>3579</v>
      </c>
      <c r="B3581" s="2" t="s">
        <v>3578</v>
      </c>
      <c r="C3581" s="2" t="s">
        <v>7689</v>
      </c>
      <c r="D3581" s="4">
        <v>500</v>
      </c>
      <c r="E3581" s="5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>ROUND(E3581/D3581*100,0)</f>
        <v>100</v>
      </c>
      <c r="P3581" s="14">
        <f t="shared" si="55"/>
        <v>35.71</v>
      </c>
      <c r="Q3581" s="7" t="s">
        <v>8314</v>
      </c>
      <c r="R3581" t="s">
        <v>8315</v>
      </c>
      <c r="S3581" s="6">
        <f>(((J3581/60)/60)/24)+DATE(1970,1,1)</f>
        <v>42430.762222222227</v>
      </c>
      <c r="T3581" s="6">
        <f>(((I3581/60)/60)/24)+DATE(1970,1,1)</f>
        <v>42460.720555555556</v>
      </c>
      <c r="U3581">
        <f>YEAR(S3581)</f>
        <v>2016</v>
      </c>
    </row>
    <row r="3582" spans="1:21" ht="48" x14ac:dyDescent="0.2">
      <c r="A3582">
        <v>3580</v>
      </c>
      <c r="B3582" s="2" t="s">
        <v>3579</v>
      </c>
      <c r="C3582" s="2" t="s">
        <v>7690</v>
      </c>
      <c r="D3582" s="4">
        <v>900</v>
      </c>
      <c r="E3582" s="5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>ROUND(E3582/D3582*100,0)</f>
        <v>114</v>
      </c>
      <c r="P3582" s="14">
        <f t="shared" si="55"/>
        <v>37.96</v>
      </c>
      <c r="Q3582" s="7" t="s">
        <v>8314</v>
      </c>
      <c r="R3582" t="s">
        <v>8315</v>
      </c>
      <c r="S3582" s="6">
        <f>(((J3582/60)/60)/24)+DATE(1970,1,1)</f>
        <v>42026.176180555558</v>
      </c>
      <c r="T3582" s="6">
        <f>(((I3582/60)/60)/24)+DATE(1970,1,1)</f>
        <v>42064.207638888889</v>
      </c>
      <c r="U3582">
        <f>YEAR(S3582)</f>
        <v>2015</v>
      </c>
    </row>
    <row r="3583" spans="1:21" ht="48" x14ac:dyDescent="0.2">
      <c r="A3583">
        <v>3581</v>
      </c>
      <c r="B3583" s="2" t="s">
        <v>3580</v>
      </c>
      <c r="C3583" s="2" t="s">
        <v>7691</v>
      </c>
      <c r="D3583" s="4">
        <v>1500</v>
      </c>
      <c r="E3583" s="5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>ROUND(E3583/D3583*100,0)</f>
        <v>100</v>
      </c>
      <c r="P3583" s="14">
        <f t="shared" si="55"/>
        <v>33.33</v>
      </c>
      <c r="Q3583" s="7" t="s">
        <v>8314</v>
      </c>
      <c r="R3583" t="s">
        <v>8315</v>
      </c>
      <c r="S3583" s="6">
        <f>(((J3583/60)/60)/24)+DATE(1970,1,1)</f>
        <v>41836.471180555556</v>
      </c>
      <c r="T3583" s="6">
        <f>(((I3583/60)/60)/24)+DATE(1970,1,1)</f>
        <v>41850.471180555556</v>
      </c>
      <c r="U3583">
        <f>YEAR(S3583)</f>
        <v>2014</v>
      </c>
    </row>
    <row r="3584" spans="1:21" ht="48" x14ac:dyDescent="0.2">
      <c r="A3584">
        <v>3582</v>
      </c>
      <c r="B3584" s="2" t="s">
        <v>3581</v>
      </c>
      <c r="C3584" s="2" t="s">
        <v>7692</v>
      </c>
      <c r="D3584" s="4">
        <v>1000</v>
      </c>
      <c r="E3584" s="5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>ROUND(E3584/D3584*100,0)</f>
        <v>287</v>
      </c>
      <c r="P3584" s="14">
        <f t="shared" si="55"/>
        <v>58.57</v>
      </c>
      <c r="Q3584" s="7" t="s">
        <v>8314</v>
      </c>
      <c r="R3584" t="s">
        <v>8315</v>
      </c>
      <c r="S3584" s="6">
        <f>(((J3584/60)/60)/24)+DATE(1970,1,1)</f>
        <v>42451.095856481479</v>
      </c>
      <c r="T3584" s="6">
        <f>(((I3584/60)/60)/24)+DATE(1970,1,1)</f>
        <v>42465.095856481479</v>
      </c>
      <c r="U3584">
        <f>YEAR(S3584)</f>
        <v>2016</v>
      </c>
    </row>
    <row r="3585" spans="1:21" ht="48" x14ac:dyDescent="0.2">
      <c r="A3585">
        <v>3583</v>
      </c>
      <c r="B3585" s="2" t="s">
        <v>3582</v>
      </c>
      <c r="C3585" s="2" t="s">
        <v>7693</v>
      </c>
      <c r="D3585" s="4">
        <v>3000</v>
      </c>
      <c r="E3585" s="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>ROUND(E3585/D3585*100,0)</f>
        <v>109</v>
      </c>
      <c r="P3585" s="14">
        <f t="shared" si="55"/>
        <v>135.63</v>
      </c>
      <c r="Q3585" s="7" t="s">
        <v>8314</v>
      </c>
      <c r="R3585" t="s">
        <v>8315</v>
      </c>
      <c r="S3585" s="6">
        <f>(((J3585/60)/60)/24)+DATE(1970,1,1)</f>
        <v>42418.425983796296</v>
      </c>
      <c r="T3585" s="6">
        <f>(((I3585/60)/60)/24)+DATE(1970,1,1)</f>
        <v>42478.384317129632</v>
      </c>
      <c r="U3585">
        <f>YEAR(S3585)</f>
        <v>2016</v>
      </c>
    </row>
    <row r="3586" spans="1:21" ht="96" x14ac:dyDescent="0.2">
      <c r="A3586">
        <v>3584</v>
      </c>
      <c r="B3586" s="2" t="s">
        <v>3583</v>
      </c>
      <c r="C3586" s="2" t="s">
        <v>7694</v>
      </c>
      <c r="D3586" s="4">
        <v>3000</v>
      </c>
      <c r="E3586" s="5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>ROUND(E3586/D3586*100,0)</f>
        <v>116</v>
      </c>
      <c r="P3586" s="14">
        <f t="shared" si="55"/>
        <v>30.94</v>
      </c>
      <c r="Q3586" s="7" t="s">
        <v>8314</v>
      </c>
      <c r="R3586" t="s">
        <v>8315</v>
      </c>
      <c r="S3586" s="6">
        <f>(((J3586/60)/60)/24)+DATE(1970,1,1)</f>
        <v>42168.316481481481</v>
      </c>
      <c r="T3586" s="6">
        <f>(((I3586/60)/60)/24)+DATE(1970,1,1)</f>
        <v>42198.316481481481</v>
      </c>
      <c r="U3586">
        <f>YEAR(S3586)</f>
        <v>2015</v>
      </c>
    </row>
    <row r="3587" spans="1:21" ht="48" x14ac:dyDescent="0.2">
      <c r="A3587">
        <v>3585</v>
      </c>
      <c r="B3587" s="2" t="s">
        <v>3584</v>
      </c>
      <c r="C3587" s="2" t="s">
        <v>7695</v>
      </c>
      <c r="D3587" s="4">
        <v>3400</v>
      </c>
      <c r="E3587" s="5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>ROUND(E3587/D3587*100,0)</f>
        <v>119</v>
      </c>
      <c r="P3587" s="14">
        <f t="shared" ref="P3587:P3650" si="56">IFERROR(ROUND(E3587/L3587,2),0)</f>
        <v>176.09</v>
      </c>
      <c r="Q3587" s="7" t="s">
        <v>8314</v>
      </c>
      <c r="R3587" t="s">
        <v>8315</v>
      </c>
      <c r="S3587" s="6">
        <f>(((J3587/60)/60)/24)+DATE(1970,1,1)</f>
        <v>41964.716319444444</v>
      </c>
      <c r="T3587" s="6">
        <f>(((I3587/60)/60)/24)+DATE(1970,1,1)</f>
        <v>41994.716319444444</v>
      </c>
      <c r="U3587">
        <f>YEAR(S3587)</f>
        <v>2014</v>
      </c>
    </row>
    <row r="3588" spans="1:21" ht="16" x14ac:dyDescent="0.2">
      <c r="A3588">
        <v>3586</v>
      </c>
      <c r="B3588" s="2" t="s">
        <v>3585</v>
      </c>
      <c r="C3588" s="2" t="s">
        <v>7696</v>
      </c>
      <c r="D3588" s="4">
        <v>7500</v>
      </c>
      <c r="E3588" s="5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>ROUND(E3588/D3588*100,0)</f>
        <v>109</v>
      </c>
      <c r="P3588" s="14">
        <f t="shared" si="56"/>
        <v>151.97999999999999</v>
      </c>
      <c r="Q3588" s="7" t="s">
        <v>8314</v>
      </c>
      <c r="R3588" t="s">
        <v>8315</v>
      </c>
      <c r="S3588" s="6">
        <f>(((J3588/60)/60)/24)+DATE(1970,1,1)</f>
        <v>42576.697569444441</v>
      </c>
      <c r="T3588" s="6">
        <f>(((I3588/60)/60)/24)+DATE(1970,1,1)</f>
        <v>42636.697569444441</v>
      </c>
      <c r="U3588">
        <f>YEAR(S3588)</f>
        <v>2016</v>
      </c>
    </row>
    <row r="3589" spans="1:21" ht="48" x14ac:dyDescent="0.2">
      <c r="A3589">
        <v>3587</v>
      </c>
      <c r="B3589" s="2" t="s">
        <v>3586</v>
      </c>
      <c r="C3589" s="2" t="s">
        <v>7697</v>
      </c>
      <c r="D3589" s="4">
        <v>500</v>
      </c>
      <c r="E3589" s="5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>ROUND(E3589/D3589*100,0)</f>
        <v>127</v>
      </c>
      <c r="P3589" s="14">
        <f t="shared" si="56"/>
        <v>22.61</v>
      </c>
      <c r="Q3589" s="7" t="s">
        <v>8314</v>
      </c>
      <c r="R3589" t="s">
        <v>8315</v>
      </c>
      <c r="S3589" s="6">
        <f>(((J3589/60)/60)/24)+DATE(1970,1,1)</f>
        <v>42503.539976851855</v>
      </c>
      <c r="T3589" s="6">
        <f>(((I3589/60)/60)/24)+DATE(1970,1,1)</f>
        <v>42548.791666666672</v>
      </c>
      <c r="U3589">
        <f>YEAR(S3589)</f>
        <v>2016</v>
      </c>
    </row>
    <row r="3590" spans="1:21" ht="48" x14ac:dyDescent="0.2">
      <c r="A3590">
        <v>3588</v>
      </c>
      <c r="B3590" s="2" t="s">
        <v>3587</v>
      </c>
      <c r="C3590" s="2" t="s">
        <v>7698</v>
      </c>
      <c r="D3590" s="4">
        <v>200</v>
      </c>
      <c r="E3590" s="5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>ROUND(E3590/D3590*100,0)</f>
        <v>101</v>
      </c>
      <c r="P3590" s="14">
        <f t="shared" si="56"/>
        <v>18.27</v>
      </c>
      <c r="Q3590" s="7" t="s">
        <v>8314</v>
      </c>
      <c r="R3590" t="s">
        <v>8315</v>
      </c>
      <c r="S3590" s="6">
        <f>(((J3590/60)/60)/24)+DATE(1970,1,1)</f>
        <v>42101.828819444447</v>
      </c>
      <c r="T3590" s="6">
        <f>(((I3590/60)/60)/24)+DATE(1970,1,1)</f>
        <v>42123.958333333328</v>
      </c>
      <c r="U3590">
        <f>YEAR(S3590)</f>
        <v>2015</v>
      </c>
    </row>
    <row r="3591" spans="1:21" ht="48" x14ac:dyDescent="0.2">
      <c r="A3591">
        <v>3589</v>
      </c>
      <c r="B3591" s="2" t="s">
        <v>3588</v>
      </c>
      <c r="C3591" s="2" t="s">
        <v>7699</v>
      </c>
      <c r="D3591" s="4">
        <v>4000</v>
      </c>
      <c r="E3591" s="5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>ROUND(E3591/D3591*100,0)</f>
        <v>128</v>
      </c>
      <c r="P3591" s="14">
        <f t="shared" si="56"/>
        <v>82.26</v>
      </c>
      <c r="Q3591" s="7" t="s">
        <v>8314</v>
      </c>
      <c r="R3591" t="s">
        <v>8315</v>
      </c>
      <c r="S3591" s="6">
        <f>(((J3591/60)/60)/24)+DATE(1970,1,1)</f>
        <v>42125.647534722222</v>
      </c>
      <c r="T3591" s="6">
        <f>(((I3591/60)/60)/24)+DATE(1970,1,1)</f>
        <v>42150.647534722222</v>
      </c>
      <c r="U3591">
        <f>YEAR(S3591)</f>
        <v>2015</v>
      </c>
    </row>
    <row r="3592" spans="1:21" ht="48" x14ac:dyDescent="0.2">
      <c r="A3592">
        <v>3590</v>
      </c>
      <c r="B3592" s="2" t="s">
        <v>3589</v>
      </c>
      <c r="C3592" s="2" t="s">
        <v>7700</v>
      </c>
      <c r="D3592" s="4">
        <v>5000</v>
      </c>
      <c r="E3592" s="5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>ROUND(E3592/D3592*100,0)</f>
        <v>100</v>
      </c>
      <c r="P3592" s="14">
        <f t="shared" si="56"/>
        <v>68.53</v>
      </c>
      <c r="Q3592" s="7" t="s">
        <v>8314</v>
      </c>
      <c r="R3592" t="s">
        <v>8315</v>
      </c>
      <c r="S3592" s="6">
        <f>(((J3592/60)/60)/24)+DATE(1970,1,1)</f>
        <v>41902.333726851852</v>
      </c>
      <c r="T3592" s="6">
        <f>(((I3592/60)/60)/24)+DATE(1970,1,1)</f>
        <v>41932.333726851852</v>
      </c>
      <c r="U3592">
        <f>YEAR(S3592)</f>
        <v>2014</v>
      </c>
    </row>
    <row r="3593" spans="1:21" ht="48" x14ac:dyDescent="0.2">
      <c r="A3593">
        <v>3591</v>
      </c>
      <c r="B3593" s="2" t="s">
        <v>3590</v>
      </c>
      <c r="C3593" s="2" t="s">
        <v>7701</v>
      </c>
      <c r="D3593" s="4">
        <v>700</v>
      </c>
      <c r="E3593" s="5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>ROUND(E3593/D3593*100,0)</f>
        <v>175</v>
      </c>
      <c r="P3593" s="14">
        <f t="shared" si="56"/>
        <v>68.06</v>
      </c>
      <c r="Q3593" s="7" t="s">
        <v>8314</v>
      </c>
      <c r="R3593" t="s">
        <v>8315</v>
      </c>
      <c r="S3593" s="6">
        <f>(((J3593/60)/60)/24)+DATE(1970,1,1)</f>
        <v>42003.948425925926</v>
      </c>
      <c r="T3593" s="6">
        <f>(((I3593/60)/60)/24)+DATE(1970,1,1)</f>
        <v>42028.207638888889</v>
      </c>
      <c r="U3593">
        <f>YEAR(S3593)</f>
        <v>2014</v>
      </c>
    </row>
    <row r="3594" spans="1:21" ht="48" x14ac:dyDescent="0.2">
      <c r="A3594">
        <v>3592</v>
      </c>
      <c r="B3594" s="2" t="s">
        <v>3591</v>
      </c>
      <c r="C3594" s="2" t="s">
        <v>7702</v>
      </c>
      <c r="D3594" s="4">
        <v>2000</v>
      </c>
      <c r="E3594" s="5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>ROUND(E3594/D3594*100,0)</f>
        <v>127</v>
      </c>
      <c r="P3594" s="14">
        <f t="shared" si="56"/>
        <v>72.709999999999994</v>
      </c>
      <c r="Q3594" s="7" t="s">
        <v>8314</v>
      </c>
      <c r="R3594" t="s">
        <v>8315</v>
      </c>
      <c r="S3594" s="6">
        <f>(((J3594/60)/60)/24)+DATE(1970,1,1)</f>
        <v>41988.829942129625</v>
      </c>
      <c r="T3594" s="6">
        <f>(((I3594/60)/60)/24)+DATE(1970,1,1)</f>
        <v>42046.207638888889</v>
      </c>
      <c r="U3594">
        <f>YEAR(S3594)</f>
        <v>2014</v>
      </c>
    </row>
    <row r="3595" spans="1:21" ht="48" x14ac:dyDescent="0.2">
      <c r="A3595">
        <v>3593</v>
      </c>
      <c r="B3595" s="2" t="s">
        <v>3592</v>
      </c>
      <c r="C3595" s="2" t="s">
        <v>7703</v>
      </c>
      <c r="D3595" s="4">
        <v>3000</v>
      </c>
      <c r="E3595" s="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>ROUND(E3595/D3595*100,0)</f>
        <v>111</v>
      </c>
      <c r="P3595" s="14">
        <f t="shared" si="56"/>
        <v>77.19</v>
      </c>
      <c r="Q3595" s="7" t="s">
        <v>8314</v>
      </c>
      <c r="R3595" t="s">
        <v>8315</v>
      </c>
      <c r="S3595" s="6">
        <f>(((J3595/60)/60)/24)+DATE(1970,1,1)</f>
        <v>41974.898599537039</v>
      </c>
      <c r="T3595" s="6">
        <f>(((I3595/60)/60)/24)+DATE(1970,1,1)</f>
        <v>42009.851388888885</v>
      </c>
      <c r="U3595">
        <f>YEAR(S3595)</f>
        <v>2014</v>
      </c>
    </row>
    <row r="3596" spans="1:21" ht="48" x14ac:dyDescent="0.2">
      <c r="A3596">
        <v>3594</v>
      </c>
      <c r="B3596" s="2" t="s">
        <v>3593</v>
      </c>
      <c r="C3596" s="2" t="s">
        <v>7704</v>
      </c>
      <c r="D3596" s="4">
        <v>1600</v>
      </c>
      <c r="E3596" s="5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>ROUND(E3596/D3596*100,0)</f>
        <v>126</v>
      </c>
      <c r="P3596" s="14">
        <f t="shared" si="56"/>
        <v>55.97</v>
      </c>
      <c r="Q3596" s="7" t="s">
        <v>8314</v>
      </c>
      <c r="R3596" t="s">
        <v>8315</v>
      </c>
      <c r="S3596" s="6">
        <f>(((J3596/60)/60)/24)+DATE(1970,1,1)</f>
        <v>42592.066921296297</v>
      </c>
      <c r="T3596" s="6">
        <f>(((I3596/60)/60)/24)+DATE(1970,1,1)</f>
        <v>42617.066921296297</v>
      </c>
      <c r="U3596">
        <f>YEAR(S3596)</f>
        <v>2016</v>
      </c>
    </row>
    <row r="3597" spans="1:21" ht="32" x14ac:dyDescent="0.2">
      <c r="A3597">
        <v>3595</v>
      </c>
      <c r="B3597" s="2" t="s">
        <v>3594</v>
      </c>
      <c r="C3597" s="2" t="s">
        <v>7705</v>
      </c>
      <c r="D3597" s="4">
        <v>2600</v>
      </c>
      <c r="E3597" s="5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>ROUND(E3597/D3597*100,0)</f>
        <v>119</v>
      </c>
      <c r="P3597" s="14">
        <f t="shared" si="56"/>
        <v>49.69</v>
      </c>
      <c r="Q3597" s="7" t="s">
        <v>8314</v>
      </c>
      <c r="R3597" t="s">
        <v>8315</v>
      </c>
      <c r="S3597" s="6">
        <f>(((J3597/60)/60)/24)+DATE(1970,1,1)</f>
        <v>42050.008368055554</v>
      </c>
      <c r="T3597" s="6">
        <f>(((I3597/60)/60)/24)+DATE(1970,1,1)</f>
        <v>42076.290972222225</v>
      </c>
      <c r="U3597">
        <f>YEAR(S3597)</f>
        <v>2015</v>
      </c>
    </row>
    <row r="3598" spans="1:21" ht="48" x14ac:dyDescent="0.2">
      <c r="A3598">
        <v>3596</v>
      </c>
      <c r="B3598" s="2" t="s">
        <v>3595</v>
      </c>
      <c r="C3598" s="2" t="s">
        <v>7706</v>
      </c>
      <c r="D3598" s="4">
        <v>1100</v>
      </c>
      <c r="E3598" s="5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>ROUND(E3598/D3598*100,0)</f>
        <v>108</v>
      </c>
      <c r="P3598" s="14">
        <f t="shared" si="56"/>
        <v>79</v>
      </c>
      <c r="Q3598" s="7" t="s">
        <v>8314</v>
      </c>
      <c r="R3598" t="s">
        <v>8315</v>
      </c>
      <c r="S3598" s="6">
        <f>(((J3598/60)/60)/24)+DATE(1970,1,1)</f>
        <v>41856.715069444443</v>
      </c>
      <c r="T3598" s="6">
        <f>(((I3598/60)/60)/24)+DATE(1970,1,1)</f>
        <v>41877.715069444443</v>
      </c>
      <c r="U3598">
        <f>YEAR(S3598)</f>
        <v>2014</v>
      </c>
    </row>
    <row r="3599" spans="1:21" ht="32" x14ac:dyDescent="0.2">
      <c r="A3599">
        <v>3597</v>
      </c>
      <c r="B3599" s="2" t="s">
        <v>3596</v>
      </c>
      <c r="C3599" s="2" t="s">
        <v>7707</v>
      </c>
      <c r="D3599" s="4">
        <v>2500</v>
      </c>
      <c r="E3599" s="5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>ROUND(E3599/D3599*100,0)</f>
        <v>103</v>
      </c>
      <c r="P3599" s="14">
        <f t="shared" si="56"/>
        <v>77.73</v>
      </c>
      <c r="Q3599" s="7" t="s">
        <v>8314</v>
      </c>
      <c r="R3599" t="s">
        <v>8315</v>
      </c>
      <c r="S3599" s="6">
        <f>(((J3599/60)/60)/24)+DATE(1970,1,1)</f>
        <v>42417.585532407407</v>
      </c>
      <c r="T3599" s="6">
        <f>(((I3599/60)/60)/24)+DATE(1970,1,1)</f>
        <v>42432.249305555553</v>
      </c>
      <c r="U3599">
        <f>YEAR(S3599)</f>
        <v>2016</v>
      </c>
    </row>
    <row r="3600" spans="1:21" ht="48" x14ac:dyDescent="0.2">
      <c r="A3600">
        <v>3598</v>
      </c>
      <c r="B3600" s="2" t="s">
        <v>3597</v>
      </c>
      <c r="C3600" s="2" t="s">
        <v>7708</v>
      </c>
      <c r="D3600" s="4">
        <v>1000</v>
      </c>
      <c r="E3600" s="5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>ROUND(E3600/D3600*100,0)</f>
        <v>110</v>
      </c>
      <c r="P3600" s="14">
        <f t="shared" si="56"/>
        <v>40.78</v>
      </c>
      <c r="Q3600" s="7" t="s">
        <v>8314</v>
      </c>
      <c r="R3600" t="s">
        <v>8315</v>
      </c>
      <c r="S3600" s="6">
        <f>(((J3600/60)/60)/24)+DATE(1970,1,1)</f>
        <v>41866.79886574074</v>
      </c>
      <c r="T3600" s="6">
        <f>(((I3600/60)/60)/24)+DATE(1970,1,1)</f>
        <v>41885.207638888889</v>
      </c>
      <c r="U3600">
        <f>YEAR(S3600)</f>
        <v>2014</v>
      </c>
    </row>
    <row r="3601" spans="1:21" ht="48" x14ac:dyDescent="0.2">
      <c r="A3601">
        <v>3599</v>
      </c>
      <c r="B3601" s="2" t="s">
        <v>3598</v>
      </c>
      <c r="C3601" s="2" t="s">
        <v>7709</v>
      </c>
      <c r="D3601" s="4">
        <v>500</v>
      </c>
      <c r="E3601" s="5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>ROUND(E3601/D3601*100,0)</f>
        <v>202</v>
      </c>
      <c r="P3601" s="14">
        <f t="shared" si="56"/>
        <v>59.41</v>
      </c>
      <c r="Q3601" s="7" t="s">
        <v>8314</v>
      </c>
      <c r="R3601" t="s">
        <v>8315</v>
      </c>
      <c r="S3601" s="6">
        <f>(((J3601/60)/60)/24)+DATE(1970,1,1)</f>
        <v>42220.79487268519</v>
      </c>
      <c r="T3601" s="6">
        <f>(((I3601/60)/60)/24)+DATE(1970,1,1)</f>
        <v>42246</v>
      </c>
      <c r="U3601">
        <f>YEAR(S3601)</f>
        <v>2015</v>
      </c>
    </row>
    <row r="3602" spans="1:21" ht="32" x14ac:dyDescent="0.2">
      <c r="A3602">
        <v>3600</v>
      </c>
      <c r="B3602" s="2" t="s">
        <v>3599</v>
      </c>
      <c r="C3602" s="2" t="s">
        <v>7710</v>
      </c>
      <c r="D3602" s="4">
        <v>10</v>
      </c>
      <c r="E3602" s="5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>ROUND(E3602/D3602*100,0)</f>
        <v>130</v>
      </c>
      <c r="P3602" s="14">
        <f t="shared" si="56"/>
        <v>3.25</v>
      </c>
      <c r="Q3602" s="7" t="s">
        <v>8314</v>
      </c>
      <c r="R3602" t="s">
        <v>8315</v>
      </c>
      <c r="S3602" s="6">
        <f>(((J3602/60)/60)/24)+DATE(1970,1,1)</f>
        <v>42628.849120370374</v>
      </c>
      <c r="T3602" s="6">
        <f>(((I3602/60)/60)/24)+DATE(1970,1,1)</f>
        <v>42656.849120370374</v>
      </c>
      <c r="U3602">
        <f>YEAR(S3602)</f>
        <v>2016</v>
      </c>
    </row>
    <row r="3603" spans="1:21" ht="48" x14ac:dyDescent="0.2">
      <c r="A3603">
        <v>3601</v>
      </c>
      <c r="B3603" s="2" t="s">
        <v>3600</v>
      </c>
      <c r="C3603" s="2" t="s">
        <v>7711</v>
      </c>
      <c r="D3603" s="4">
        <v>2000</v>
      </c>
      <c r="E3603" s="5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>ROUND(E3603/D3603*100,0)</f>
        <v>104</v>
      </c>
      <c r="P3603" s="14">
        <f t="shared" si="56"/>
        <v>39.380000000000003</v>
      </c>
      <c r="Q3603" s="7" t="s">
        <v>8314</v>
      </c>
      <c r="R3603" t="s">
        <v>8315</v>
      </c>
      <c r="S3603" s="6">
        <f>(((J3603/60)/60)/24)+DATE(1970,1,1)</f>
        <v>41990.99863425926</v>
      </c>
      <c r="T3603" s="6">
        <f>(((I3603/60)/60)/24)+DATE(1970,1,1)</f>
        <v>42020.99863425926</v>
      </c>
      <c r="U3603">
        <f>YEAR(S3603)</f>
        <v>2014</v>
      </c>
    </row>
    <row r="3604" spans="1:21" ht="48" x14ac:dyDescent="0.2">
      <c r="A3604">
        <v>3602</v>
      </c>
      <c r="B3604" s="2" t="s">
        <v>3601</v>
      </c>
      <c r="C3604" s="2" t="s">
        <v>7712</v>
      </c>
      <c r="D3604" s="4">
        <v>4000</v>
      </c>
      <c r="E3604" s="5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>ROUND(E3604/D3604*100,0)</f>
        <v>100</v>
      </c>
      <c r="P3604" s="14">
        <f t="shared" si="56"/>
        <v>81.67</v>
      </c>
      <c r="Q3604" s="7" t="s">
        <v>8314</v>
      </c>
      <c r="R3604" t="s">
        <v>8315</v>
      </c>
      <c r="S3604" s="6">
        <f>(((J3604/60)/60)/24)+DATE(1970,1,1)</f>
        <v>42447.894432870366</v>
      </c>
      <c r="T3604" s="6">
        <f>(((I3604/60)/60)/24)+DATE(1970,1,1)</f>
        <v>42507.894432870366</v>
      </c>
      <c r="U3604">
        <f>YEAR(S3604)</f>
        <v>2016</v>
      </c>
    </row>
    <row r="3605" spans="1:21" ht="48" x14ac:dyDescent="0.2">
      <c r="A3605">
        <v>3603</v>
      </c>
      <c r="B3605" s="2" t="s">
        <v>3602</v>
      </c>
      <c r="C3605" s="2" t="s">
        <v>7713</v>
      </c>
      <c r="D3605" s="4">
        <v>1500</v>
      </c>
      <c r="E3605" s="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>ROUND(E3605/D3605*100,0)</f>
        <v>171</v>
      </c>
      <c r="P3605" s="14">
        <f t="shared" si="56"/>
        <v>44.91</v>
      </c>
      <c r="Q3605" s="7" t="s">
        <v>8314</v>
      </c>
      <c r="R3605" t="s">
        <v>8315</v>
      </c>
      <c r="S3605" s="6">
        <f>(((J3605/60)/60)/24)+DATE(1970,1,1)</f>
        <v>42283.864351851851</v>
      </c>
      <c r="T3605" s="6">
        <f>(((I3605/60)/60)/24)+DATE(1970,1,1)</f>
        <v>42313.906018518523</v>
      </c>
      <c r="U3605">
        <f>YEAR(S3605)</f>
        <v>2015</v>
      </c>
    </row>
    <row r="3606" spans="1:21" ht="48" x14ac:dyDescent="0.2">
      <c r="A3606">
        <v>3604</v>
      </c>
      <c r="B3606" s="2" t="s">
        <v>3603</v>
      </c>
      <c r="C3606" s="2" t="s">
        <v>7714</v>
      </c>
      <c r="D3606" s="4">
        <v>3000</v>
      </c>
      <c r="E3606" s="5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>ROUND(E3606/D3606*100,0)</f>
        <v>113</v>
      </c>
      <c r="P3606" s="14">
        <f t="shared" si="56"/>
        <v>49.06</v>
      </c>
      <c r="Q3606" s="7" t="s">
        <v>8314</v>
      </c>
      <c r="R3606" t="s">
        <v>8315</v>
      </c>
      <c r="S3606" s="6">
        <f>(((J3606/60)/60)/24)+DATE(1970,1,1)</f>
        <v>42483.015694444446</v>
      </c>
      <c r="T3606" s="6">
        <f>(((I3606/60)/60)/24)+DATE(1970,1,1)</f>
        <v>42489.290972222225</v>
      </c>
      <c r="U3606">
        <f>YEAR(S3606)</f>
        <v>2016</v>
      </c>
    </row>
    <row r="3607" spans="1:21" ht="48" x14ac:dyDescent="0.2">
      <c r="A3607">
        <v>3605</v>
      </c>
      <c r="B3607" s="2" t="s">
        <v>3604</v>
      </c>
      <c r="C3607" s="2" t="s">
        <v>7715</v>
      </c>
      <c r="D3607" s="4">
        <v>250</v>
      </c>
      <c r="E3607" s="5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>ROUND(E3607/D3607*100,0)</f>
        <v>184</v>
      </c>
      <c r="P3607" s="14">
        <f t="shared" si="56"/>
        <v>30.67</v>
      </c>
      <c r="Q3607" s="7" t="s">
        <v>8314</v>
      </c>
      <c r="R3607" t="s">
        <v>8315</v>
      </c>
      <c r="S3607" s="6">
        <f>(((J3607/60)/60)/24)+DATE(1970,1,1)</f>
        <v>42383.793124999997</v>
      </c>
      <c r="T3607" s="6">
        <f>(((I3607/60)/60)/24)+DATE(1970,1,1)</f>
        <v>42413.793124999997</v>
      </c>
      <c r="U3607">
        <f>YEAR(S3607)</f>
        <v>2016</v>
      </c>
    </row>
    <row r="3608" spans="1:21" ht="48" x14ac:dyDescent="0.2">
      <c r="A3608">
        <v>3606</v>
      </c>
      <c r="B3608" s="2" t="s">
        <v>3605</v>
      </c>
      <c r="C3608" s="2" t="s">
        <v>7716</v>
      </c>
      <c r="D3608" s="4">
        <v>3000</v>
      </c>
      <c r="E3608" s="5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>ROUND(E3608/D3608*100,0)</f>
        <v>130</v>
      </c>
      <c r="P3608" s="14">
        <f t="shared" si="56"/>
        <v>61.06</v>
      </c>
      <c r="Q3608" s="7" t="s">
        <v>8314</v>
      </c>
      <c r="R3608" t="s">
        <v>8315</v>
      </c>
      <c r="S3608" s="6">
        <f>(((J3608/60)/60)/24)+DATE(1970,1,1)</f>
        <v>42566.604826388888</v>
      </c>
      <c r="T3608" s="6">
        <f>(((I3608/60)/60)/24)+DATE(1970,1,1)</f>
        <v>42596.604826388888</v>
      </c>
      <c r="U3608">
        <f>YEAR(S3608)</f>
        <v>2016</v>
      </c>
    </row>
    <row r="3609" spans="1:21" ht="32" x14ac:dyDescent="0.2">
      <c r="A3609">
        <v>3607</v>
      </c>
      <c r="B3609" s="2" t="s">
        <v>3606</v>
      </c>
      <c r="C3609" s="2" t="s">
        <v>7717</v>
      </c>
      <c r="D3609" s="4">
        <v>550</v>
      </c>
      <c r="E3609" s="5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>ROUND(E3609/D3609*100,0)</f>
        <v>105</v>
      </c>
      <c r="P3609" s="14">
        <f t="shared" si="56"/>
        <v>29</v>
      </c>
      <c r="Q3609" s="7" t="s">
        <v>8314</v>
      </c>
      <c r="R3609" t="s">
        <v>8315</v>
      </c>
      <c r="S3609" s="6">
        <f>(((J3609/60)/60)/24)+DATE(1970,1,1)</f>
        <v>42338.963912037041</v>
      </c>
      <c r="T3609" s="6">
        <f>(((I3609/60)/60)/24)+DATE(1970,1,1)</f>
        <v>42353</v>
      </c>
      <c r="U3609">
        <f>YEAR(S3609)</f>
        <v>2015</v>
      </c>
    </row>
    <row r="3610" spans="1:21" ht="48" x14ac:dyDescent="0.2">
      <c r="A3610">
        <v>3608</v>
      </c>
      <c r="B3610" s="2" t="s">
        <v>3607</v>
      </c>
      <c r="C3610" s="2" t="s">
        <v>7718</v>
      </c>
      <c r="D3610" s="4">
        <v>800</v>
      </c>
      <c r="E3610" s="5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>ROUND(E3610/D3610*100,0)</f>
        <v>100</v>
      </c>
      <c r="P3610" s="14">
        <f t="shared" si="56"/>
        <v>29.63</v>
      </c>
      <c r="Q3610" s="7" t="s">
        <v>8314</v>
      </c>
      <c r="R3610" t="s">
        <v>8315</v>
      </c>
      <c r="S3610" s="6">
        <f>(((J3610/60)/60)/24)+DATE(1970,1,1)</f>
        <v>42506.709375000006</v>
      </c>
      <c r="T3610" s="6">
        <f>(((I3610/60)/60)/24)+DATE(1970,1,1)</f>
        <v>42538.583333333328</v>
      </c>
      <c r="U3610">
        <f>YEAR(S3610)</f>
        <v>2016</v>
      </c>
    </row>
    <row r="3611" spans="1:21" ht="48" x14ac:dyDescent="0.2">
      <c r="A3611">
        <v>3609</v>
      </c>
      <c r="B3611" s="2" t="s">
        <v>3608</v>
      </c>
      <c r="C3611" s="2" t="s">
        <v>7719</v>
      </c>
      <c r="D3611" s="4">
        <v>1960</v>
      </c>
      <c r="E3611" s="5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>ROUND(E3611/D3611*100,0)</f>
        <v>153</v>
      </c>
      <c r="P3611" s="14">
        <f t="shared" si="56"/>
        <v>143.1</v>
      </c>
      <c r="Q3611" s="7" t="s">
        <v>8314</v>
      </c>
      <c r="R3611" t="s">
        <v>8315</v>
      </c>
      <c r="S3611" s="6">
        <f>(((J3611/60)/60)/24)+DATE(1970,1,1)</f>
        <v>42429.991724537031</v>
      </c>
      <c r="T3611" s="6">
        <f>(((I3611/60)/60)/24)+DATE(1970,1,1)</f>
        <v>42459.950057870374</v>
      </c>
      <c r="U3611">
        <f>YEAR(S3611)</f>
        <v>2016</v>
      </c>
    </row>
    <row r="3612" spans="1:21" ht="48" x14ac:dyDescent="0.2">
      <c r="A3612">
        <v>3610</v>
      </c>
      <c r="B3612" s="2" t="s">
        <v>3609</v>
      </c>
      <c r="C3612" s="2" t="s">
        <v>7720</v>
      </c>
      <c r="D3612" s="4">
        <v>1000</v>
      </c>
      <c r="E3612" s="5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>ROUND(E3612/D3612*100,0)</f>
        <v>162</v>
      </c>
      <c r="P3612" s="14">
        <f t="shared" si="56"/>
        <v>52.35</v>
      </c>
      <c r="Q3612" s="7" t="s">
        <v>8314</v>
      </c>
      <c r="R3612" t="s">
        <v>8315</v>
      </c>
      <c r="S3612" s="6">
        <f>(((J3612/60)/60)/24)+DATE(1970,1,1)</f>
        <v>42203.432129629626</v>
      </c>
      <c r="T3612" s="6">
        <f>(((I3612/60)/60)/24)+DATE(1970,1,1)</f>
        <v>42233.432129629626</v>
      </c>
      <c r="U3612">
        <f>YEAR(S3612)</f>
        <v>2015</v>
      </c>
    </row>
    <row r="3613" spans="1:21" ht="48" x14ac:dyDescent="0.2">
      <c r="A3613">
        <v>3611</v>
      </c>
      <c r="B3613" s="2" t="s">
        <v>3610</v>
      </c>
      <c r="C3613" s="2" t="s">
        <v>7721</v>
      </c>
      <c r="D3613" s="4">
        <v>2500</v>
      </c>
      <c r="E3613" s="5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>ROUND(E3613/D3613*100,0)</f>
        <v>136</v>
      </c>
      <c r="P3613" s="14">
        <f t="shared" si="56"/>
        <v>66.67</v>
      </c>
      <c r="Q3613" s="7" t="s">
        <v>8314</v>
      </c>
      <c r="R3613" t="s">
        <v>8315</v>
      </c>
      <c r="S3613" s="6">
        <f>(((J3613/60)/60)/24)+DATE(1970,1,1)</f>
        <v>42072.370381944449</v>
      </c>
      <c r="T3613" s="6">
        <f>(((I3613/60)/60)/24)+DATE(1970,1,1)</f>
        <v>42102.370381944449</v>
      </c>
      <c r="U3613">
        <f>YEAR(S3613)</f>
        <v>2015</v>
      </c>
    </row>
    <row r="3614" spans="1:21" ht="48" x14ac:dyDescent="0.2">
      <c r="A3614">
        <v>3612</v>
      </c>
      <c r="B3614" s="2" t="s">
        <v>3611</v>
      </c>
      <c r="C3614" s="2" t="s">
        <v>7722</v>
      </c>
      <c r="D3614" s="4">
        <v>5000</v>
      </c>
      <c r="E3614" s="5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>ROUND(E3614/D3614*100,0)</f>
        <v>144</v>
      </c>
      <c r="P3614" s="14">
        <f t="shared" si="56"/>
        <v>126.67</v>
      </c>
      <c r="Q3614" s="7" t="s">
        <v>8314</v>
      </c>
      <c r="R3614" t="s">
        <v>8315</v>
      </c>
      <c r="S3614" s="6">
        <f>(((J3614/60)/60)/24)+DATE(1970,1,1)</f>
        <v>41789.726979166669</v>
      </c>
      <c r="T3614" s="6">
        <f>(((I3614/60)/60)/24)+DATE(1970,1,1)</f>
        <v>41799.726979166669</v>
      </c>
      <c r="U3614">
        <f>YEAR(S3614)</f>
        <v>2014</v>
      </c>
    </row>
    <row r="3615" spans="1:21" ht="32" x14ac:dyDescent="0.2">
      <c r="A3615">
        <v>3613</v>
      </c>
      <c r="B3615" s="2" t="s">
        <v>3612</v>
      </c>
      <c r="C3615" s="2" t="s">
        <v>7723</v>
      </c>
      <c r="D3615" s="4">
        <v>1250</v>
      </c>
      <c r="E3615" s="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>ROUND(E3615/D3615*100,0)</f>
        <v>100</v>
      </c>
      <c r="P3615" s="14">
        <f t="shared" si="56"/>
        <v>62.5</v>
      </c>
      <c r="Q3615" s="7" t="s">
        <v>8314</v>
      </c>
      <c r="R3615" t="s">
        <v>8315</v>
      </c>
      <c r="S3615" s="6">
        <f>(((J3615/60)/60)/24)+DATE(1970,1,1)</f>
        <v>41788.58997685185</v>
      </c>
      <c r="T3615" s="6">
        <f>(((I3615/60)/60)/24)+DATE(1970,1,1)</f>
        <v>41818.58997685185</v>
      </c>
      <c r="U3615">
        <f>YEAR(S3615)</f>
        <v>2014</v>
      </c>
    </row>
    <row r="3616" spans="1:21" ht="48" x14ac:dyDescent="0.2">
      <c r="A3616">
        <v>3614</v>
      </c>
      <c r="B3616" s="2" t="s">
        <v>3439</v>
      </c>
      <c r="C3616" s="2" t="s">
        <v>7724</v>
      </c>
      <c r="D3616" s="4">
        <v>2500</v>
      </c>
      <c r="E3616" s="5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>ROUND(E3616/D3616*100,0)</f>
        <v>101</v>
      </c>
      <c r="P3616" s="14">
        <f t="shared" si="56"/>
        <v>35.49</v>
      </c>
      <c r="Q3616" s="7" t="s">
        <v>8314</v>
      </c>
      <c r="R3616" t="s">
        <v>8315</v>
      </c>
      <c r="S3616" s="6">
        <f>(((J3616/60)/60)/24)+DATE(1970,1,1)</f>
        <v>42144.041851851856</v>
      </c>
      <c r="T3616" s="6">
        <f>(((I3616/60)/60)/24)+DATE(1970,1,1)</f>
        <v>42174.041851851856</v>
      </c>
      <c r="U3616">
        <f>YEAR(S3616)</f>
        <v>2015</v>
      </c>
    </row>
    <row r="3617" spans="1:21" ht="48" x14ac:dyDescent="0.2">
      <c r="A3617">
        <v>3615</v>
      </c>
      <c r="B3617" s="2" t="s">
        <v>3613</v>
      </c>
      <c r="C3617" s="2" t="s">
        <v>7725</v>
      </c>
      <c r="D3617" s="4">
        <v>2500</v>
      </c>
      <c r="E3617" s="5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>ROUND(E3617/D3617*100,0)</f>
        <v>107</v>
      </c>
      <c r="P3617" s="14">
        <f t="shared" si="56"/>
        <v>37.08</v>
      </c>
      <c r="Q3617" s="7" t="s">
        <v>8314</v>
      </c>
      <c r="R3617" t="s">
        <v>8315</v>
      </c>
      <c r="S3617" s="6">
        <f>(((J3617/60)/60)/24)+DATE(1970,1,1)</f>
        <v>42318.593703703707</v>
      </c>
      <c r="T3617" s="6">
        <f>(((I3617/60)/60)/24)+DATE(1970,1,1)</f>
        <v>42348.593703703707</v>
      </c>
      <c r="U3617">
        <f>YEAR(S3617)</f>
        <v>2015</v>
      </c>
    </row>
    <row r="3618" spans="1:21" ht="48" x14ac:dyDescent="0.2">
      <c r="A3618">
        <v>3616</v>
      </c>
      <c r="B3618" s="2" t="s">
        <v>3614</v>
      </c>
      <c r="C3618" s="2" t="s">
        <v>7726</v>
      </c>
      <c r="D3618" s="4">
        <v>2500</v>
      </c>
      <c r="E3618" s="5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>ROUND(E3618/D3618*100,0)</f>
        <v>125</v>
      </c>
      <c r="P3618" s="14">
        <f t="shared" si="56"/>
        <v>69.33</v>
      </c>
      <c r="Q3618" s="7" t="s">
        <v>8314</v>
      </c>
      <c r="R3618" t="s">
        <v>8315</v>
      </c>
      <c r="S3618" s="6">
        <f>(((J3618/60)/60)/24)+DATE(1970,1,1)</f>
        <v>42052.949814814812</v>
      </c>
      <c r="T3618" s="6">
        <f>(((I3618/60)/60)/24)+DATE(1970,1,1)</f>
        <v>42082.908148148148</v>
      </c>
      <c r="U3618">
        <f>YEAR(S3618)</f>
        <v>2015</v>
      </c>
    </row>
    <row r="3619" spans="1:21" ht="48" x14ac:dyDescent="0.2">
      <c r="A3619">
        <v>3617</v>
      </c>
      <c r="B3619" s="2" t="s">
        <v>3615</v>
      </c>
      <c r="C3619" s="2" t="s">
        <v>7727</v>
      </c>
      <c r="D3619" s="4">
        <v>740</v>
      </c>
      <c r="E3619" s="5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>ROUND(E3619/D3619*100,0)</f>
        <v>119</v>
      </c>
      <c r="P3619" s="14">
        <f t="shared" si="56"/>
        <v>17.25</v>
      </c>
      <c r="Q3619" s="7" t="s">
        <v>8314</v>
      </c>
      <c r="R3619" t="s">
        <v>8315</v>
      </c>
      <c r="S3619" s="6">
        <f>(((J3619/60)/60)/24)+DATE(1970,1,1)</f>
        <v>42779.610289351855</v>
      </c>
      <c r="T3619" s="6">
        <f>(((I3619/60)/60)/24)+DATE(1970,1,1)</f>
        <v>42794</v>
      </c>
      <c r="U3619">
        <f>YEAR(S3619)</f>
        <v>2017</v>
      </c>
    </row>
    <row r="3620" spans="1:21" ht="48" x14ac:dyDescent="0.2">
      <c r="A3620">
        <v>3618</v>
      </c>
      <c r="B3620" s="2" t="s">
        <v>3616</v>
      </c>
      <c r="C3620" s="2" t="s">
        <v>7728</v>
      </c>
      <c r="D3620" s="4">
        <v>2000</v>
      </c>
      <c r="E3620" s="5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>ROUND(E3620/D3620*100,0)</f>
        <v>101</v>
      </c>
      <c r="P3620" s="14">
        <f t="shared" si="56"/>
        <v>36.07</v>
      </c>
      <c r="Q3620" s="7" t="s">
        <v>8314</v>
      </c>
      <c r="R3620" t="s">
        <v>8315</v>
      </c>
      <c r="S3620" s="6">
        <f>(((J3620/60)/60)/24)+DATE(1970,1,1)</f>
        <v>42128.627893518518</v>
      </c>
      <c r="T3620" s="6">
        <f>(((I3620/60)/60)/24)+DATE(1970,1,1)</f>
        <v>42158.627893518518</v>
      </c>
      <c r="U3620">
        <f>YEAR(S3620)</f>
        <v>2015</v>
      </c>
    </row>
    <row r="3621" spans="1:21" ht="48" x14ac:dyDescent="0.2">
      <c r="A3621">
        <v>3619</v>
      </c>
      <c r="B3621" s="2" t="s">
        <v>3617</v>
      </c>
      <c r="C3621" s="2" t="s">
        <v>7729</v>
      </c>
      <c r="D3621" s="4">
        <v>1000</v>
      </c>
      <c r="E3621" s="5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>ROUND(E3621/D3621*100,0)</f>
        <v>113</v>
      </c>
      <c r="P3621" s="14">
        <f t="shared" si="56"/>
        <v>66.47</v>
      </c>
      <c r="Q3621" s="7" t="s">
        <v>8314</v>
      </c>
      <c r="R3621" t="s">
        <v>8315</v>
      </c>
      <c r="S3621" s="6">
        <f>(((J3621/60)/60)/24)+DATE(1970,1,1)</f>
        <v>42661.132245370376</v>
      </c>
      <c r="T3621" s="6">
        <f>(((I3621/60)/60)/24)+DATE(1970,1,1)</f>
        <v>42693.916666666672</v>
      </c>
      <c r="U3621">
        <f>YEAR(S3621)</f>
        <v>2016</v>
      </c>
    </row>
    <row r="3622" spans="1:21" ht="48" x14ac:dyDescent="0.2">
      <c r="A3622">
        <v>3620</v>
      </c>
      <c r="B3622" s="2" t="s">
        <v>3618</v>
      </c>
      <c r="C3622" s="2" t="s">
        <v>7730</v>
      </c>
      <c r="D3622" s="4">
        <v>10500</v>
      </c>
      <c r="E3622" s="5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>ROUND(E3622/D3622*100,0)</f>
        <v>105</v>
      </c>
      <c r="P3622" s="14">
        <f t="shared" si="56"/>
        <v>56.07</v>
      </c>
      <c r="Q3622" s="7" t="s">
        <v>8314</v>
      </c>
      <c r="R3622" t="s">
        <v>8315</v>
      </c>
      <c r="S3622" s="6">
        <f>(((J3622/60)/60)/24)+DATE(1970,1,1)</f>
        <v>42037.938206018516</v>
      </c>
      <c r="T3622" s="6">
        <f>(((I3622/60)/60)/24)+DATE(1970,1,1)</f>
        <v>42068.166666666672</v>
      </c>
      <c r="U3622">
        <f>YEAR(S3622)</f>
        <v>2015</v>
      </c>
    </row>
    <row r="3623" spans="1:21" ht="48" x14ac:dyDescent="0.2">
      <c r="A3623">
        <v>3621</v>
      </c>
      <c r="B3623" s="2" t="s">
        <v>3619</v>
      </c>
      <c r="C3623" s="2" t="s">
        <v>7731</v>
      </c>
      <c r="D3623" s="4">
        <v>3000</v>
      </c>
      <c r="E3623" s="5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>ROUND(E3623/D3623*100,0)</f>
        <v>110</v>
      </c>
      <c r="P3623" s="14">
        <f t="shared" si="56"/>
        <v>47.03</v>
      </c>
      <c r="Q3623" s="7" t="s">
        <v>8314</v>
      </c>
      <c r="R3623" t="s">
        <v>8315</v>
      </c>
      <c r="S3623" s="6">
        <f>(((J3623/60)/60)/24)+DATE(1970,1,1)</f>
        <v>42619.935694444444</v>
      </c>
      <c r="T3623" s="6">
        <f>(((I3623/60)/60)/24)+DATE(1970,1,1)</f>
        <v>42643.875</v>
      </c>
      <c r="U3623">
        <f>YEAR(S3623)</f>
        <v>2016</v>
      </c>
    </row>
    <row r="3624" spans="1:21" ht="32" x14ac:dyDescent="0.2">
      <c r="A3624">
        <v>3622</v>
      </c>
      <c r="B3624" s="2" t="s">
        <v>3620</v>
      </c>
      <c r="C3624" s="2" t="s">
        <v>7732</v>
      </c>
      <c r="D3624" s="4">
        <v>1000</v>
      </c>
      <c r="E3624" s="5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>ROUND(E3624/D3624*100,0)</f>
        <v>100</v>
      </c>
      <c r="P3624" s="14">
        <f t="shared" si="56"/>
        <v>47.67</v>
      </c>
      <c r="Q3624" s="7" t="s">
        <v>8314</v>
      </c>
      <c r="R3624" t="s">
        <v>8315</v>
      </c>
      <c r="S3624" s="6">
        <f>(((J3624/60)/60)/24)+DATE(1970,1,1)</f>
        <v>41877.221886574072</v>
      </c>
      <c r="T3624" s="6">
        <f>(((I3624/60)/60)/24)+DATE(1970,1,1)</f>
        <v>41910.140972222223</v>
      </c>
      <c r="U3624">
        <f>YEAR(S3624)</f>
        <v>2014</v>
      </c>
    </row>
    <row r="3625" spans="1:21" ht="32" x14ac:dyDescent="0.2">
      <c r="A3625">
        <v>3623</v>
      </c>
      <c r="B3625" s="2" t="s">
        <v>3621</v>
      </c>
      <c r="C3625" s="2" t="s">
        <v>7733</v>
      </c>
      <c r="D3625" s="4">
        <v>2500</v>
      </c>
      <c r="E3625" s="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>ROUND(E3625/D3625*100,0)</f>
        <v>120</v>
      </c>
      <c r="P3625" s="14">
        <f t="shared" si="56"/>
        <v>88.24</v>
      </c>
      <c r="Q3625" s="7" t="s">
        <v>8314</v>
      </c>
      <c r="R3625" t="s">
        <v>8315</v>
      </c>
      <c r="S3625" s="6">
        <f>(((J3625/60)/60)/24)+DATE(1970,1,1)</f>
        <v>41828.736921296295</v>
      </c>
      <c r="T3625" s="6">
        <f>(((I3625/60)/60)/24)+DATE(1970,1,1)</f>
        <v>41846.291666666664</v>
      </c>
      <c r="U3625">
        <f>YEAR(S3625)</f>
        <v>2014</v>
      </c>
    </row>
    <row r="3626" spans="1:21" ht="80" x14ac:dyDescent="0.2">
      <c r="A3626">
        <v>3624</v>
      </c>
      <c r="B3626" s="2" t="s">
        <v>3622</v>
      </c>
      <c r="C3626" s="2" t="s">
        <v>7734</v>
      </c>
      <c r="D3626" s="4">
        <v>3000</v>
      </c>
      <c r="E3626" s="5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>ROUND(E3626/D3626*100,0)</f>
        <v>105</v>
      </c>
      <c r="P3626" s="14">
        <f t="shared" si="56"/>
        <v>80.72</v>
      </c>
      <c r="Q3626" s="7" t="s">
        <v>8314</v>
      </c>
      <c r="R3626" t="s">
        <v>8315</v>
      </c>
      <c r="S3626" s="6">
        <f>(((J3626/60)/60)/24)+DATE(1970,1,1)</f>
        <v>42545.774189814809</v>
      </c>
      <c r="T3626" s="6">
        <f>(((I3626/60)/60)/24)+DATE(1970,1,1)</f>
        <v>42605.774189814809</v>
      </c>
      <c r="U3626">
        <f>YEAR(S3626)</f>
        <v>2016</v>
      </c>
    </row>
    <row r="3627" spans="1:21" ht="48" x14ac:dyDescent="0.2">
      <c r="A3627">
        <v>3625</v>
      </c>
      <c r="B3627" s="2" t="s">
        <v>3623</v>
      </c>
      <c r="C3627" s="2" t="s">
        <v>7735</v>
      </c>
      <c r="D3627" s="4">
        <v>3000</v>
      </c>
      <c r="E3627" s="5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>ROUND(E3627/D3627*100,0)</f>
        <v>103</v>
      </c>
      <c r="P3627" s="14">
        <f t="shared" si="56"/>
        <v>39.49</v>
      </c>
      <c r="Q3627" s="7" t="s">
        <v>8314</v>
      </c>
      <c r="R3627" t="s">
        <v>8315</v>
      </c>
      <c r="S3627" s="6">
        <f>(((J3627/60)/60)/24)+DATE(1970,1,1)</f>
        <v>42157.652511574073</v>
      </c>
      <c r="T3627" s="6">
        <f>(((I3627/60)/60)/24)+DATE(1970,1,1)</f>
        <v>42187.652511574073</v>
      </c>
      <c r="U3627">
        <f>YEAR(S3627)</f>
        <v>2015</v>
      </c>
    </row>
    <row r="3628" spans="1:21" ht="48" x14ac:dyDescent="0.2">
      <c r="A3628">
        <v>3626</v>
      </c>
      <c r="B3628" s="2" t="s">
        <v>3624</v>
      </c>
      <c r="C3628" s="2" t="s">
        <v>7736</v>
      </c>
      <c r="D3628" s="4">
        <v>4000</v>
      </c>
      <c r="E3628" s="5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>ROUND(E3628/D3628*100,0)</f>
        <v>102</v>
      </c>
      <c r="P3628" s="14">
        <f t="shared" si="56"/>
        <v>84.85</v>
      </c>
      <c r="Q3628" s="7" t="s">
        <v>8314</v>
      </c>
      <c r="R3628" t="s">
        <v>8315</v>
      </c>
      <c r="S3628" s="6">
        <f>(((J3628/60)/60)/24)+DATE(1970,1,1)</f>
        <v>41846.667326388888</v>
      </c>
      <c r="T3628" s="6">
        <f>(((I3628/60)/60)/24)+DATE(1970,1,1)</f>
        <v>41867.667326388888</v>
      </c>
      <c r="U3628">
        <f>YEAR(S3628)</f>
        <v>2014</v>
      </c>
    </row>
    <row r="3629" spans="1:21" ht="48" x14ac:dyDescent="0.2">
      <c r="A3629">
        <v>3627</v>
      </c>
      <c r="B3629" s="2" t="s">
        <v>3625</v>
      </c>
      <c r="C3629" s="2" t="s">
        <v>7737</v>
      </c>
      <c r="D3629" s="4">
        <v>2000</v>
      </c>
      <c r="E3629" s="5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>ROUND(E3629/D3629*100,0)</f>
        <v>100</v>
      </c>
      <c r="P3629" s="14">
        <f t="shared" si="56"/>
        <v>68.97</v>
      </c>
      <c r="Q3629" s="7" t="s">
        <v>8314</v>
      </c>
      <c r="R3629" t="s">
        <v>8315</v>
      </c>
      <c r="S3629" s="6">
        <f>(((J3629/60)/60)/24)+DATE(1970,1,1)</f>
        <v>42460.741747685184</v>
      </c>
      <c r="T3629" s="6">
        <f>(((I3629/60)/60)/24)+DATE(1970,1,1)</f>
        <v>42511.165972222225</v>
      </c>
      <c r="U3629">
        <f>YEAR(S3629)</f>
        <v>2016</v>
      </c>
    </row>
    <row r="3630" spans="1:21" ht="48" x14ac:dyDescent="0.2">
      <c r="A3630">
        <v>3628</v>
      </c>
      <c r="B3630" s="2" t="s">
        <v>3626</v>
      </c>
      <c r="C3630" s="2" t="s">
        <v>7738</v>
      </c>
      <c r="D3630" s="4">
        <v>100000</v>
      </c>
      <c r="E3630" s="5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ROUND(E3630/D3630*100,0)</f>
        <v>0</v>
      </c>
      <c r="P3630" s="14">
        <f t="shared" si="56"/>
        <v>0</v>
      </c>
      <c r="Q3630" s="7" t="s">
        <v>8314</v>
      </c>
      <c r="R3630" t="s">
        <v>8356</v>
      </c>
      <c r="S3630" s="6">
        <f>(((J3630/60)/60)/24)+DATE(1970,1,1)</f>
        <v>42291.833287037036</v>
      </c>
      <c r="T3630" s="6">
        <f>(((I3630/60)/60)/24)+DATE(1970,1,1)</f>
        <v>42351.874953703707</v>
      </c>
      <c r="U3630">
        <f>YEAR(S3630)</f>
        <v>2015</v>
      </c>
    </row>
    <row r="3631" spans="1:21" ht="48" x14ac:dyDescent="0.2">
      <c r="A3631">
        <v>3629</v>
      </c>
      <c r="B3631" s="2" t="s">
        <v>3627</v>
      </c>
      <c r="C3631" s="2" t="s">
        <v>7739</v>
      </c>
      <c r="D3631" s="4">
        <v>1000000</v>
      </c>
      <c r="E3631" s="5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ROUND(E3631/D3631*100,0)</f>
        <v>0</v>
      </c>
      <c r="P3631" s="14">
        <f t="shared" si="56"/>
        <v>1</v>
      </c>
      <c r="Q3631" s="7" t="s">
        <v>8314</v>
      </c>
      <c r="R3631" t="s">
        <v>8356</v>
      </c>
      <c r="S3631" s="6">
        <f>(((J3631/60)/60)/24)+DATE(1970,1,1)</f>
        <v>42437.094490740739</v>
      </c>
      <c r="T3631" s="6">
        <f>(((I3631/60)/60)/24)+DATE(1970,1,1)</f>
        <v>42495.708333333328</v>
      </c>
      <c r="U3631">
        <f>YEAR(S3631)</f>
        <v>2016</v>
      </c>
    </row>
    <row r="3632" spans="1:21" ht="48" x14ac:dyDescent="0.2">
      <c r="A3632">
        <v>3630</v>
      </c>
      <c r="B3632" s="2" t="s">
        <v>3628</v>
      </c>
      <c r="C3632" s="2" t="s">
        <v>7740</v>
      </c>
      <c r="D3632" s="4">
        <v>3000</v>
      </c>
      <c r="E3632" s="5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>ROUND(E3632/D3632*100,0)</f>
        <v>0</v>
      </c>
      <c r="P3632" s="14">
        <f t="shared" si="56"/>
        <v>1</v>
      </c>
      <c r="Q3632" s="7" t="s">
        <v>8314</v>
      </c>
      <c r="R3632" t="s">
        <v>8356</v>
      </c>
      <c r="S3632" s="6">
        <f>(((J3632/60)/60)/24)+DATE(1970,1,1)</f>
        <v>41942.84710648148</v>
      </c>
      <c r="T3632" s="6">
        <f>(((I3632/60)/60)/24)+DATE(1970,1,1)</f>
        <v>41972.888773148152</v>
      </c>
      <c r="U3632">
        <f>YEAR(S3632)</f>
        <v>2014</v>
      </c>
    </row>
    <row r="3633" spans="1:21" ht="48" x14ac:dyDescent="0.2">
      <c r="A3633">
        <v>3631</v>
      </c>
      <c r="B3633" s="2" t="s">
        <v>3629</v>
      </c>
      <c r="C3633" s="2" t="s">
        <v>7741</v>
      </c>
      <c r="D3633" s="4">
        <v>17100</v>
      </c>
      <c r="E3633" s="5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ROUND(E3633/D3633*100,0)</f>
        <v>51</v>
      </c>
      <c r="P3633" s="14">
        <f t="shared" si="56"/>
        <v>147.88</v>
      </c>
      <c r="Q3633" s="7" t="s">
        <v>8314</v>
      </c>
      <c r="R3633" t="s">
        <v>8356</v>
      </c>
      <c r="S3633" s="6">
        <f>(((J3633/60)/60)/24)+DATE(1970,1,1)</f>
        <v>41880.753437499996</v>
      </c>
      <c r="T3633" s="6">
        <f>(((I3633/60)/60)/24)+DATE(1970,1,1)</f>
        <v>41905.165972222225</v>
      </c>
      <c r="U3633">
        <f>YEAR(S3633)</f>
        <v>2014</v>
      </c>
    </row>
    <row r="3634" spans="1:21" ht="48" x14ac:dyDescent="0.2">
      <c r="A3634">
        <v>3632</v>
      </c>
      <c r="B3634" s="2" t="s">
        <v>3630</v>
      </c>
      <c r="C3634" s="2" t="s">
        <v>7742</v>
      </c>
      <c r="D3634" s="4">
        <v>500</v>
      </c>
      <c r="E3634" s="5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>ROUND(E3634/D3634*100,0)</f>
        <v>20</v>
      </c>
      <c r="P3634" s="14">
        <f t="shared" si="56"/>
        <v>100</v>
      </c>
      <c r="Q3634" s="7" t="s">
        <v>8314</v>
      </c>
      <c r="R3634" t="s">
        <v>8356</v>
      </c>
      <c r="S3634" s="6">
        <f>(((J3634/60)/60)/24)+DATE(1970,1,1)</f>
        <v>41946.936909722222</v>
      </c>
      <c r="T3634" s="6">
        <f>(((I3634/60)/60)/24)+DATE(1970,1,1)</f>
        <v>41966.936909722222</v>
      </c>
      <c r="U3634">
        <f>YEAR(S3634)</f>
        <v>2014</v>
      </c>
    </row>
    <row r="3635" spans="1:21" ht="48" x14ac:dyDescent="0.2">
      <c r="A3635">
        <v>3633</v>
      </c>
      <c r="B3635" s="2" t="s">
        <v>3631</v>
      </c>
      <c r="C3635" s="2" t="s">
        <v>7743</v>
      </c>
      <c r="D3635" s="4">
        <v>5000</v>
      </c>
      <c r="E3635" s="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ROUND(E3635/D3635*100,0)</f>
        <v>35</v>
      </c>
      <c r="P3635" s="14">
        <f t="shared" si="56"/>
        <v>56.84</v>
      </c>
      <c r="Q3635" s="7" t="s">
        <v>8314</v>
      </c>
      <c r="R3635" t="s">
        <v>8356</v>
      </c>
      <c r="S3635" s="6">
        <f>(((J3635/60)/60)/24)+DATE(1970,1,1)</f>
        <v>42649.623460648145</v>
      </c>
      <c r="T3635" s="6">
        <f>(((I3635/60)/60)/24)+DATE(1970,1,1)</f>
        <v>42693.041666666672</v>
      </c>
      <c r="U3635">
        <f>YEAR(S3635)</f>
        <v>2016</v>
      </c>
    </row>
    <row r="3636" spans="1:21" ht="48" x14ac:dyDescent="0.2">
      <c r="A3636">
        <v>3634</v>
      </c>
      <c r="B3636" s="2" t="s">
        <v>3632</v>
      </c>
      <c r="C3636" s="2" t="s">
        <v>7744</v>
      </c>
      <c r="D3636" s="4">
        <v>75000</v>
      </c>
      <c r="E3636" s="5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ROUND(E3636/D3636*100,0)</f>
        <v>4</v>
      </c>
      <c r="P3636" s="14">
        <f t="shared" si="56"/>
        <v>176.94</v>
      </c>
      <c r="Q3636" s="7" t="s">
        <v>8314</v>
      </c>
      <c r="R3636" t="s">
        <v>8356</v>
      </c>
      <c r="S3636" s="6">
        <f>(((J3636/60)/60)/24)+DATE(1970,1,1)</f>
        <v>42701.166365740741</v>
      </c>
      <c r="T3636" s="6">
        <f>(((I3636/60)/60)/24)+DATE(1970,1,1)</f>
        <v>42749.165972222225</v>
      </c>
      <c r="U3636">
        <f>YEAR(S3636)</f>
        <v>2016</v>
      </c>
    </row>
    <row r="3637" spans="1:21" ht="32" x14ac:dyDescent="0.2">
      <c r="A3637">
        <v>3635</v>
      </c>
      <c r="B3637" s="2" t="s">
        <v>3633</v>
      </c>
      <c r="C3637" s="2" t="s">
        <v>7745</v>
      </c>
      <c r="D3637" s="4">
        <v>3500</v>
      </c>
      <c r="E3637" s="5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ROUND(E3637/D3637*100,0)</f>
        <v>36</v>
      </c>
      <c r="P3637" s="14">
        <f t="shared" si="56"/>
        <v>127.6</v>
      </c>
      <c r="Q3637" s="7" t="s">
        <v>8314</v>
      </c>
      <c r="R3637" t="s">
        <v>8356</v>
      </c>
      <c r="S3637" s="6">
        <f>(((J3637/60)/60)/24)+DATE(1970,1,1)</f>
        <v>42450.88282407407</v>
      </c>
      <c r="T3637" s="6">
        <f>(((I3637/60)/60)/24)+DATE(1970,1,1)</f>
        <v>42480.88282407407</v>
      </c>
      <c r="U3637">
        <f>YEAR(S3637)</f>
        <v>2016</v>
      </c>
    </row>
    <row r="3638" spans="1:21" ht="48" x14ac:dyDescent="0.2">
      <c r="A3638">
        <v>3636</v>
      </c>
      <c r="B3638" s="2" t="s">
        <v>3634</v>
      </c>
      <c r="C3638" s="2" t="s">
        <v>7746</v>
      </c>
      <c r="D3638" s="4">
        <v>150000</v>
      </c>
      <c r="E3638" s="5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ROUND(E3638/D3638*100,0)</f>
        <v>0</v>
      </c>
      <c r="P3638" s="14">
        <f t="shared" si="56"/>
        <v>0</v>
      </c>
      <c r="Q3638" s="7" t="s">
        <v>8314</v>
      </c>
      <c r="R3638" t="s">
        <v>8356</v>
      </c>
      <c r="S3638" s="6">
        <f>(((J3638/60)/60)/24)+DATE(1970,1,1)</f>
        <v>42226.694780092599</v>
      </c>
      <c r="T3638" s="6">
        <f>(((I3638/60)/60)/24)+DATE(1970,1,1)</f>
        <v>42261.694780092599</v>
      </c>
      <c r="U3638">
        <f>YEAR(S3638)</f>
        <v>2015</v>
      </c>
    </row>
    <row r="3639" spans="1:21" ht="64" x14ac:dyDescent="0.2">
      <c r="A3639">
        <v>3637</v>
      </c>
      <c r="B3639" s="2" t="s">
        <v>3635</v>
      </c>
      <c r="C3639" s="2" t="s">
        <v>7747</v>
      </c>
      <c r="D3639" s="4">
        <v>3000</v>
      </c>
      <c r="E3639" s="5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ROUND(E3639/D3639*100,0)</f>
        <v>31</v>
      </c>
      <c r="P3639" s="14">
        <f t="shared" si="56"/>
        <v>66.14</v>
      </c>
      <c r="Q3639" s="7" t="s">
        <v>8314</v>
      </c>
      <c r="R3639" t="s">
        <v>8356</v>
      </c>
      <c r="S3639" s="6">
        <f>(((J3639/60)/60)/24)+DATE(1970,1,1)</f>
        <v>41975.700636574074</v>
      </c>
      <c r="T3639" s="6">
        <f>(((I3639/60)/60)/24)+DATE(1970,1,1)</f>
        <v>42005.700636574074</v>
      </c>
      <c r="U3639">
        <f>YEAR(S3639)</f>
        <v>2014</v>
      </c>
    </row>
    <row r="3640" spans="1:21" ht="32" x14ac:dyDescent="0.2">
      <c r="A3640">
        <v>3638</v>
      </c>
      <c r="B3640" s="2" t="s">
        <v>3636</v>
      </c>
      <c r="C3640" s="2" t="s">
        <v>7748</v>
      </c>
      <c r="D3640" s="4">
        <v>3300</v>
      </c>
      <c r="E3640" s="5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ROUND(E3640/D3640*100,0)</f>
        <v>7</v>
      </c>
      <c r="P3640" s="14">
        <f t="shared" si="56"/>
        <v>108</v>
      </c>
      <c r="Q3640" s="7" t="s">
        <v>8314</v>
      </c>
      <c r="R3640" t="s">
        <v>8356</v>
      </c>
      <c r="S3640" s="6">
        <f>(((J3640/60)/60)/24)+DATE(1970,1,1)</f>
        <v>42053.672824074078</v>
      </c>
      <c r="T3640" s="6">
        <f>(((I3640/60)/60)/24)+DATE(1970,1,1)</f>
        <v>42113.631157407406</v>
      </c>
      <c r="U3640">
        <f>YEAR(S3640)</f>
        <v>2015</v>
      </c>
    </row>
    <row r="3641" spans="1:21" ht="48" x14ac:dyDescent="0.2">
      <c r="A3641">
        <v>3639</v>
      </c>
      <c r="B3641" s="2" t="s">
        <v>3637</v>
      </c>
      <c r="C3641" s="2" t="s">
        <v>7749</v>
      </c>
      <c r="D3641" s="4">
        <v>25000</v>
      </c>
      <c r="E3641" s="5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ROUND(E3641/D3641*100,0)</f>
        <v>0</v>
      </c>
      <c r="P3641" s="14">
        <f t="shared" si="56"/>
        <v>1</v>
      </c>
      <c r="Q3641" s="7" t="s">
        <v>8314</v>
      </c>
      <c r="R3641" t="s">
        <v>8356</v>
      </c>
      <c r="S3641" s="6">
        <f>(((J3641/60)/60)/24)+DATE(1970,1,1)</f>
        <v>42590.677152777775</v>
      </c>
      <c r="T3641" s="6">
        <f>(((I3641/60)/60)/24)+DATE(1970,1,1)</f>
        <v>42650.632638888885</v>
      </c>
      <c r="U3641">
        <f>YEAR(S3641)</f>
        <v>2016</v>
      </c>
    </row>
    <row r="3642" spans="1:21" ht="80" x14ac:dyDescent="0.2">
      <c r="A3642">
        <v>3640</v>
      </c>
      <c r="B3642" s="2" t="s">
        <v>3638</v>
      </c>
      <c r="C3642" s="2" t="s">
        <v>7750</v>
      </c>
      <c r="D3642" s="4">
        <v>1000</v>
      </c>
      <c r="E3642" s="5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ROUND(E3642/D3642*100,0)</f>
        <v>6</v>
      </c>
      <c r="P3642" s="14">
        <f t="shared" si="56"/>
        <v>18.329999999999998</v>
      </c>
      <c r="Q3642" s="7" t="s">
        <v>8314</v>
      </c>
      <c r="R3642" t="s">
        <v>8356</v>
      </c>
      <c r="S3642" s="6">
        <f>(((J3642/60)/60)/24)+DATE(1970,1,1)</f>
        <v>42104.781597222223</v>
      </c>
      <c r="T3642" s="6">
        <f>(((I3642/60)/60)/24)+DATE(1970,1,1)</f>
        <v>42134.781597222223</v>
      </c>
      <c r="U3642">
        <f>YEAR(S3642)</f>
        <v>2015</v>
      </c>
    </row>
    <row r="3643" spans="1:21" ht="48" x14ac:dyDescent="0.2">
      <c r="A3643">
        <v>3641</v>
      </c>
      <c r="B3643" s="2" t="s">
        <v>3639</v>
      </c>
      <c r="C3643" s="2" t="s">
        <v>7751</v>
      </c>
      <c r="D3643" s="4">
        <v>3000</v>
      </c>
      <c r="E3643" s="5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ROUND(E3643/D3643*100,0)</f>
        <v>0</v>
      </c>
      <c r="P3643" s="14">
        <f t="shared" si="56"/>
        <v>0</v>
      </c>
      <c r="Q3643" s="7" t="s">
        <v>8314</v>
      </c>
      <c r="R3643" t="s">
        <v>8356</v>
      </c>
      <c r="S3643" s="6">
        <f>(((J3643/60)/60)/24)+DATE(1970,1,1)</f>
        <v>41899.627071759263</v>
      </c>
      <c r="T3643" s="6">
        <f>(((I3643/60)/60)/24)+DATE(1970,1,1)</f>
        <v>41917.208333333336</v>
      </c>
      <c r="U3643">
        <f>YEAR(S3643)</f>
        <v>2014</v>
      </c>
    </row>
    <row r="3644" spans="1:21" ht="64" x14ac:dyDescent="0.2">
      <c r="A3644">
        <v>3642</v>
      </c>
      <c r="B3644" s="2" t="s">
        <v>3640</v>
      </c>
      <c r="C3644" s="2" t="s">
        <v>7752</v>
      </c>
      <c r="D3644" s="4">
        <v>700</v>
      </c>
      <c r="E3644" s="5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ROUND(E3644/D3644*100,0)</f>
        <v>2</v>
      </c>
      <c r="P3644" s="14">
        <f t="shared" si="56"/>
        <v>7.5</v>
      </c>
      <c r="Q3644" s="7" t="s">
        <v>8314</v>
      </c>
      <c r="R3644" t="s">
        <v>8356</v>
      </c>
      <c r="S3644" s="6">
        <f>(((J3644/60)/60)/24)+DATE(1970,1,1)</f>
        <v>42297.816284722227</v>
      </c>
      <c r="T3644" s="6">
        <f>(((I3644/60)/60)/24)+DATE(1970,1,1)</f>
        <v>42338.708333333328</v>
      </c>
      <c r="U3644">
        <f>YEAR(S3644)</f>
        <v>2015</v>
      </c>
    </row>
    <row r="3645" spans="1:21" ht="48" x14ac:dyDescent="0.2">
      <c r="A3645">
        <v>3643</v>
      </c>
      <c r="B3645" s="2" t="s">
        <v>3641</v>
      </c>
      <c r="C3645" s="2" t="s">
        <v>7753</v>
      </c>
      <c r="D3645" s="4">
        <v>25000</v>
      </c>
      <c r="E3645" s="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ROUND(E3645/D3645*100,0)</f>
        <v>0</v>
      </c>
      <c r="P3645" s="14">
        <f t="shared" si="56"/>
        <v>0</v>
      </c>
      <c r="Q3645" s="7" t="s">
        <v>8314</v>
      </c>
      <c r="R3645" t="s">
        <v>8356</v>
      </c>
      <c r="S3645" s="6">
        <f>(((J3645/60)/60)/24)+DATE(1970,1,1)</f>
        <v>42285.143969907411</v>
      </c>
      <c r="T3645" s="6">
        <f>(((I3645/60)/60)/24)+DATE(1970,1,1)</f>
        <v>42325.185636574075</v>
      </c>
      <c r="U3645">
        <f>YEAR(S3645)</f>
        <v>2015</v>
      </c>
    </row>
    <row r="3646" spans="1:21" ht="48" x14ac:dyDescent="0.2">
      <c r="A3646">
        <v>3644</v>
      </c>
      <c r="B3646" s="2" t="s">
        <v>3642</v>
      </c>
      <c r="C3646" s="2" t="s">
        <v>7754</v>
      </c>
      <c r="D3646" s="4">
        <v>5000</v>
      </c>
      <c r="E3646" s="5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ROUND(E3646/D3646*100,0)</f>
        <v>16</v>
      </c>
      <c r="P3646" s="14">
        <f t="shared" si="56"/>
        <v>68.42</v>
      </c>
      <c r="Q3646" s="7" t="s">
        <v>8314</v>
      </c>
      <c r="R3646" t="s">
        <v>8356</v>
      </c>
      <c r="S3646" s="6">
        <f>(((J3646/60)/60)/24)+DATE(1970,1,1)</f>
        <v>42409.241747685184</v>
      </c>
      <c r="T3646" s="6">
        <f>(((I3646/60)/60)/24)+DATE(1970,1,1)</f>
        <v>42437.207638888889</v>
      </c>
      <c r="U3646">
        <f>YEAR(S3646)</f>
        <v>2016</v>
      </c>
    </row>
    <row r="3647" spans="1:21" ht="48" x14ac:dyDescent="0.2">
      <c r="A3647">
        <v>3645</v>
      </c>
      <c r="B3647" s="2" t="s">
        <v>3643</v>
      </c>
      <c r="C3647" s="2" t="s">
        <v>7755</v>
      </c>
      <c r="D3647" s="4">
        <v>1000</v>
      </c>
      <c r="E3647" s="5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ROUND(E3647/D3647*100,0)</f>
        <v>0</v>
      </c>
      <c r="P3647" s="14">
        <f t="shared" si="56"/>
        <v>1</v>
      </c>
      <c r="Q3647" s="7" t="s">
        <v>8314</v>
      </c>
      <c r="R3647" t="s">
        <v>8356</v>
      </c>
      <c r="S3647" s="6">
        <f>(((J3647/60)/60)/24)+DATE(1970,1,1)</f>
        <v>42665.970347222217</v>
      </c>
      <c r="T3647" s="6">
        <f>(((I3647/60)/60)/24)+DATE(1970,1,1)</f>
        <v>42696.012013888889</v>
      </c>
      <c r="U3647">
        <f>YEAR(S3647)</f>
        <v>2016</v>
      </c>
    </row>
    <row r="3648" spans="1:21" ht="48" x14ac:dyDescent="0.2">
      <c r="A3648">
        <v>3646</v>
      </c>
      <c r="B3648" s="2" t="s">
        <v>3644</v>
      </c>
      <c r="C3648" s="2" t="s">
        <v>7756</v>
      </c>
      <c r="D3648" s="4">
        <v>10000</v>
      </c>
      <c r="E3648" s="5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ROUND(E3648/D3648*100,0)</f>
        <v>5</v>
      </c>
      <c r="P3648" s="14">
        <f t="shared" si="56"/>
        <v>60.13</v>
      </c>
      <c r="Q3648" s="7" t="s">
        <v>8314</v>
      </c>
      <c r="R3648" t="s">
        <v>8356</v>
      </c>
      <c r="S3648" s="6">
        <f>(((J3648/60)/60)/24)+DATE(1970,1,1)</f>
        <v>42140.421319444446</v>
      </c>
      <c r="T3648" s="6">
        <f>(((I3648/60)/60)/24)+DATE(1970,1,1)</f>
        <v>42171.979166666672</v>
      </c>
      <c r="U3648">
        <f>YEAR(S3648)</f>
        <v>2015</v>
      </c>
    </row>
    <row r="3649" spans="1:21" ht="48" x14ac:dyDescent="0.2">
      <c r="A3649">
        <v>3647</v>
      </c>
      <c r="B3649" s="2" t="s">
        <v>3645</v>
      </c>
      <c r="C3649" s="2" t="s">
        <v>7757</v>
      </c>
      <c r="D3649" s="4">
        <v>500</v>
      </c>
      <c r="E3649" s="5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>ROUND(E3649/D3649*100,0)</f>
        <v>6</v>
      </c>
      <c r="P3649" s="14">
        <f t="shared" si="56"/>
        <v>15</v>
      </c>
      <c r="Q3649" s="7" t="s">
        <v>8314</v>
      </c>
      <c r="R3649" t="s">
        <v>8356</v>
      </c>
      <c r="S3649" s="6">
        <f>(((J3649/60)/60)/24)+DATE(1970,1,1)</f>
        <v>42598.749155092592</v>
      </c>
      <c r="T3649" s="6">
        <f>(((I3649/60)/60)/24)+DATE(1970,1,1)</f>
        <v>42643.749155092592</v>
      </c>
      <c r="U3649">
        <f>YEAR(S3649)</f>
        <v>2016</v>
      </c>
    </row>
    <row r="3650" spans="1:21" ht="32" x14ac:dyDescent="0.2">
      <c r="A3650">
        <v>3648</v>
      </c>
      <c r="B3650" s="2" t="s">
        <v>3646</v>
      </c>
      <c r="C3650" s="2" t="s">
        <v>7758</v>
      </c>
      <c r="D3650" s="4">
        <v>40000</v>
      </c>
      <c r="E3650" s="5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>ROUND(E3650/D3650*100,0)</f>
        <v>100</v>
      </c>
      <c r="P3650" s="14">
        <f t="shared" si="56"/>
        <v>550.04</v>
      </c>
      <c r="Q3650" s="7" t="s">
        <v>8314</v>
      </c>
      <c r="R3650" t="s">
        <v>8315</v>
      </c>
      <c r="S3650" s="6">
        <f>(((J3650/60)/60)/24)+DATE(1970,1,1)</f>
        <v>41887.292187500003</v>
      </c>
      <c r="T3650" s="6">
        <f>(((I3650/60)/60)/24)+DATE(1970,1,1)</f>
        <v>41917.292187500003</v>
      </c>
      <c r="U3650">
        <f>YEAR(S3650)</f>
        <v>2014</v>
      </c>
    </row>
    <row r="3651" spans="1:21" ht="48" x14ac:dyDescent="0.2">
      <c r="A3651">
        <v>3649</v>
      </c>
      <c r="B3651" s="2" t="s">
        <v>3647</v>
      </c>
      <c r="C3651" s="2" t="s">
        <v>7759</v>
      </c>
      <c r="D3651" s="4">
        <v>750</v>
      </c>
      <c r="E3651" s="5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>ROUND(E3651/D3651*100,0)</f>
        <v>104</v>
      </c>
      <c r="P3651" s="14">
        <f t="shared" ref="P3651:P3714" si="57">IFERROR(ROUND(E3651/L3651,2),0)</f>
        <v>97.5</v>
      </c>
      <c r="Q3651" s="7" t="s">
        <v>8314</v>
      </c>
      <c r="R3651" t="s">
        <v>8315</v>
      </c>
      <c r="S3651" s="6">
        <f>(((J3651/60)/60)/24)+DATE(1970,1,1)</f>
        <v>41780.712893518517</v>
      </c>
      <c r="T3651" s="6">
        <f>(((I3651/60)/60)/24)+DATE(1970,1,1)</f>
        <v>41806.712893518517</v>
      </c>
      <c r="U3651">
        <f>YEAR(S3651)</f>
        <v>2014</v>
      </c>
    </row>
    <row r="3652" spans="1:21" ht="48" x14ac:dyDescent="0.2">
      <c r="A3652">
        <v>3650</v>
      </c>
      <c r="B3652" s="2" t="s">
        <v>3648</v>
      </c>
      <c r="C3652" s="2" t="s">
        <v>7760</v>
      </c>
      <c r="D3652" s="4">
        <v>500</v>
      </c>
      <c r="E3652" s="5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>ROUND(E3652/D3652*100,0)</f>
        <v>100</v>
      </c>
      <c r="P3652" s="14">
        <f t="shared" si="57"/>
        <v>29.41</v>
      </c>
      <c r="Q3652" s="7" t="s">
        <v>8314</v>
      </c>
      <c r="R3652" t="s">
        <v>8315</v>
      </c>
      <c r="S3652" s="6">
        <f>(((J3652/60)/60)/24)+DATE(1970,1,1)</f>
        <v>42381.478981481487</v>
      </c>
      <c r="T3652" s="6">
        <f>(((I3652/60)/60)/24)+DATE(1970,1,1)</f>
        <v>42402.478981481487</v>
      </c>
      <c r="U3652">
        <f>YEAR(S3652)</f>
        <v>2016</v>
      </c>
    </row>
    <row r="3653" spans="1:21" ht="32" x14ac:dyDescent="0.2">
      <c r="A3653">
        <v>3651</v>
      </c>
      <c r="B3653" s="2" t="s">
        <v>3649</v>
      </c>
      <c r="C3653" s="2" t="s">
        <v>7761</v>
      </c>
      <c r="D3653" s="4">
        <v>500</v>
      </c>
      <c r="E3653" s="5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>ROUND(E3653/D3653*100,0)</f>
        <v>104</v>
      </c>
      <c r="P3653" s="14">
        <f t="shared" si="57"/>
        <v>57.78</v>
      </c>
      <c r="Q3653" s="7" t="s">
        <v>8314</v>
      </c>
      <c r="R3653" t="s">
        <v>8315</v>
      </c>
      <c r="S3653" s="6">
        <f>(((J3653/60)/60)/24)+DATE(1970,1,1)</f>
        <v>41828.646319444444</v>
      </c>
      <c r="T3653" s="6">
        <f>(((I3653/60)/60)/24)+DATE(1970,1,1)</f>
        <v>41861.665972222225</v>
      </c>
      <c r="U3653">
        <f>YEAR(S3653)</f>
        <v>2014</v>
      </c>
    </row>
    <row r="3654" spans="1:21" ht="48" x14ac:dyDescent="0.2">
      <c r="A3654">
        <v>3652</v>
      </c>
      <c r="B3654" s="2" t="s">
        <v>2867</v>
      </c>
      <c r="C3654" s="2" t="s">
        <v>7762</v>
      </c>
      <c r="D3654" s="4">
        <v>300</v>
      </c>
      <c r="E3654" s="5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>ROUND(E3654/D3654*100,0)</f>
        <v>251</v>
      </c>
      <c r="P3654" s="14">
        <f t="shared" si="57"/>
        <v>44.24</v>
      </c>
      <c r="Q3654" s="7" t="s">
        <v>8314</v>
      </c>
      <c r="R3654" t="s">
        <v>8315</v>
      </c>
      <c r="S3654" s="6">
        <f>(((J3654/60)/60)/24)+DATE(1970,1,1)</f>
        <v>42596.644699074073</v>
      </c>
      <c r="T3654" s="6">
        <f>(((I3654/60)/60)/24)+DATE(1970,1,1)</f>
        <v>42607.165972222225</v>
      </c>
      <c r="U3654">
        <f>YEAR(S3654)</f>
        <v>2016</v>
      </c>
    </row>
    <row r="3655" spans="1:21" ht="48" x14ac:dyDescent="0.2">
      <c r="A3655">
        <v>3653</v>
      </c>
      <c r="B3655" s="2" t="s">
        <v>3650</v>
      </c>
      <c r="C3655" s="2" t="s">
        <v>7763</v>
      </c>
      <c r="D3655" s="4">
        <v>2000</v>
      </c>
      <c r="E3655" s="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>ROUND(E3655/D3655*100,0)</f>
        <v>101</v>
      </c>
      <c r="P3655" s="14">
        <f t="shared" si="57"/>
        <v>60.91</v>
      </c>
      <c r="Q3655" s="7" t="s">
        <v>8314</v>
      </c>
      <c r="R3655" t="s">
        <v>8315</v>
      </c>
      <c r="S3655" s="6">
        <f>(((J3655/60)/60)/24)+DATE(1970,1,1)</f>
        <v>42191.363506944443</v>
      </c>
      <c r="T3655" s="6">
        <f>(((I3655/60)/60)/24)+DATE(1970,1,1)</f>
        <v>42221.363506944443</v>
      </c>
      <c r="U3655">
        <f>YEAR(S3655)</f>
        <v>2015</v>
      </c>
    </row>
    <row r="3656" spans="1:21" ht="48" x14ac:dyDescent="0.2">
      <c r="A3656">
        <v>3654</v>
      </c>
      <c r="B3656" s="2" t="s">
        <v>3651</v>
      </c>
      <c r="C3656" s="2" t="s">
        <v>7764</v>
      </c>
      <c r="D3656" s="4">
        <v>1500</v>
      </c>
      <c r="E3656" s="5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>ROUND(E3656/D3656*100,0)</f>
        <v>174</v>
      </c>
      <c r="P3656" s="14">
        <f t="shared" si="57"/>
        <v>68.84</v>
      </c>
      <c r="Q3656" s="7" t="s">
        <v>8314</v>
      </c>
      <c r="R3656" t="s">
        <v>8315</v>
      </c>
      <c r="S3656" s="6">
        <f>(((J3656/60)/60)/24)+DATE(1970,1,1)</f>
        <v>42440.416504629626</v>
      </c>
      <c r="T3656" s="6">
        <f>(((I3656/60)/60)/24)+DATE(1970,1,1)</f>
        <v>42463.708333333328</v>
      </c>
      <c r="U3656">
        <f>YEAR(S3656)</f>
        <v>2016</v>
      </c>
    </row>
    <row r="3657" spans="1:21" ht="48" x14ac:dyDescent="0.2">
      <c r="A3657">
        <v>3655</v>
      </c>
      <c r="B3657" s="2" t="s">
        <v>3652</v>
      </c>
      <c r="C3657" s="2" t="s">
        <v>7765</v>
      </c>
      <c r="D3657" s="4">
        <v>5000</v>
      </c>
      <c r="E3657" s="5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>ROUND(E3657/D3657*100,0)</f>
        <v>116</v>
      </c>
      <c r="P3657" s="14">
        <f t="shared" si="57"/>
        <v>73.58</v>
      </c>
      <c r="Q3657" s="7" t="s">
        <v>8314</v>
      </c>
      <c r="R3657" t="s">
        <v>8315</v>
      </c>
      <c r="S3657" s="6">
        <f>(((J3657/60)/60)/24)+DATE(1970,1,1)</f>
        <v>42173.803217592591</v>
      </c>
      <c r="T3657" s="6">
        <f>(((I3657/60)/60)/24)+DATE(1970,1,1)</f>
        <v>42203.290972222225</v>
      </c>
      <c r="U3657">
        <f>YEAR(S3657)</f>
        <v>2015</v>
      </c>
    </row>
    <row r="3658" spans="1:21" ht="48" x14ac:dyDescent="0.2">
      <c r="A3658">
        <v>3656</v>
      </c>
      <c r="B3658" s="2" t="s">
        <v>3653</v>
      </c>
      <c r="C3658" s="2" t="s">
        <v>7766</v>
      </c>
      <c r="D3658" s="4">
        <v>5000</v>
      </c>
      <c r="E3658" s="5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>ROUND(E3658/D3658*100,0)</f>
        <v>106</v>
      </c>
      <c r="P3658" s="14">
        <f t="shared" si="57"/>
        <v>115.02</v>
      </c>
      <c r="Q3658" s="7" t="s">
        <v>8314</v>
      </c>
      <c r="R3658" t="s">
        <v>8315</v>
      </c>
      <c r="S3658" s="6">
        <f>(((J3658/60)/60)/24)+DATE(1970,1,1)</f>
        <v>42737.910138888896</v>
      </c>
      <c r="T3658" s="6">
        <f>(((I3658/60)/60)/24)+DATE(1970,1,1)</f>
        <v>42767.957638888889</v>
      </c>
      <c r="U3658">
        <f>YEAR(S3658)</f>
        <v>2017</v>
      </c>
    </row>
    <row r="3659" spans="1:21" ht="48" x14ac:dyDescent="0.2">
      <c r="A3659">
        <v>3657</v>
      </c>
      <c r="B3659" s="2" t="s">
        <v>3654</v>
      </c>
      <c r="C3659" s="2" t="s">
        <v>7767</v>
      </c>
      <c r="D3659" s="4">
        <v>2000</v>
      </c>
      <c r="E3659" s="5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>ROUND(E3659/D3659*100,0)</f>
        <v>111</v>
      </c>
      <c r="P3659" s="14">
        <f t="shared" si="57"/>
        <v>110.75</v>
      </c>
      <c r="Q3659" s="7" t="s">
        <v>8314</v>
      </c>
      <c r="R3659" t="s">
        <v>8315</v>
      </c>
      <c r="S3659" s="6">
        <f>(((J3659/60)/60)/24)+DATE(1970,1,1)</f>
        <v>42499.629849537043</v>
      </c>
      <c r="T3659" s="6">
        <f>(((I3659/60)/60)/24)+DATE(1970,1,1)</f>
        <v>42522.904166666667</v>
      </c>
      <c r="U3659">
        <f>YEAR(S3659)</f>
        <v>2016</v>
      </c>
    </row>
    <row r="3660" spans="1:21" ht="32" x14ac:dyDescent="0.2">
      <c r="A3660">
        <v>3658</v>
      </c>
      <c r="B3660" s="2" t="s">
        <v>3655</v>
      </c>
      <c r="C3660" s="2" t="s">
        <v>7768</v>
      </c>
      <c r="D3660" s="4">
        <v>1500</v>
      </c>
      <c r="E3660" s="5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>ROUND(E3660/D3660*100,0)</f>
        <v>101</v>
      </c>
      <c r="P3660" s="14">
        <f t="shared" si="57"/>
        <v>75.5</v>
      </c>
      <c r="Q3660" s="7" t="s">
        <v>8314</v>
      </c>
      <c r="R3660" t="s">
        <v>8315</v>
      </c>
      <c r="S3660" s="6">
        <f>(((J3660/60)/60)/24)+DATE(1970,1,1)</f>
        <v>41775.858564814815</v>
      </c>
      <c r="T3660" s="6">
        <f>(((I3660/60)/60)/24)+DATE(1970,1,1)</f>
        <v>41822.165972222225</v>
      </c>
      <c r="U3660">
        <f>YEAR(S3660)</f>
        <v>2014</v>
      </c>
    </row>
    <row r="3661" spans="1:21" ht="48" x14ac:dyDescent="0.2">
      <c r="A3661">
        <v>3659</v>
      </c>
      <c r="B3661" s="2" t="s">
        <v>3656</v>
      </c>
      <c r="C3661" s="2" t="s">
        <v>7769</v>
      </c>
      <c r="D3661" s="4">
        <v>3000</v>
      </c>
      <c r="E3661" s="5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>ROUND(E3661/D3661*100,0)</f>
        <v>102</v>
      </c>
      <c r="P3661" s="14">
        <f t="shared" si="57"/>
        <v>235.46</v>
      </c>
      <c r="Q3661" s="7" t="s">
        <v>8314</v>
      </c>
      <c r="R3661" t="s">
        <v>8315</v>
      </c>
      <c r="S3661" s="6">
        <f>(((J3661/60)/60)/24)+DATE(1970,1,1)</f>
        <v>42055.277199074073</v>
      </c>
      <c r="T3661" s="6">
        <f>(((I3661/60)/60)/24)+DATE(1970,1,1)</f>
        <v>42082.610416666663</v>
      </c>
      <c r="U3661">
        <f>YEAR(S3661)</f>
        <v>2015</v>
      </c>
    </row>
    <row r="3662" spans="1:21" ht="48" x14ac:dyDescent="0.2">
      <c r="A3662">
        <v>3660</v>
      </c>
      <c r="B3662" s="2" t="s">
        <v>3657</v>
      </c>
      <c r="C3662" s="2" t="s">
        <v>7770</v>
      </c>
      <c r="D3662" s="4">
        <v>250</v>
      </c>
      <c r="E3662" s="5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>ROUND(E3662/D3662*100,0)</f>
        <v>100</v>
      </c>
      <c r="P3662" s="14">
        <f t="shared" si="57"/>
        <v>11.36</v>
      </c>
      <c r="Q3662" s="7" t="s">
        <v>8314</v>
      </c>
      <c r="R3662" t="s">
        <v>8315</v>
      </c>
      <c r="S3662" s="6">
        <f>(((J3662/60)/60)/24)+DATE(1970,1,1)</f>
        <v>41971.881076388891</v>
      </c>
      <c r="T3662" s="6">
        <f>(((I3662/60)/60)/24)+DATE(1970,1,1)</f>
        <v>41996.881076388891</v>
      </c>
      <c r="U3662">
        <f>YEAR(S3662)</f>
        <v>2014</v>
      </c>
    </row>
    <row r="3663" spans="1:21" ht="48" x14ac:dyDescent="0.2">
      <c r="A3663">
        <v>3661</v>
      </c>
      <c r="B3663" s="2" t="s">
        <v>3658</v>
      </c>
      <c r="C3663" s="2" t="s">
        <v>7771</v>
      </c>
      <c r="D3663" s="4">
        <v>3000</v>
      </c>
      <c r="E3663" s="5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>ROUND(E3663/D3663*100,0)</f>
        <v>111</v>
      </c>
      <c r="P3663" s="14">
        <f t="shared" si="57"/>
        <v>92.5</v>
      </c>
      <c r="Q3663" s="7" t="s">
        <v>8314</v>
      </c>
      <c r="R3663" t="s">
        <v>8315</v>
      </c>
      <c r="S3663" s="6">
        <f>(((J3663/60)/60)/24)+DATE(1970,1,1)</f>
        <v>42447.896666666667</v>
      </c>
      <c r="T3663" s="6">
        <f>(((I3663/60)/60)/24)+DATE(1970,1,1)</f>
        <v>42470.166666666672</v>
      </c>
      <c r="U3663">
        <f>YEAR(S3663)</f>
        <v>2016</v>
      </c>
    </row>
    <row r="3664" spans="1:21" ht="48" x14ac:dyDescent="0.2">
      <c r="A3664">
        <v>3662</v>
      </c>
      <c r="B3664" s="2" t="s">
        <v>3659</v>
      </c>
      <c r="C3664" s="2" t="s">
        <v>7772</v>
      </c>
      <c r="D3664" s="4">
        <v>8000</v>
      </c>
      <c r="E3664" s="5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>ROUND(E3664/D3664*100,0)</f>
        <v>101</v>
      </c>
      <c r="P3664" s="14">
        <f t="shared" si="57"/>
        <v>202.85</v>
      </c>
      <c r="Q3664" s="7" t="s">
        <v>8314</v>
      </c>
      <c r="R3664" t="s">
        <v>8315</v>
      </c>
      <c r="S3664" s="6">
        <f>(((J3664/60)/60)/24)+DATE(1970,1,1)</f>
        <v>42064.220069444447</v>
      </c>
      <c r="T3664" s="6">
        <f>(((I3664/60)/60)/24)+DATE(1970,1,1)</f>
        <v>42094.178402777776</v>
      </c>
      <c r="U3664">
        <f>YEAR(S3664)</f>
        <v>2015</v>
      </c>
    </row>
    <row r="3665" spans="1:21" ht="48" x14ac:dyDescent="0.2">
      <c r="A3665">
        <v>3663</v>
      </c>
      <c r="B3665" s="2" t="s">
        <v>3660</v>
      </c>
      <c r="C3665" s="2" t="s">
        <v>7773</v>
      </c>
      <c r="D3665" s="4">
        <v>225</v>
      </c>
      <c r="E3665" s="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>ROUND(E3665/D3665*100,0)</f>
        <v>104</v>
      </c>
      <c r="P3665" s="14">
        <f t="shared" si="57"/>
        <v>26</v>
      </c>
      <c r="Q3665" s="7" t="s">
        <v>8314</v>
      </c>
      <c r="R3665" t="s">
        <v>8315</v>
      </c>
      <c r="S3665" s="6">
        <f>(((J3665/60)/60)/24)+DATE(1970,1,1)</f>
        <v>42665.451736111107</v>
      </c>
      <c r="T3665" s="6">
        <f>(((I3665/60)/60)/24)+DATE(1970,1,1)</f>
        <v>42725.493402777778</v>
      </c>
      <c r="U3665">
        <f>YEAR(S3665)</f>
        <v>2016</v>
      </c>
    </row>
    <row r="3666" spans="1:21" ht="48" x14ac:dyDescent="0.2">
      <c r="A3666">
        <v>3664</v>
      </c>
      <c r="B3666" s="2" t="s">
        <v>3661</v>
      </c>
      <c r="C3666" s="2" t="s">
        <v>7774</v>
      </c>
      <c r="D3666" s="4">
        <v>800</v>
      </c>
      <c r="E3666" s="5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>ROUND(E3666/D3666*100,0)</f>
        <v>109</v>
      </c>
      <c r="P3666" s="14">
        <f t="shared" si="57"/>
        <v>46.05</v>
      </c>
      <c r="Q3666" s="7" t="s">
        <v>8314</v>
      </c>
      <c r="R3666" t="s">
        <v>8315</v>
      </c>
      <c r="S3666" s="6">
        <f>(((J3666/60)/60)/24)+DATE(1970,1,1)</f>
        <v>42523.248715277776</v>
      </c>
      <c r="T3666" s="6">
        <f>(((I3666/60)/60)/24)+DATE(1970,1,1)</f>
        <v>42537.248715277776</v>
      </c>
      <c r="U3666">
        <f>YEAR(S3666)</f>
        <v>2016</v>
      </c>
    </row>
    <row r="3667" spans="1:21" ht="48" x14ac:dyDescent="0.2">
      <c r="A3667">
        <v>3665</v>
      </c>
      <c r="B3667" s="2" t="s">
        <v>3662</v>
      </c>
      <c r="C3667" s="2" t="s">
        <v>7775</v>
      </c>
      <c r="D3667" s="4">
        <v>620</v>
      </c>
      <c r="E3667" s="5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>ROUND(E3667/D3667*100,0)</f>
        <v>115</v>
      </c>
      <c r="P3667" s="14">
        <f t="shared" si="57"/>
        <v>51</v>
      </c>
      <c r="Q3667" s="7" t="s">
        <v>8314</v>
      </c>
      <c r="R3667" t="s">
        <v>8315</v>
      </c>
      <c r="S3667" s="6">
        <f>(((J3667/60)/60)/24)+DATE(1970,1,1)</f>
        <v>42294.808124999996</v>
      </c>
      <c r="T3667" s="6">
        <f>(((I3667/60)/60)/24)+DATE(1970,1,1)</f>
        <v>42305.829166666663</v>
      </c>
      <c r="U3667">
        <f>YEAR(S3667)</f>
        <v>2015</v>
      </c>
    </row>
    <row r="3668" spans="1:21" ht="16" x14ac:dyDescent="0.2">
      <c r="A3668">
        <v>3666</v>
      </c>
      <c r="B3668" s="2" t="s">
        <v>3663</v>
      </c>
      <c r="C3668" s="2" t="s">
        <v>7776</v>
      </c>
      <c r="D3668" s="4">
        <v>1200</v>
      </c>
      <c r="E3668" s="5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>ROUND(E3668/D3668*100,0)</f>
        <v>100</v>
      </c>
      <c r="P3668" s="14">
        <f t="shared" si="57"/>
        <v>31.58</v>
      </c>
      <c r="Q3668" s="7" t="s">
        <v>8314</v>
      </c>
      <c r="R3668" t="s">
        <v>8315</v>
      </c>
      <c r="S3668" s="6">
        <f>(((J3668/60)/60)/24)+DATE(1970,1,1)</f>
        <v>41822.90488425926</v>
      </c>
      <c r="T3668" s="6">
        <f>(((I3668/60)/60)/24)+DATE(1970,1,1)</f>
        <v>41844.291666666664</v>
      </c>
      <c r="U3668">
        <f>YEAR(S3668)</f>
        <v>2014</v>
      </c>
    </row>
    <row r="3669" spans="1:21" ht="48" x14ac:dyDescent="0.2">
      <c r="A3669">
        <v>3667</v>
      </c>
      <c r="B3669" s="2" t="s">
        <v>3664</v>
      </c>
      <c r="C3669" s="2" t="s">
        <v>7777</v>
      </c>
      <c r="D3669" s="4">
        <v>3000</v>
      </c>
      <c r="E3669" s="5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>ROUND(E3669/D3669*100,0)</f>
        <v>103</v>
      </c>
      <c r="P3669" s="14">
        <f t="shared" si="57"/>
        <v>53.36</v>
      </c>
      <c r="Q3669" s="7" t="s">
        <v>8314</v>
      </c>
      <c r="R3669" t="s">
        <v>8315</v>
      </c>
      <c r="S3669" s="6">
        <f>(((J3669/60)/60)/24)+DATE(1970,1,1)</f>
        <v>42173.970127314817</v>
      </c>
      <c r="T3669" s="6">
        <f>(((I3669/60)/60)/24)+DATE(1970,1,1)</f>
        <v>42203.970127314817</v>
      </c>
      <c r="U3669">
        <f>YEAR(S3669)</f>
        <v>2015</v>
      </c>
    </row>
    <row r="3670" spans="1:21" ht="48" x14ac:dyDescent="0.2">
      <c r="A3670">
        <v>3668</v>
      </c>
      <c r="B3670" s="2" t="s">
        <v>3665</v>
      </c>
      <c r="C3670" s="2" t="s">
        <v>7778</v>
      </c>
      <c r="D3670" s="4">
        <v>1000</v>
      </c>
      <c r="E3670" s="5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>ROUND(E3670/D3670*100,0)</f>
        <v>104</v>
      </c>
      <c r="P3670" s="14">
        <f t="shared" si="57"/>
        <v>36.96</v>
      </c>
      <c r="Q3670" s="7" t="s">
        <v>8314</v>
      </c>
      <c r="R3670" t="s">
        <v>8315</v>
      </c>
      <c r="S3670" s="6">
        <f>(((J3670/60)/60)/24)+DATE(1970,1,1)</f>
        <v>42185.556157407409</v>
      </c>
      <c r="T3670" s="6">
        <f>(((I3670/60)/60)/24)+DATE(1970,1,1)</f>
        <v>42208.772916666669</v>
      </c>
      <c r="U3670">
        <f>YEAR(S3670)</f>
        <v>2015</v>
      </c>
    </row>
    <row r="3671" spans="1:21" ht="48" x14ac:dyDescent="0.2">
      <c r="A3671">
        <v>3669</v>
      </c>
      <c r="B3671" s="2" t="s">
        <v>3666</v>
      </c>
      <c r="C3671" s="2" t="s">
        <v>7779</v>
      </c>
      <c r="D3671" s="4">
        <v>1000</v>
      </c>
      <c r="E3671" s="5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>ROUND(E3671/D3671*100,0)</f>
        <v>138</v>
      </c>
      <c r="P3671" s="14">
        <f t="shared" si="57"/>
        <v>81.290000000000006</v>
      </c>
      <c r="Q3671" s="7" t="s">
        <v>8314</v>
      </c>
      <c r="R3671" t="s">
        <v>8315</v>
      </c>
      <c r="S3671" s="6">
        <f>(((J3671/60)/60)/24)+DATE(1970,1,1)</f>
        <v>42136.675196759257</v>
      </c>
      <c r="T3671" s="6">
        <f>(((I3671/60)/60)/24)+DATE(1970,1,1)</f>
        <v>42166.675196759257</v>
      </c>
      <c r="U3671">
        <f>YEAR(S3671)</f>
        <v>2015</v>
      </c>
    </row>
    <row r="3672" spans="1:21" ht="48" x14ac:dyDescent="0.2">
      <c r="A3672">
        <v>3670</v>
      </c>
      <c r="B3672" s="2" t="s">
        <v>3667</v>
      </c>
      <c r="C3672" s="2" t="s">
        <v>7780</v>
      </c>
      <c r="D3672" s="4">
        <v>220</v>
      </c>
      <c r="E3672" s="5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>ROUND(E3672/D3672*100,0)</f>
        <v>110</v>
      </c>
      <c r="P3672" s="14">
        <f t="shared" si="57"/>
        <v>20.079999999999998</v>
      </c>
      <c r="Q3672" s="7" t="s">
        <v>8314</v>
      </c>
      <c r="R3672" t="s">
        <v>8315</v>
      </c>
      <c r="S3672" s="6">
        <f>(((J3672/60)/60)/24)+DATE(1970,1,1)</f>
        <v>42142.514016203699</v>
      </c>
      <c r="T3672" s="6">
        <f>(((I3672/60)/60)/24)+DATE(1970,1,1)</f>
        <v>42155.958333333328</v>
      </c>
      <c r="U3672">
        <f>YEAR(S3672)</f>
        <v>2015</v>
      </c>
    </row>
    <row r="3673" spans="1:21" ht="48" x14ac:dyDescent="0.2">
      <c r="A3673">
        <v>3671</v>
      </c>
      <c r="B3673" s="2" t="s">
        <v>3668</v>
      </c>
      <c r="C3673" s="2" t="s">
        <v>7781</v>
      </c>
      <c r="D3673" s="4">
        <v>3500</v>
      </c>
      <c r="E3673" s="5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>ROUND(E3673/D3673*100,0)</f>
        <v>101</v>
      </c>
      <c r="P3673" s="14">
        <f t="shared" si="57"/>
        <v>88.25</v>
      </c>
      <c r="Q3673" s="7" t="s">
        <v>8314</v>
      </c>
      <c r="R3673" t="s">
        <v>8315</v>
      </c>
      <c r="S3673" s="6">
        <f>(((J3673/60)/60)/24)+DATE(1970,1,1)</f>
        <v>41820.62809027778</v>
      </c>
      <c r="T3673" s="6">
        <f>(((I3673/60)/60)/24)+DATE(1970,1,1)</f>
        <v>41841.165972222225</v>
      </c>
      <c r="U3673">
        <f>YEAR(S3673)</f>
        <v>2014</v>
      </c>
    </row>
    <row r="3674" spans="1:21" ht="48" x14ac:dyDescent="0.2">
      <c r="A3674">
        <v>3672</v>
      </c>
      <c r="B3674" s="2" t="s">
        <v>3669</v>
      </c>
      <c r="C3674" s="2" t="s">
        <v>7782</v>
      </c>
      <c r="D3674" s="4">
        <v>3000</v>
      </c>
      <c r="E3674" s="5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>ROUND(E3674/D3674*100,0)</f>
        <v>102</v>
      </c>
      <c r="P3674" s="14">
        <f t="shared" si="57"/>
        <v>53.44</v>
      </c>
      <c r="Q3674" s="7" t="s">
        <v>8314</v>
      </c>
      <c r="R3674" t="s">
        <v>8315</v>
      </c>
      <c r="S3674" s="6">
        <f>(((J3674/60)/60)/24)+DATE(1970,1,1)</f>
        <v>41878.946574074071</v>
      </c>
      <c r="T3674" s="6">
        <f>(((I3674/60)/60)/24)+DATE(1970,1,1)</f>
        <v>41908.946574074071</v>
      </c>
      <c r="U3674">
        <f>YEAR(S3674)</f>
        <v>2014</v>
      </c>
    </row>
    <row r="3675" spans="1:21" ht="48" x14ac:dyDescent="0.2">
      <c r="A3675">
        <v>3673</v>
      </c>
      <c r="B3675" s="2" t="s">
        <v>3670</v>
      </c>
      <c r="C3675" s="2" t="s">
        <v>7783</v>
      </c>
      <c r="D3675" s="4">
        <v>4000</v>
      </c>
      <c r="E3675" s="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>ROUND(E3675/D3675*100,0)</f>
        <v>114</v>
      </c>
      <c r="P3675" s="14">
        <f t="shared" si="57"/>
        <v>39.869999999999997</v>
      </c>
      <c r="Q3675" s="7" t="s">
        <v>8314</v>
      </c>
      <c r="R3675" t="s">
        <v>8315</v>
      </c>
      <c r="S3675" s="6">
        <f>(((J3675/60)/60)/24)+DATE(1970,1,1)</f>
        <v>41914.295104166667</v>
      </c>
      <c r="T3675" s="6">
        <f>(((I3675/60)/60)/24)+DATE(1970,1,1)</f>
        <v>41948.536111111112</v>
      </c>
      <c r="U3675">
        <f>YEAR(S3675)</f>
        <v>2014</v>
      </c>
    </row>
    <row r="3676" spans="1:21" ht="48" x14ac:dyDescent="0.2">
      <c r="A3676">
        <v>3674</v>
      </c>
      <c r="B3676" s="2" t="s">
        <v>3671</v>
      </c>
      <c r="C3676" s="2" t="s">
        <v>7784</v>
      </c>
      <c r="D3676" s="4">
        <v>4500</v>
      </c>
      <c r="E3676" s="5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>ROUND(E3676/D3676*100,0)</f>
        <v>100</v>
      </c>
      <c r="P3676" s="14">
        <f t="shared" si="57"/>
        <v>145.16</v>
      </c>
      <c r="Q3676" s="7" t="s">
        <v>8314</v>
      </c>
      <c r="R3676" t="s">
        <v>8315</v>
      </c>
      <c r="S3676" s="6">
        <f>(((J3676/60)/60)/24)+DATE(1970,1,1)</f>
        <v>42556.873020833329</v>
      </c>
      <c r="T3676" s="6">
        <f>(((I3676/60)/60)/24)+DATE(1970,1,1)</f>
        <v>42616.873020833329</v>
      </c>
      <c r="U3676">
        <f>YEAR(S3676)</f>
        <v>2016</v>
      </c>
    </row>
    <row r="3677" spans="1:21" ht="48" x14ac:dyDescent="0.2">
      <c r="A3677">
        <v>3675</v>
      </c>
      <c r="B3677" s="2" t="s">
        <v>3672</v>
      </c>
      <c r="C3677" s="2" t="s">
        <v>7785</v>
      </c>
      <c r="D3677" s="4">
        <v>50</v>
      </c>
      <c r="E3677" s="5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>ROUND(E3677/D3677*100,0)</f>
        <v>140</v>
      </c>
      <c r="P3677" s="14">
        <f t="shared" si="57"/>
        <v>23.33</v>
      </c>
      <c r="Q3677" s="7" t="s">
        <v>8314</v>
      </c>
      <c r="R3677" t="s">
        <v>8315</v>
      </c>
      <c r="S3677" s="6">
        <f>(((J3677/60)/60)/24)+DATE(1970,1,1)</f>
        <v>42493.597013888888</v>
      </c>
      <c r="T3677" s="6">
        <f>(((I3677/60)/60)/24)+DATE(1970,1,1)</f>
        <v>42505.958333333328</v>
      </c>
      <c r="U3677">
        <f>YEAR(S3677)</f>
        <v>2016</v>
      </c>
    </row>
    <row r="3678" spans="1:21" ht="48" x14ac:dyDescent="0.2">
      <c r="A3678">
        <v>3676</v>
      </c>
      <c r="B3678" s="2" t="s">
        <v>3673</v>
      </c>
      <c r="C3678" s="2" t="s">
        <v>7786</v>
      </c>
      <c r="D3678" s="4">
        <v>800</v>
      </c>
      <c r="E3678" s="5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>ROUND(E3678/D3678*100,0)</f>
        <v>129</v>
      </c>
      <c r="P3678" s="14">
        <f t="shared" si="57"/>
        <v>64.38</v>
      </c>
      <c r="Q3678" s="7" t="s">
        <v>8314</v>
      </c>
      <c r="R3678" t="s">
        <v>8315</v>
      </c>
      <c r="S3678" s="6">
        <f>(((J3678/60)/60)/24)+DATE(1970,1,1)</f>
        <v>41876.815787037034</v>
      </c>
      <c r="T3678" s="6">
        <f>(((I3678/60)/60)/24)+DATE(1970,1,1)</f>
        <v>41894.815787037034</v>
      </c>
      <c r="U3678">
        <f>YEAR(S3678)</f>
        <v>2014</v>
      </c>
    </row>
    <row r="3679" spans="1:21" ht="32" x14ac:dyDescent="0.2">
      <c r="A3679">
        <v>3677</v>
      </c>
      <c r="B3679" s="2" t="s">
        <v>3674</v>
      </c>
      <c r="C3679" s="2" t="s">
        <v>7787</v>
      </c>
      <c r="D3679" s="4">
        <v>12000</v>
      </c>
      <c r="E3679" s="5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>ROUND(E3679/D3679*100,0)</f>
        <v>103</v>
      </c>
      <c r="P3679" s="14">
        <f t="shared" si="57"/>
        <v>62.05</v>
      </c>
      <c r="Q3679" s="7" t="s">
        <v>8314</v>
      </c>
      <c r="R3679" t="s">
        <v>8315</v>
      </c>
      <c r="S3679" s="6">
        <f>(((J3679/60)/60)/24)+DATE(1970,1,1)</f>
        <v>41802.574282407404</v>
      </c>
      <c r="T3679" s="6">
        <f>(((I3679/60)/60)/24)+DATE(1970,1,1)</f>
        <v>41823.165972222225</v>
      </c>
      <c r="U3679">
        <f>YEAR(S3679)</f>
        <v>2014</v>
      </c>
    </row>
    <row r="3680" spans="1:21" ht="32" x14ac:dyDescent="0.2">
      <c r="A3680">
        <v>3678</v>
      </c>
      <c r="B3680" s="2" t="s">
        <v>3675</v>
      </c>
      <c r="C3680" s="2" t="s">
        <v>7788</v>
      </c>
      <c r="D3680" s="4">
        <v>2000</v>
      </c>
      <c r="E3680" s="5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>ROUND(E3680/D3680*100,0)</f>
        <v>103</v>
      </c>
      <c r="P3680" s="14">
        <f t="shared" si="57"/>
        <v>66.13</v>
      </c>
      <c r="Q3680" s="7" t="s">
        <v>8314</v>
      </c>
      <c r="R3680" t="s">
        <v>8315</v>
      </c>
      <c r="S3680" s="6">
        <f>(((J3680/60)/60)/24)+DATE(1970,1,1)</f>
        <v>42120.531226851846</v>
      </c>
      <c r="T3680" s="6">
        <f>(((I3680/60)/60)/24)+DATE(1970,1,1)</f>
        <v>42155.531226851846</v>
      </c>
      <c r="U3680">
        <f>YEAR(S3680)</f>
        <v>2015</v>
      </c>
    </row>
    <row r="3681" spans="1:21" ht="48" x14ac:dyDescent="0.2">
      <c r="A3681">
        <v>3679</v>
      </c>
      <c r="B3681" s="2" t="s">
        <v>3676</v>
      </c>
      <c r="C3681" s="2" t="s">
        <v>7789</v>
      </c>
      <c r="D3681" s="4">
        <v>2000</v>
      </c>
      <c r="E3681" s="5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>ROUND(E3681/D3681*100,0)</f>
        <v>110</v>
      </c>
      <c r="P3681" s="14">
        <f t="shared" si="57"/>
        <v>73.400000000000006</v>
      </c>
      <c r="Q3681" s="7" t="s">
        <v>8314</v>
      </c>
      <c r="R3681" t="s">
        <v>8315</v>
      </c>
      <c r="S3681" s="6">
        <f>(((J3681/60)/60)/24)+DATE(1970,1,1)</f>
        <v>41786.761354166665</v>
      </c>
      <c r="T3681" s="6">
        <f>(((I3681/60)/60)/24)+DATE(1970,1,1)</f>
        <v>41821.207638888889</v>
      </c>
      <c r="U3681">
        <f>YEAR(S3681)</f>
        <v>2014</v>
      </c>
    </row>
    <row r="3682" spans="1:21" ht="32" x14ac:dyDescent="0.2">
      <c r="A3682">
        <v>3680</v>
      </c>
      <c r="B3682" s="2" t="s">
        <v>3677</v>
      </c>
      <c r="C3682" s="2" t="s">
        <v>7790</v>
      </c>
      <c r="D3682" s="4">
        <v>3000</v>
      </c>
      <c r="E3682" s="5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>ROUND(E3682/D3682*100,0)</f>
        <v>113</v>
      </c>
      <c r="P3682" s="14">
        <f t="shared" si="57"/>
        <v>99.5</v>
      </c>
      <c r="Q3682" s="7" t="s">
        <v>8314</v>
      </c>
      <c r="R3682" t="s">
        <v>8315</v>
      </c>
      <c r="S3682" s="6">
        <f>(((J3682/60)/60)/24)+DATE(1970,1,1)</f>
        <v>42627.454097222217</v>
      </c>
      <c r="T3682" s="6">
        <f>(((I3682/60)/60)/24)+DATE(1970,1,1)</f>
        <v>42648.454097222217</v>
      </c>
      <c r="U3682">
        <f>YEAR(S3682)</f>
        <v>2016</v>
      </c>
    </row>
    <row r="3683" spans="1:21" ht="64" x14ac:dyDescent="0.2">
      <c r="A3683">
        <v>3681</v>
      </c>
      <c r="B3683" s="2" t="s">
        <v>3678</v>
      </c>
      <c r="C3683" s="2" t="s">
        <v>7791</v>
      </c>
      <c r="D3683" s="4">
        <v>1000</v>
      </c>
      <c r="E3683" s="5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>ROUND(E3683/D3683*100,0)</f>
        <v>112</v>
      </c>
      <c r="P3683" s="14">
        <f t="shared" si="57"/>
        <v>62.17</v>
      </c>
      <c r="Q3683" s="7" t="s">
        <v>8314</v>
      </c>
      <c r="R3683" t="s">
        <v>8315</v>
      </c>
      <c r="S3683" s="6">
        <f>(((J3683/60)/60)/24)+DATE(1970,1,1)</f>
        <v>42374.651504629626</v>
      </c>
      <c r="T3683" s="6">
        <f>(((I3683/60)/60)/24)+DATE(1970,1,1)</f>
        <v>42384.651504629626</v>
      </c>
      <c r="U3683">
        <f>YEAR(S3683)</f>
        <v>2016</v>
      </c>
    </row>
    <row r="3684" spans="1:21" ht="48" x14ac:dyDescent="0.2">
      <c r="A3684">
        <v>3682</v>
      </c>
      <c r="B3684" s="2" t="s">
        <v>3679</v>
      </c>
      <c r="C3684" s="2" t="s">
        <v>7792</v>
      </c>
      <c r="D3684" s="4">
        <v>3000</v>
      </c>
      <c r="E3684" s="5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>ROUND(E3684/D3684*100,0)</f>
        <v>139</v>
      </c>
      <c r="P3684" s="14">
        <f t="shared" si="57"/>
        <v>62.33</v>
      </c>
      <c r="Q3684" s="7" t="s">
        <v>8314</v>
      </c>
      <c r="R3684" t="s">
        <v>8315</v>
      </c>
      <c r="S3684" s="6">
        <f>(((J3684/60)/60)/24)+DATE(1970,1,1)</f>
        <v>41772.685393518521</v>
      </c>
      <c r="T3684" s="6">
        <f>(((I3684/60)/60)/24)+DATE(1970,1,1)</f>
        <v>41806.290972222225</v>
      </c>
      <c r="U3684">
        <f>YEAR(S3684)</f>
        <v>2014</v>
      </c>
    </row>
    <row r="3685" spans="1:21" ht="48" x14ac:dyDescent="0.2">
      <c r="A3685">
        <v>3683</v>
      </c>
      <c r="B3685" s="2" t="s">
        <v>3680</v>
      </c>
      <c r="C3685" s="2" t="s">
        <v>7793</v>
      </c>
      <c r="D3685" s="4">
        <v>3500</v>
      </c>
      <c r="E3685" s="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>ROUND(E3685/D3685*100,0)</f>
        <v>111</v>
      </c>
      <c r="P3685" s="14">
        <f t="shared" si="57"/>
        <v>58.79</v>
      </c>
      <c r="Q3685" s="7" t="s">
        <v>8314</v>
      </c>
      <c r="R3685" t="s">
        <v>8315</v>
      </c>
      <c r="S3685" s="6">
        <f>(((J3685/60)/60)/24)+DATE(1970,1,1)</f>
        <v>42633.116851851853</v>
      </c>
      <c r="T3685" s="6">
        <f>(((I3685/60)/60)/24)+DATE(1970,1,1)</f>
        <v>42663.116851851853</v>
      </c>
      <c r="U3685">
        <f>YEAR(S3685)</f>
        <v>2016</v>
      </c>
    </row>
    <row r="3686" spans="1:21" ht="48" x14ac:dyDescent="0.2">
      <c r="A3686">
        <v>3684</v>
      </c>
      <c r="B3686" s="2" t="s">
        <v>3681</v>
      </c>
      <c r="C3686" s="2" t="s">
        <v>7794</v>
      </c>
      <c r="D3686" s="4">
        <v>750</v>
      </c>
      <c r="E3686" s="5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>ROUND(E3686/D3686*100,0)</f>
        <v>139</v>
      </c>
      <c r="P3686" s="14">
        <f t="shared" si="57"/>
        <v>45.35</v>
      </c>
      <c r="Q3686" s="7" t="s">
        <v>8314</v>
      </c>
      <c r="R3686" t="s">
        <v>8315</v>
      </c>
      <c r="S3686" s="6">
        <f>(((J3686/60)/60)/24)+DATE(1970,1,1)</f>
        <v>42219.180393518516</v>
      </c>
      <c r="T3686" s="6">
        <f>(((I3686/60)/60)/24)+DATE(1970,1,1)</f>
        <v>42249.180393518516</v>
      </c>
      <c r="U3686">
        <f>YEAR(S3686)</f>
        <v>2015</v>
      </c>
    </row>
    <row r="3687" spans="1:21" ht="48" x14ac:dyDescent="0.2">
      <c r="A3687">
        <v>3685</v>
      </c>
      <c r="B3687" s="2" t="s">
        <v>3682</v>
      </c>
      <c r="C3687" s="2" t="s">
        <v>7795</v>
      </c>
      <c r="D3687" s="4">
        <v>5000</v>
      </c>
      <c r="E3687" s="5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>ROUND(E3687/D3687*100,0)</f>
        <v>106</v>
      </c>
      <c r="P3687" s="14">
        <f t="shared" si="57"/>
        <v>41.94</v>
      </c>
      <c r="Q3687" s="7" t="s">
        <v>8314</v>
      </c>
      <c r="R3687" t="s">
        <v>8315</v>
      </c>
      <c r="S3687" s="6">
        <f>(((J3687/60)/60)/24)+DATE(1970,1,1)</f>
        <v>41753.593275462961</v>
      </c>
      <c r="T3687" s="6">
        <f>(((I3687/60)/60)/24)+DATE(1970,1,1)</f>
        <v>41778.875</v>
      </c>
      <c r="U3687">
        <f>YEAR(S3687)</f>
        <v>2014</v>
      </c>
    </row>
    <row r="3688" spans="1:21" ht="48" x14ac:dyDescent="0.2">
      <c r="A3688">
        <v>3686</v>
      </c>
      <c r="B3688" s="2" t="s">
        <v>3683</v>
      </c>
      <c r="C3688" s="2" t="s">
        <v>7796</v>
      </c>
      <c r="D3688" s="4">
        <v>350</v>
      </c>
      <c r="E3688" s="5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>ROUND(E3688/D3688*100,0)</f>
        <v>101</v>
      </c>
      <c r="P3688" s="14">
        <f t="shared" si="57"/>
        <v>59.17</v>
      </c>
      <c r="Q3688" s="7" t="s">
        <v>8314</v>
      </c>
      <c r="R3688" t="s">
        <v>8315</v>
      </c>
      <c r="S3688" s="6">
        <f>(((J3688/60)/60)/24)+DATE(1970,1,1)</f>
        <v>42230.662731481483</v>
      </c>
      <c r="T3688" s="6">
        <f>(((I3688/60)/60)/24)+DATE(1970,1,1)</f>
        <v>42245.165972222225</v>
      </c>
      <c r="U3688">
        <f>YEAR(S3688)</f>
        <v>2015</v>
      </c>
    </row>
    <row r="3689" spans="1:21" ht="48" x14ac:dyDescent="0.2">
      <c r="A3689">
        <v>3687</v>
      </c>
      <c r="B3689" s="2" t="s">
        <v>3684</v>
      </c>
      <c r="C3689" s="2" t="s">
        <v>7797</v>
      </c>
      <c r="D3689" s="4">
        <v>5000</v>
      </c>
      <c r="E3689" s="5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>ROUND(E3689/D3689*100,0)</f>
        <v>100</v>
      </c>
      <c r="P3689" s="14">
        <f t="shared" si="57"/>
        <v>200.49</v>
      </c>
      <c r="Q3689" s="7" t="s">
        <v>8314</v>
      </c>
      <c r="R3689" t="s">
        <v>8315</v>
      </c>
      <c r="S3689" s="6">
        <f>(((J3689/60)/60)/24)+DATE(1970,1,1)</f>
        <v>41787.218229166669</v>
      </c>
      <c r="T3689" s="6">
        <f>(((I3689/60)/60)/24)+DATE(1970,1,1)</f>
        <v>41817.218229166669</v>
      </c>
      <c r="U3689">
        <f>YEAR(S3689)</f>
        <v>2014</v>
      </c>
    </row>
    <row r="3690" spans="1:21" ht="48" x14ac:dyDescent="0.2">
      <c r="A3690">
        <v>3688</v>
      </c>
      <c r="B3690" s="2" t="s">
        <v>3685</v>
      </c>
      <c r="C3690" s="2" t="s">
        <v>7798</v>
      </c>
      <c r="D3690" s="4">
        <v>3000</v>
      </c>
      <c r="E3690" s="5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>ROUND(E3690/D3690*100,0)</f>
        <v>109</v>
      </c>
      <c r="P3690" s="14">
        <f t="shared" si="57"/>
        <v>83.97</v>
      </c>
      <c r="Q3690" s="7" t="s">
        <v>8314</v>
      </c>
      <c r="R3690" t="s">
        <v>8315</v>
      </c>
      <c r="S3690" s="6">
        <f>(((J3690/60)/60)/24)+DATE(1970,1,1)</f>
        <v>41829.787083333329</v>
      </c>
      <c r="T3690" s="6">
        <f>(((I3690/60)/60)/24)+DATE(1970,1,1)</f>
        <v>41859.787083333329</v>
      </c>
      <c r="U3690">
        <f>YEAR(S3690)</f>
        <v>2014</v>
      </c>
    </row>
    <row r="3691" spans="1:21" ht="48" x14ac:dyDescent="0.2">
      <c r="A3691">
        <v>3689</v>
      </c>
      <c r="B3691" s="2" t="s">
        <v>3686</v>
      </c>
      <c r="C3691" s="2" t="s">
        <v>7799</v>
      </c>
      <c r="D3691" s="4">
        <v>3000</v>
      </c>
      <c r="E3691" s="5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>ROUND(E3691/D3691*100,0)</f>
        <v>118</v>
      </c>
      <c r="P3691" s="14">
        <f t="shared" si="57"/>
        <v>57.26</v>
      </c>
      <c r="Q3691" s="7" t="s">
        <v>8314</v>
      </c>
      <c r="R3691" t="s">
        <v>8315</v>
      </c>
      <c r="S3691" s="6">
        <f>(((J3691/60)/60)/24)+DATE(1970,1,1)</f>
        <v>42147.826840277776</v>
      </c>
      <c r="T3691" s="6">
        <f>(((I3691/60)/60)/24)+DATE(1970,1,1)</f>
        <v>42176.934027777781</v>
      </c>
      <c r="U3691">
        <f>YEAR(S3691)</f>
        <v>2015</v>
      </c>
    </row>
    <row r="3692" spans="1:21" ht="48" x14ac:dyDescent="0.2">
      <c r="A3692">
        <v>3690</v>
      </c>
      <c r="B3692" s="2" t="s">
        <v>3687</v>
      </c>
      <c r="C3692" s="2" t="s">
        <v>7800</v>
      </c>
      <c r="D3692" s="4">
        <v>1500</v>
      </c>
      <c r="E3692" s="5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>ROUND(E3692/D3692*100,0)</f>
        <v>120</v>
      </c>
      <c r="P3692" s="14">
        <f t="shared" si="57"/>
        <v>58.06</v>
      </c>
      <c r="Q3692" s="7" t="s">
        <v>8314</v>
      </c>
      <c r="R3692" t="s">
        <v>8315</v>
      </c>
      <c r="S3692" s="6">
        <f>(((J3692/60)/60)/24)+DATE(1970,1,1)</f>
        <v>41940.598182870373</v>
      </c>
      <c r="T3692" s="6">
        <f>(((I3692/60)/60)/24)+DATE(1970,1,1)</f>
        <v>41970.639849537038</v>
      </c>
      <c r="U3692">
        <f>YEAR(S3692)</f>
        <v>2014</v>
      </c>
    </row>
    <row r="3693" spans="1:21" ht="32" x14ac:dyDescent="0.2">
      <c r="A3693">
        <v>3691</v>
      </c>
      <c r="B3693" s="2" t="s">
        <v>3688</v>
      </c>
      <c r="C3693" s="2" t="s">
        <v>7801</v>
      </c>
      <c r="D3693" s="4">
        <v>40000</v>
      </c>
      <c r="E3693" s="5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>ROUND(E3693/D3693*100,0)</f>
        <v>128</v>
      </c>
      <c r="P3693" s="14">
        <f t="shared" si="57"/>
        <v>186.8</v>
      </c>
      <c r="Q3693" s="7" t="s">
        <v>8314</v>
      </c>
      <c r="R3693" t="s">
        <v>8315</v>
      </c>
      <c r="S3693" s="6">
        <f>(((J3693/60)/60)/24)+DATE(1970,1,1)</f>
        <v>42020.700567129628</v>
      </c>
      <c r="T3693" s="6">
        <f>(((I3693/60)/60)/24)+DATE(1970,1,1)</f>
        <v>42065.207638888889</v>
      </c>
      <c r="U3693">
        <f>YEAR(S3693)</f>
        <v>2015</v>
      </c>
    </row>
    <row r="3694" spans="1:21" ht="32" x14ac:dyDescent="0.2">
      <c r="A3694">
        <v>3692</v>
      </c>
      <c r="B3694" s="2" t="s">
        <v>3689</v>
      </c>
      <c r="C3694" s="2" t="s">
        <v>7802</v>
      </c>
      <c r="D3694" s="4">
        <v>1000</v>
      </c>
      <c r="E3694" s="5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>ROUND(E3694/D3694*100,0)</f>
        <v>126</v>
      </c>
      <c r="P3694" s="14">
        <f t="shared" si="57"/>
        <v>74.12</v>
      </c>
      <c r="Q3694" s="7" t="s">
        <v>8314</v>
      </c>
      <c r="R3694" t="s">
        <v>8315</v>
      </c>
      <c r="S3694" s="6">
        <f>(((J3694/60)/60)/24)+DATE(1970,1,1)</f>
        <v>41891.96503472222</v>
      </c>
      <c r="T3694" s="6">
        <f>(((I3694/60)/60)/24)+DATE(1970,1,1)</f>
        <v>41901</v>
      </c>
      <c r="U3694">
        <f>YEAR(S3694)</f>
        <v>2014</v>
      </c>
    </row>
    <row r="3695" spans="1:21" ht="48" x14ac:dyDescent="0.2">
      <c r="A3695">
        <v>3693</v>
      </c>
      <c r="B3695" s="2" t="s">
        <v>3690</v>
      </c>
      <c r="C3695" s="2" t="s">
        <v>7803</v>
      </c>
      <c r="D3695" s="4">
        <v>333</v>
      </c>
      <c r="E3695" s="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>ROUND(E3695/D3695*100,0)</f>
        <v>129</v>
      </c>
      <c r="P3695" s="14">
        <f t="shared" si="57"/>
        <v>30.71</v>
      </c>
      <c r="Q3695" s="7" t="s">
        <v>8314</v>
      </c>
      <c r="R3695" t="s">
        <v>8315</v>
      </c>
      <c r="S3695" s="6">
        <f>(((J3695/60)/60)/24)+DATE(1970,1,1)</f>
        <v>42309.191307870366</v>
      </c>
      <c r="T3695" s="6">
        <f>(((I3695/60)/60)/24)+DATE(1970,1,1)</f>
        <v>42338.9375</v>
      </c>
      <c r="U3695">
        <f>YEAR(S3695)</f>
        <v>2015</v>
      </c>
    </row>
    <row r="3696" spans="1:21" ht="48" x14ac:dyDescent="0.2">
      <c r="A3696">
        <v>3694</v>
      </c>
      <c r="B3696" s="2" t="s">
        <v>3691</v>
      </c>
      <c r="C3696" s="2" t="s">
        <v>7804</v>
      </c>
      <c r="D3696" s="4">
        <v>3500</v>
      </c>
      <c r="E3696" s="5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>ROUND(E3696/D3696*100,0)</f>
        <v>107</v>
      </c>
      <c r="P3696" s="14">
        <f t="shared" si="57"/>
        <v>62.67</v>
      </c>
      <c r="Q3696" s="7" t="s">
        <v>8314</v>
      </c>
      <c r="R3696" t="s">
        <v>8315</v>
      </c>
      <c r="S3696" s="6">
        <f>(((J3696/60)/60)/24)+DATE(1970,1,1)</f>
        <v>42490.133877314816</v>
      </c>
      <c r="T3696" s="6">
        <f>(((I3696/60)/60)/24)+DATE(1970,1,1)</f>
        <v>42527.083333333328</v>
      </c>
      <c r="U3696">
        <f>YEAR(S3696)</f>
        <v>2016</v>
      </c>
    </row>
    <row r="3697" spans="1:21" ht="64" x14ac:dyDescent="0.2">
      <c r="A3697">
        <v>3695</v>
      </c>
      <c r="B3697" s="2" t="s">
        <v>3692</v>
      </c>
      <c r="C3697" s="2" t="s">
        <v>7805</v>
      </c>
      <c r="D3697" s="4">
        <v>4000</v>
      </c>
      <c r="E3697" s="5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>ROUND(E3697/D3697*100,0)</f>
        <v>100</v>
      </c>
      <c r="P3697" s="14">
        <f t="shared" si="57"/>
        <v>121.36</v>
      </c>
      <c r="Q3697" s="7" t="s">
        <v>8314</v>
      </c>
      <c r="R3697" t="s">
        <v>8315</v>
      </c>
      <c r="S3697" s="6">
        <f>(((J3697/60)/60)/24)+DATE(1970,1,1)</f>
        <v>41995.870486111111</v>
      </c>
      <c r="T3697" s="6">
        <f>(((I3697/60)/60)/24)+DATE(1970,1,1)</f>
        <v>42015.870486111111</v>
      </c>
      <c r="U3697">
        <f>YEAR(S3697)</f>
        <v>2014</v>
      </c>
    </row>
    <row r="3698" spans="1:21" ht="48" x14ac:dyDescent="0.2">
      <c r="A3698">
        <v>3696</v>
      </c>
      <c r="B3698" s="2" t="s">
        <v>3693</v>
      </c>
      <c r="C3698" s="2" t="s">
        <v>7806</v>
      </c>
      <c r="D3698" s="4">
        <v>2000</v>
      </c>
      <c r="E3698" s="5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>ROUND(E3698/D3698*100,0)</f>
        <v>155</v>
      </c>
      <c r="P3698" s="14">
        <f t="shared" si="57"/>
        <v>39.74</v>
      </c>
      <c r="Q3698" s="7" t="s">
        <v>8314</v>
      </c>
      <c r="R3698" t="s">
        <v>8315</v>
      </c>
      <c r="S3698" s="6">
        <f>(((J3698/60)/60)/24)+DATE(1970,1,1)</f>
        <v>41988.617083333331</v>
      </c>
      <c r="T3698" s="6">
        <f>(((I3698/60)/60)/24)+DATE(1970,1,1)</f>
        <v>42048.617083333331</v>
      </c>
      <c r="U3698">
        <f>YEAR(S3698)</f>
        <v>2014</v>
      </c>
    </row>
    <row r="3699" spans="1:21" ht="48" x14ac:dyDescent="0.2">
      <c r="A3699">
        <v>3697</v>
      </c>
      <c r="B3699" s="2" t="s">
        <v>3694</v>
      </c>
      <c r="C3699" s="2" t="s">
        <v>7807</v>
      </c>
      <c r="D3699" s="4">
        <v>2000</v>
      </c>
      <c r="E3699" s="5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>ROUND(E3699/D3699*100,0)</f>
        <v>108</v>
      </c>
      <c r="P3699" s="14">
        <f t="shared" si="57"/>
        <v>72</v>
      </c>
      <c r="Q3699" s="7" t="s">
        <v>8314</v>
      </c>
      <c r="R3699" t="s">
        <v>8315</v>
      </c>
      <c r="S3699" s="6">
        <f>(((J3699/60)/60)/24)+DATE(1970,1,1)</f>
        <v>42479.465833333335</v>
      </c>
      <c r="T3699" s="6">
        <f>(((I3699/60)/60)/24)+DATE(1970,1,1)</f>
        <v>42500.465833333335</v>
      </c>
      <c r="U3699">
        <f>YEAR(S3699)</f>
        <v>2016</v>
      </c>
    </row>
    <row r="3700" spans="1:21" ht="32" x14ac:dyDescent="0.2">
      <c r="A3700">
        <v>3698</v>
      </c>
      <c r="B3700" s="2" t="s">
        <v>3695</v>
      </c>
      <c r="C3700" s="2" t="s">
        <v>7808</v>
      </c>
      <c r="D3700" s="4">
        <v>5000</v>
      </c>
      <c r="E3700" s="5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>ROUND(E3700/D3700*100,0)</f>
        <v>111</v>
      </c>
      <c r="P3700" s="14">
        <f t="shared" si="57"/>
        <v>40.630000000000003</v>
      </c>
      <c r="Q3700" s="7" t="s">
        <v>8314</v>
      </c>
      <c r="R3700" t="s">
        <v>8315</v>
      </c>
      <c r="S3700" s="6">
        <f>(((J3700/60)/60)/24)+DATE(1970,1,1)</f>
        <v>42401.806562500002</v>
      </c>
      <c r="T3700" s="6">
        <f>(((I3700/60)/60)/24)+DATE(1970,1,1)</f>
        <v>42431.806562500002</v>
      </c>
      <c r="U3700">
        <f>YEAR(S3700)</f>
        <v>2016</v>
      </c>
    </row>
    <row r="3701" spans="1:21" ht="48" x14ac:dyDescent="0.2">
      <c r="A3701">
        <v>3699</v>
      </c>
      <c r="B3701" s="2" t="s">
        <v>3696</v>
      </c>
      <c r="C3701" s="2" t="s">
        <v>7809</v>
      </c>
      <c r="D3701" s="4">
        <v>2500</v>
      </c>
      <c r="E3701" s="5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>ROUND(E3701/D3701*100,0)</f>
        <v>101</v>
      </c>
      <c r="P3701" s="14">
        <f t="shared" si="57"/>
        <v>63</v>
      </c>
      <c r="Q3701" s="7" t="s">
        <v>8314</v>
      </c>
      <c r="R3701" t="s">
        <v>8315</v>
      </c>
      <c r="S3701" s="6">
        <f>(((J3701/60)/60)/24)+DATE(1970,1,1)</f>
        <v>41897.602037037039</v>
      </c>
      <c r="T3701" s="6">
        <f>(((I3701/60)/60)/24)+DATE(1970,1,1)</f>
        <v>41927.602037037039</v>
      </c>
      <c r="U3701">
        <f>YEAR(S3701)</f>
        <v>2014</v>
      </c>
    </row>
    <row r="3702" spans="1:21" ht="32" x14ac:dyDescent="0.2">
      <c r="A3702">
        <v>3700</v>
      </c>
      <c r="B3702" s="2" t="s">
        <v>3697</v>
      </c>
      <c r="C3702" s="2" t="s">
        <v>7810</v>
      </c>
      <c r="D3702" s="4">
        <v>500</v>
      </c>
      <c r="E3702" s="5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>ROUND(E3702/D3702*100,0)</f>
        <v>121</v>
      </c>
      <c r="P3702" s="14">
        <f t="shared" si="57"/>
        <v>33.67</v>
      </c>
      <c r="Q3702" s="7" t="s">
        <v>8314</v>
      </c>
      <c r="R3702" t="s">
        <v>8315</v>
      </c>
      <c r="S3702" s="6">
        <f>(((J3702/60)/60)/24)+DATE(1970,1,1)</f>
        <v>41882.585648148146</v>
      </c>
      <c r="T3702" s="6">
        <f>(((I3702/60)/60)/24)+DATE(1970,1,1)</f>
        <v>41912.666666666664</v>
      </c>
      <c r="U3702">
        <f>YEAR(S3702)</f>
        <v>2014</v>
      </c>
    </row>
    <row r="3703" spans="1:21" ht="48" x14ac:dyDescent="0.2">
      <c r="A3703">
        <v>3701</v>
      </c>
      <c r="B3703" s="2" t="s">
        <v>3698</v>
      </c>
      <c r="C3703" s="2" t="s">
        <v>7811</v>
      </c>
      <c r="D3703" s="4">
        <v>1500</v>
      </c>
      <c r="E3703" s="5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>ROUND(E3703/D3703*100,0)</f>
        <v>100</v>
      </c>
      <c r="P3703" s="14">
        <f t="shared" si="57"/>
        <v>38.590000000000003</v>
      </c>
      <c r="Q3703" s="7" t="s">
        <v>8314</v>
      </c>
      <c r="R3703" t="s">
        <v>8315</v>
      </c>
      <c r="S3703" s="6">
        <f>(((J3703/60)/60)/24)+DATE(1970,1,1)</f>
        <v>42129.541585648149</v>
      </c>
      <c r="T3703" s="6">
        <f>(((I3703/60)/60)/24)+DATE(1970,1,1)</f>
        <v>42159.541585648149</v>
      </c>
      <c r="U3703">
        <f>YEAR(S3703)</f>
        <v>2015</v>
      </c>
    </row>
    <row r="3704" spans="1:21" ht="48" x14ac:dyDescent="0.2">
      <c r="A3704">
        <v>3702</v>
      </c>
      <c r="B3704" s="2" t="s">
        <v>3699</v>
      </c>
      <c r="C3704" s="2" t="s">
        <v>7812</v>
      </c>
      <c r="D3704" s="4">
        <v>3000</v>
      </c>
      <c r="E3704" s="5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>ROUND(E3704/D3704*100,0)</f>
        <v>109</v>
      </c>
      <c r="P3704" s="14">
        <f t="shared" si="57"/>
        <v>155.94999999999999</v>
      </c>
      <c r="Q3704" s="7" t="s">
        <v>8314</v>
      </c>
      <c r="R3704" t="s">
        <v>8315</v>
      </c>
      <c r="S3704" s="6">
        <f>(((J3704/60)/60)/24)+DATE(1970,1,1)</f>
        <v>42524.53800925926</v>
      </c>
      <c r="T3704" s="6">
        <f>(((I3704/60)/60)/24)+DATE(1970,1,1)</f>
        <v>42561.957638888889</v>
      </c>
      <c r="U3704">
        <f>YEAR(S3704)</f>
        <v>2016</v>
      </c>
    </row>
    <row r="3705" spans="1:21" ht="48" x14ac:dyDescent="0.2">
      <c r="A3705">
        <v>3703</v>
      </c>
      <c r="B3705" s="2" t="s">
        <v>3700</v>
      </c>
      <c r="C3705" s="2" t="s">
        <v>7813</v>
      </c>
      <c r="D3705" s="4">
        <v>1050</v>
      </c>
      <c r="E3705" s="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>ROUND(E3705/D3705*100,0)</f>
        <v>123</v>
      </c>
      <c r="P3705" s="14">
        <f t="shared" si="57"/>
        <v>43.2</v>
      </c>
      <c r="Q3705" s="7" t="s">
        <v>8314</v>
      </c>
      <c r="R3705" t="s">
        <v>8315</v>
      </c>
      <c r="S3705" s="6">
        <f>(((J3705/60)/60)/24)+DATE(1970,1,1)</f>
        <v>42556.504490740743</v>
      </c>
      <c r="T3705" s="6">
        <f>(((I3705/60)/60)/24)+DATE(1970,1,1)</f>
        <v>42595.290972222225</v>
      </c>
      <c r="U3705">
        <f>YEAR(S3705)</f>
        <v>2016</v>
      </c>
    </row>
    <row r="3706" spans="1:21" ht="48" x14ac:dyDescent="0.2">
      <c r="A3706">
        <v>3704</v>
      </c>
      <c r="B3706" s="2" t="s">
        <v>3701</v>
      </c>
      <c r="C3706" s="2" t="s">
        <v>7814</v>
      </c>
      <c r="D3706" s="4">
        <v>300</v>
      </c>
      <c r="E3706" s="5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>ROUND(E3706/D3706*100,0)</f>
        <v>136</v>
      </c>
      <c r="P3706" s="14">
        <f t="shared" si="57"/>
        <v>15.15</v>
      </c>
      <c r="Q3706" s="7" t="s">
        <v>8314</v>
      </c>
      <c r="R3706" t="s">
        <v>8315</v>
      </c>
      <c r="S3706" s="6">
        <f>(((J3706/60)/60)/24)+DATE(1970,1,1)</f>
        <v>42461.689745370371</v>
      </c>
      <c r="T3706" s="6">
        <f>(((I3706/60)/60)/24)+DATE(1970,1,1)</f>
        <v>42521.689745370371</v>
      </c>
      <c r="U3706">
        <f>YEAR(S3706)</f>
        <v>2016</v>
      </c>
    </row>
    <row r="3707" spans="1:21" ht="48" x14ac:dyDescent="0.2">
      <c r="A3707">
        <v>3705</v>
      </c>
      <c r="B3707" s="2" t="s">
        <v>3702</v>
      </c>
      <c r="C3707" s="2" t="s">
        <v>7815</v>
      </c>
      <c r="D3707" s="4">
        <v>2827</v>
      </c>
      <c r="E3707" s="5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>ROUND(E3707/D3707*100,0)</f>
        <v>103</v>
      </c>
      <c r="P3707" s="14">
        <f t="shared" si="57"/>
        <v>83.57</v>
      </c>
      <c r="Q3707" s="7" t="s">
        <v>8314</v>
      </c>
      <c r="R3707" t="s">
        <v>8315</v>
      </c>
      <c r="S3707" s="6">
        <f>(((J3707/60)/60)/24)+DATE(1970,1,1)</f>
        <v>41792.542986111112</v>
      </c>
      <c r="T3707" s="6">
        <f>(((I3707/60)/60)/24)+DATE(1970,1,1)</f>
        <v>41813.75</v>
      </c>
      <c r="U3707">
        <f>YEAR(S3707)</f>
        <v>2014</v>
      </c>
    </row>
    <row r="3708" spans="1:21" ht="48" x14ac:dyDescent="0.2">
      <c r="A3708">
        <v>3706</v>
      </c>
      <c r="B3708" s="2" t="s">
        <v>3703</v>
      </c>
      <c r="C3708" s="2" t="s">
        <v>7816</v>
      </c>
      <c r="D3708" s="4">
        <v>1500</v>
      </c>
      <c r="E3708" s="5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>ROUND(E3708/D3708*100,0)</f>
        <v>121</v>
      </c>
      <c r="P3708" s="14">
        <f t="shared" si="57"/>
        <v>140</v>
      </c>
      <c r="Q3708" s="7" t="s">
        <v>8314</v>
      </c>
      <c r="R3708" t="s">
        <v>8315</v>
      </c>
      <c r="S3708" s="6">
        <f>(((J3708/60)/60)/24)+DATE(1970,1,1)</f>
        <v>41879.913761574076</v>
      </c>
      <c r="T3708" s="6">
        <f>(((I3708/60)/60)/24)+DATE(1970,1,1)</f>
        <v>41894.913761574076</v>
      </c>
      <c r="U3708">
        <f>YEAR(S3708)</f>
        <v>2014</v>
      </c>
    </row>
    <row r="3709" spans="1:21" ht="32" x14ac:dyDescent="0.2">
      <c r="A3709">
        <v>3707</v>
      </c>
      <c r="B3709" s="2" t="s">
        <v>3704</v>
      </c>
      <c r="C3709" s="2" t="s">
        <v>7817</v>
      </c>
      <c r="D3709" s="4">
        <v>1000</v>
      </c>
      <c r="E3709" s="5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>ROUND(E3709/D3709*100,0)</f>
        <v>186</v>
      </c>
      <c r="P3709" s="14">
        <f t="shared" si="57"/>
        <v>80.87</v>
      </c>
      <c r="Q3709" s="7" t="s">
        <v>8314</v>
      </c>
      <c r="R3709" t="s">
        <v>8315</v>
      </c>
      <c r="S3709" s="6">
        <f>(((J3709/60)/60)/24)+DATE(1970,1,1)</f>
        <v>42552.048356481479</v>
      </c>
      <c r="T3709" s="6">
        <f>(((I3709/60)/60)/24)+DATE(1970,1,1)</f>
        <v>42573.226388888885</v>
      </c>
      <c r="U3709">
        <f>YEAR(S3709)</f>
        <v>2016</v>
      </c>
    </row>
    <row r="3710" spans="1:21" ht="48" x14ac:dyDescent="0.2">
      <c r="A3710">
        <v>3708</v>
      </c>
      <c r="B3710" s="2" t="s">
        <v>3705</v>
      </c>
      <c r="C3710" s="2" t="s">
        <v>7818</v>
      </c>
      <c r="D3710" s="4">
        <v>700</v>
      </c>
      <c r="E3710" s="5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>ROUND(E3710/D3710*100,0)</f>
        <v>300</v>
      </c>
      <c r="P3710" s="14">
        <f t="shared" si="57"/>
        <v>53.85</v>
      </c>
      <c r="Q3710" s="7" t="s">
        <v>8314</v>
      </c>
      <c r="R3710" t="s">
        <v>8315</v>
      </c>
      <c r="S3710" s="6">
        <f>(((J3710/60)/60)/24)+DATE(1970,1,1)</f>
        <v>41810.142199074071</v>
      </c>
      <c r="T3710" s="6">
        <f>(((I3710/60)/60)/24)+DATE(1970,1,1)</f>
        <v>41824.142199074071</v>
      </c>
      <c r="U3710">
        <f>YEAR(S3710)</f>
        <v>2014</v>
      </c>
    </row>
    <row r="3711" spans="1:21" ht="48" x14ac:dyDescent="0.2">
      <c r="A3711">
        <v>3709</v>
      </c>
      <c r="B3711" s="2" t="s">
        <v>3706</v>
      </c>
      <c r="C3711" s="2" t="s">
        <v>7819</v>
      </c>
      <c r="D3711" s="4">
        <v>1000</v>
      </c>
      <c r="E3711" s="5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>ROUND(E3711/D3711*100,0)</f>
        <v>108</v>
      </c>
      <c r="P3711" s="14">
        <f t="shared" si="57"/>
        <v>30.93</v>
      </c>
      <c r="Q3711" s="7" t="s">
        <v>8314</v>
      </c>
      <c r="R3711" t="s">
        <v>8315</v>
      </c>
      <c r="S3711" s="6">
        <f>(((J3711/60)/60)/24)+DATE(1970,1,1)</f>
        <v>41785.707708333335</v>
      </c>
      <c r="T3711" s="6">
        <f>(((I3711/60)/60)/24)+DATE(1970,1,1)</f>
        <v>41815.707708333335</v>
      </c>
      <c r="U3711">
        <f>YEAR(S3711)</f>
        <v>2014</v>
      </c>
    </row>
    <row r="3712" spans="1:21" ht="32" x14ac:dyDescent="0.2">
      <c r="A3712">
        <v>3710</v>
      </c>
      <c r="B3712" s="2" t="s">
        <v>3707</v>
      </c>
      <c r="C3712" s="2" t="s">
        <v>7820</v>
      </c>
      <c r="D3712" s="4">
        <v>1300</v>
      </c>
      <c r="E3712" s="5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>ROUND(E3712/D3712*100,0)</f>
        <v>141</v>
      </c>
      <c r="P3712" s="14">
        <f t="shared" si="57"/>
        <v>67.959999999999994</v>
      </c>
      <c r="Q3712" s="7" t="s">
        <v>8314</v>
      </c>
      <c r="R3712" t="s">
        <v>8315</v>
      </c>
      <c r="S3712" s="6">
        <f>(((J3712/60)/60)/24)+DATE(1970,1,1)</f>
        <v>42072.576249999998</v>
      </c>
      <c r="T3712" s="6">
        <f>(((I3712/60)/60)/24)+DATE(1970,1,1)</f>
        <v>42097.576249999998</v>
      </c>
      <c r="U3712">
        <f>YEAR(S3712)</f>
        <v>2015</v>
      </c>
    </row>
    <row r="3713" spans="1:21" ht="32" x14ac:dyDescent="0.2">
      <c r="A3713">
        <v>3711</v>
      </c>
      <c r="B3713" s="2" t="s">
        <v>3708</v>
      </c>
      <c r="C3713" s="2" t="s">
        <v>7821</v>
      </c>
      <c r="D3713" s="4">
        <v>500</v>
      </c>
      <c r="E3713" s="5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>ROUND(E3713/D3713*100,0)</f>
        <v>114</v>
      </c>
      <c r="P3713" s="14">
        <f t="shared" si="57"/>
        <v>27.14</v>
      </c>
      <c r="Q3713" s="7" t="s">
        <v>8314</v>
      </c>
      <c r="R3713" t="s">
        <v>8315</v>
      </c>
      <c r="S3713" s="6">
        <f>(((J3713/60)/60)/24)+DATE(1970,1,1)</f>
        <v>41779.724224537036</v>
      </c>
      <c r="T3713" s="6">
        <f>(((I3713/60)/60)/24)+DATE(1970,1,1)</f>
        <v>41805.666666666664</v>
      </c>
      <c r="U3713">
        <f>YEAR(S3713)</f>
        <v>2014</v>
      </c>
    </row>
    <row r="3714" spans="1:21" ht="48" x14ac:dyDescent="0.2">
      <c r="A3714">
        <v>3712</v>
      </c>
      <c r="B3714" s="2" t="s">
        <v>3709</v>
      </c>
      <c r="C3714" s="2" t="s">
        <v>7822</v>
      </c>
      <c r="D3714" s="4">
        <v>7500</v>
      </c>
      <c r="E3714" s="5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>ROUND(E3714/D3714*100,0)</f>
        <v>154</v>
      </c>
      <c r="P3714" s="14">
        <f t="shared" si="57"/>
        <v>110.87</v>
      </c>
      <c r="Q3714" s="7" t="s">
        <v>8314</v>
      </c>
      <c r="R3714" t="s">
        <v>8315</v>
      </c>
      <c r="S3714" s="6">
        <f>(((J3714/60)/60)/24)+DATE(1970,1,1)</f>
        <v>42134.172071759262</v>
      </c>
      <c r="T3714" s="6">
        <f>(((I3714/60)/60)/24)+DATE(1970,1,1)</f>
        <v>42155.290972222225</v>
      </c>
      <c r="U3714">
        <f>YEAR(S3714)</f>
        <v>2015</v>
      </c>
    </row>
    <row r="3715" spans="1:21" ht="48" x14ac:dyDescent="0.2">
      <c r="A3715">
        <v>3713</v>
      </c>
      <c r="B3715" s="2" t="s">
        <v>3710</v>
      </c>
      <c r="C3715" s="2" t="s">
        <v>7823</v>
      </c>
      <c r="D3715" s="4">
        <v>2000</v>
      </c>
      <c r="E3715" s="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>ROUND(E3715/D3715*100,0)</f>
        <v>102</v>
      </c>
      <c r="P3715" s="14">
        <f t="shared" ref="P3715:P3778" si="58">IFERROR(ROUND(E3715/L3715,2),0)</f>
        <v>106.84</v>
      </c>
      <c r="Q3715" s="7" t="s">
        <v>8314</v>
      </c>
      <c r="R3715" t="s">
        <v>8315</v>
      </c>
      <c r="S3715" s="6">
        <f>(((J3715/60)/60)/24)+DATE(1970,1,1)</f>
        <v>42505.738032407404</v>
      </c>
      <c r="T3715" s="6">
        <f>(((I3715/60)/60)/24)+DATE(1970,1,1)</f>
        <v>42525.738032407404</v>
      </c>
      <c r="U3715">
        <f>YEAR(S3715)</f>
        <v>2016</v>
      </c>
    </row>
    <row r="3716" spans="1:21" ht="48" x14ac:dyDescent="0.2">
      <c r="A3716">
        <v>3714</v>
      </c>
      <c r="B3716" s="2" t="s">
        <v>3711</v>
      </c>
      <c r="C3716" s="2" t="s">
        <v>7824</v>
      </c>
      <c r="D3716" s="4">
        <v>10000</v>
      </c>
      <c r="E3716" s="5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>ROUND(E3716/D3716*100,0)</f>
        <v>102</v>
      </c>
      <c r="P3716" s="14">
        <f t="shared" si="58"/>
        <v>105.52</v>
      </c>
      <c r="Q3716" s="7" t="s">
        <v>8314</v>
      </c>
      <c r="R3716" t="s">
        <v>8315</v>
      </c>
      <c r="S3716" s="6">
        <f>(((J3716/60)/60)/24)+DATE(1970,1,1)</f>
        <v>42118.556331018524</v>
      </c>
      <c r="T3716" s="6">
        <f>(((I3716/60)/60)/24)+DATE(1970,1,1)</f>
        <v>42150.165972222225</v>
      </c>
      <c r="U3716">
        <f>YEAR(S3716)</f>
        <v>2015</v>
      </c>
    </row>
    <row r="3717" spans="1:21" ht="48" x14ac:dyDescent="0.2">
      <c r="A3717">
        <v>3715</v>
      </c>
      <c r="B3717" s="2" t="s">
        <v>3712</v>
      </c>
      <c r="C3717" s="2" t="s">
        <v>7825</v>
      </c>
      <c r="D3717" s="4">
        <v>3500</v>
      </c>
      <c r="E3717" s="5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>ROUND(E3717/D3717*100,0)</f>
        <v>103</v>
      </c>
      <c r="P3717" s="14">
        <f t="shared" si="58"/>
        <v>132.96</v>
      </c>
      <c r="Q3717" s="7" t="s">
        <v>8314</v>
      </c>
      <c r="R3717" t="s">
        <v>8315</v>
      </c>
      <c r="S3717" s="6">
        <f>(((J3717/60)/60)/24)+DATE(1970,1,1)</f>
        <v>42036.995590277773</v>
      </c>
      <c r="T3717" s="6">
        <f>(((I3717/60)/60)/24)+DATE(1970,1,1)</f>
        <v>42094.536111111112</v>
      </c>
      <c r="U3717">
        <f>YEAR(S3717)</f>
        <v>2015</v>
      </c>
    </row>
    <row r="3718" spans="1:21" ht="48" x14ac:dyDescent="0.2">
      <c r="A3718">
        <v>3716</v>
      </c>
      <c r="B3718" s="2" t="s">
        <v>3713</v>
      </c>
      <c r="C3718" s="2" t="s">
        <v>7826</v>
      </c>
      <c r="D3718" s="4">
        <v>800</v>
      </c>
      <c r="E3718" s="5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>ROUND(E3718/D3718*100,0)</f>
        <v>156</v>
      </c>
      <c r="P3718" s="14">
        <f t="shared" si="58"/>
        <v>51.92</v>
      </c>
      <c r="Q3718" s="7" t="s">
        <v>8314</v>
      </c>
      <c r="R3718" t="s">
        <v>8315</v>
      </c>
      <c r="S3718" s="6">
        <f>(((J3718/60)/60)/24)+DATE(1970,1,1)</f>
        <v>42360.887835648144</v>
      </c>
      <c r="T3718" s="6">
        <f>(((I3718/60)/60)/24)+DATE(1970,1,1)</f>
        <v>42390.887835648144</v>
      </c>
      <c r="U3718">
        <f>YEAR(S3718)</f>
        <v>2015</v>
      </c>
    </row>
    <row r="3719" spans="1:21" ht="48" x14ac:dyDescent="0.2">
      <c r="A3719">
        <v>3717</v>
      </c>
      <c r="B3719" s="2" t="s">
        <v>3714</v>
      </c>
      <c r="C3719" s="2" t="s">
        <v>7827</v>
      </c>
      <c r="D3719" s="4">
        <v>4000</v>
      </c>
      <c r="E3719" s="5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>ROUND(E3719/D3719*100,0)</f>
        <v>101</v>
      </c>
      <c r="P3719" s="14">
        <f t="shared" si="58"/>
        <v>310</v>
      </c>
      <c r="Q3719" s="7" t="s">
        <v>8314</v>
      </c>
      <c r="R3719" t="s">
        <v>8315</v>
      </c>
      <c r="S3719" s="6">
        <f>(((J3719/60)/60)/24)+DATE(1970,1,1)</f>
        <v>42102.866307870368</v>
      </c>
      <c r="T3719" s="6">
        <f>(((I3719/60)/60)/24)+DATE(1970,1,1)</f>
        <v>42133.866307870368</v>
      </c>
      <c r="U3719">
        <f>YEAR(S3719)</f>
        <v>2015</v>
      </c>
    </row>
    <row r="3720" spans="1:21" ht="48" x14ac:dyDescent="0.2">
      <c r="A3720">
        <v>3718</v>
      </c>
      <c r="B3720" s="2" t="s">
        <v>3715</v>
      </c>
      <c r="C3720" s="2" t="s">
        <v>7828</v>
      </c>
      <c r="D3720" s="4">
        <v>500</v>
      </c>
      <c r="E3720" s="5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>ROUND(E3720/D3720*100,0)</f>
        <v>239</v>
      </c>
      <c r="P3720" s="14">
        <f t="shared" si="58"/>
        <v>26.02</v>
      </c>
      <c r="Q3720" s="7" t="s">
        <v>8314</v>
      </c>
      <c r="R3720" t="s">
        <v>8315</v>
      </c>
      <c r="S3720" s="6">
        <f>(((J3720/60)/60)/24)+DATE(1970,1,1)</f>
        <v>42032.716145833328</v>
      </c>
      <c r="T3720" s="6">
        <f>(((I3720/60)/60)/24)+DATE(1970,1,1)</f>
        <v>42062.716145833328</v>
      </c>
      <c r="U3720">
        <f>YEAR(S3720)</f>
        <v>2015</v>
      </c>
    </row>
    <row r="3721" spans="1:21" ht="32" x14ac:dyDescent="0.2">
      <c r="A3721">
        <v>3719</v>
      </c>
      <c r="B3721" s="2" t="s">
        <v>3716</v>
      </c>
      <c r="C3721" s="2" t="s">
        <v>7829</v>
      </c>
      <c r="D3721" s="4">
        <v>200</v>
      </c>
      <c r="E3721" s="5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>ROUND(E3721/D3721*100,0)</f>
        <v>210</v>
      </c>
      <c r="P3721" s="14">
        <f t="shared" si="58"/>
        <v>105</v>
      </c>
      <c r="Q3721" s="7" t="s">
        <v>8314</v>
      </c>
      <c r="R3721" t="s">
        <v>8315</v>
      </c>
      <c r="S3721" s="6">
        <f>(((J3721/60)/60)/24)+DATE(1970,1,1)</f>
        <v>42147.729930555557</v>
      </c>
      <c r="T3721" s="6">
        <f>(((I3721/60)/60)/24)+DATE(1970,1,1)</f>
        <v>42177.729930555557</v>
      </c>
      <c r="U3721">
        <f>YEAR(S3721)</f>
        <v>2015</v>
      </c>
    </row>
    <row r="3722" spans="1:21" ht="32" x14ac:dyDescent="0.2">
      <c r="A3722">
        <v>3720</v>
      </c>
      <c r="B3722" s="2" t="s">
        <v>3717</v>
      </c>
      <c r="C3722" s="2" t="s">
        <v>7830</v>
      </c>
      <c r="D3722" s="4">
        <v>3300</v>
      </c>
      <c r="E3722" s="5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>ROUND(E3722/D3722*100,0)</f>
        <v>105</v>
      </c>
      <c r="P3722" s="14">
        <f t="shared" si="58"/>
        <v>86.23</v>
      </c>
      <c r="Q3722" s="7" t="s">
        <v>8314</v>
      </c>
      <c r="R3722" t="s">
        <v>8315</v>
      </c>
      <c r="S3722" s="6">
        <f>(((J3722/60)/60)/24)+DATE(1970,1,1)</f>
        <v>42165.993125000001</v>
      </c>
      <c r="T3722" s="6">
        <f>(((I3722/60)/60)/24)+DATE(1970,1,1)</f>
        <v>42187.993125000001</v>
      </c>
      <c r="U3722">
        <f>YEAR(S3722)</f>
        <v>2015</v>
      </c>
    </row>
    <row r="3723" spans="1:21" ht="48" x14ac:dyDescent="0.2">
      <c r="A3723">
        <v>3721</v>
      </c>
      <c r="B3723" s="2" t="s">
        <v>3718</v>
      </c>
      <c r="C3723" s="2" t="s">
        <v>7831</v>
      </c>
      <c r="D3723" s="4">
        <v>5000</v>
      </c>
      <c r="E3723" s="5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>ROUND(E3723/D3723*100,0)</f>
        <v>101</v>
      </c>
      <c r="P3723" s="14">
        <f t="shared" si="58"/>
        <v>114.55</v>
      </c>
      <c r="Q3723" s="7" t="s">
        <v>8314</v>
      </c>
      <c r="R3723" t="s">
        <v>8315</v>
      </c>
      <c r="S3723" s="6">
        <f>(((J3723/60)/60)/24)+DATE(1970,1,1)</f>
        <v>41927.936157407406</v>
      </c>
      <c r="T3723" s="6">
        <f>(((I3723/60)/60)/24)+DATE(1970,1,1)</f>
        <v>41948.977824074071</v>
      </c>
      <c r="U3723">
        <f>YEAR(S3723)</f>
        <v>2014</v>
      </c>
    </row>
    <row r="3724" spans="1:21" ht="64" x14ac:dyDescent="0.2">
      <c r="A3724">
        <v>3722</v>
      </c>
      <c r="B3724" s="2" t="s">
        <v>3719</v>
      </c>
      <c r="C3724" s="2" t="s">
        <v>7832</v>
      </c>
      <c r="D3724" s="4">
        <v>1500</v>
      </c>
      <c r="E3724" s="5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>ROUND(E3724/D3724*100,0)</f>
        <v>111</v>
      </c>
      <c r="P3724" s="14">
        <f t="shared" si="58"/>
        <v>47.66</v>
      </c>
      <c r="Q3724" s="7" t="s">
        <v>8314</v>
      </c>
      <c r="R3724" t="s">
        <v>8315</v>
      </c>
      <c r="S3724" s="6">
        <f>(((J3724/60)/60)/24)+DATE(1970,1,1)</f>
        <v>42381.671840277777</v>
      </c>
      <c r="T3724" s="6">
        <f>(((I3724/60)/60)/24)+DATE(1970,1,1)</f>
        <v>42411.957638888889</v>
      </c>
      <c r="U3724">
        <f>YEAR(S3724)</f>
        <v>2016</v>
      </c>
    </row>
    <row r="3725" spans="1:21" ht="32" x14ac:dyDescent="0.2">
      <c r="A3725">
        <v>3723</v>
      </c>
      <c r="B3725" s="2" t="s">
        <v>3720</v>
      </c>
      <c r="C3725" s="2" t="s">
        <v>7833</v>
      </c>
      <c r="D3725" s="4">
        <v>4500</v>
      </c>
      <c r="E3725" s="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>ROUND(E3725/D3725*100,0)</f>
        <v>102</v>
      </c>
      <c r="P3725" s="14">
        <f t="shared" si="58"/>
        <v>72.89</v>
      </c>
      <c r="Q3725" s="7" t="s">
        <v>8314</v>
      </c>
      <c r="R3725" t="s">
        <v>8315</v>
      </c>
      <c r="S3725" s="6">
        <f>(((J3725/60)/60)/24)+DATE(1970,1,1)</f>
        <v>41943.753032407411</v>
      </c>
      <c r="T3725" s="6">
        <f>(((I3725/60)/60)/24)+DATE(1970,1,1)</f>
        <v>41973.794699074075</v>
      </c>
      <c r="U3725">
        <f>YEAR(S3725)</f>
        <v>2014</v>
      </c>
    </row>
    <row r="3726" spans="1:21" ht="48" x14ac:dyDescent="0.2">
      <c r="A3726">
        <v>3724</v>
      </c>
      <c r="B3726" s="2" t="s">
        <v>3721</v>
      </c>
      <c r="C3726" s="2" t="s">
        <v>7834</v>
      </c>
      <c r="D3726" s="4">
        <v>4300</v>
      </c>
      <c r="E3726" s="5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>ROUND(E3726/D3726*100,0)</f>
        <v>103</v>
      </c>
      <c r="P3726" s="14">
        <f t="shared" si="58"/>
        <v>49.55</v>
      </c>
      <c r="Q3726" s="7" t="s">
        <v>8314</v>
      </c>
      <c r="R3726" t="s">
        <v>8315</v>
      </c>
      <c r="S3726" s="6">
        <f>(((J3726/60)/60)/24)+DATE(1970,1,1)</f>
        <v>42465.491435185191</v>
      </c>
      <c r="T3726" s="6">
        <f>(((I3726/60)/60)/24)+DATE(1970,1,1)</f>
        <v>42494.958333333328</v>
      </c>
      <c r="U3726">
        <f>YEAR(S3726)</f>
        <v>2016</v>
      </c>
    </row>
    <row r="3727" spans="1:21" ht="48" x14ac:dyDescent="0.2">
      <c r="A3727">
        <v>3725</v>
      </c>
      <c r="B3727" s="2" t="s">
        <v>3722</v>
      </c>
      <c r="C3727" s="2" t="s">
        <v>7835</v>
      </c>
      <c r="D3727" s="4">
        <v>300</v>
      </c>
      <c r="E3727" s="5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>ROUND(E3727/D3727*100,0)</f>
        <v>127</v>
      </c>
      <c r="P3727" s="14">
        <f t="shared" si="58"/>
        <v>25.4</v>
      </c>
      <c r="Q3727" s="7" t="s">
        <v>8314</v>
      </c>
      <c r="R3727" t="s">
        <v>8315</v>
      </c>
      <c r="S3727" s="6">
        <f>(((J3727/60)/60)/24)+DATE(1970,1,1)</f>
        <v>42401.945219907408</v>
      </c>
      <c r="T3727" s="6">
        <f>(((I3727/60)/60)/24)+DATE(1970,1,1)</f>
        <v>42418.895833333328</v>
      </c>
      <c r="U3727">
        <f>YEAR(S3727)</f>
        <v>2016</v>
      </c>
    </row>
    <row r="3728" spans="1:21" ht="48" x14ac:dyDescent="0.2">
      <c r="A3728">
        <v>3726</v>
      </c>
      <c r="B3728" s="2" t="s">
        <v>3723</v>
      </c>
      <c r="C3728" s="2" t="s">
        <v>7836</v>
      </c>
      <c r="D3728" s="4">
        <v>850</v>
      </c>
      <c r="E3728" s="5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>ROUND(E3728/D3728*100,0)</f>
        <v>339</v>
      </c>
      <c r="P3728" s="14">
        <f t="shared" si="58"/>
        <v>62.59</v>
      </c>
      <c r="Q3728" s="7" t="s">
        <v>8314</v>
      </c>
      <c r="R3728" t="s">
        <v>8315</v>
      </c>
      <c r="S3728" s="6">
        <f>(((J3728/60)/60)/24)+DATE(1970,1,1)</f>
        <v>42462.140868055561</v>
      </c>
      <c r="T3728" s="6">
        <f>(((I3728/60)/60)/24)+DATE(1970,1,1)</f>
        <v>42489.875</v>
      </c>
      <c r="U3728">
        <f>YEAR(S3728)</f>
        <v>2016</v>
      </c>
    </row>
    <row r="3729" spans="1:21" ht="48" x14ac:dyDescent="0.2">
      <c r="A3729">
        <v>3727</v>
      </c>
      <c r="B3729" s="2" t="s">
        <v>3724</v>
      </c>
      <c r="C3729" s="2" t="s">
        <v>7837</v>
      </c>
      <c r="D3729" s="4">
        <v>2000</v>
      </c>
      <c r="E3729" s="5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>ROUND(E3729/D3729*100,0)</f>
        <v>101</v>
      </c>
      <c r="P3729" s="14">
        <f t="shared" si="58"/>
        <v>61.06</v>
      </c>
      <c r="Q3729" s="7" t="s">
        <v>8314</v>
      </c>
      <c r="R3729" t="s">
        <v>8315</v>
      </c>
      <c r="S3729" s="6">
        <f>(((J3729/60)/60)/24)+DATE(1970,1,1)</f>
        <v>42632.348310185189</v>
      </c>
      <c r="T3729" s="6">
        <f>(((I3729/60)/60)/24)+DATE(1970,1,1)</f>
        <v>42663.204861111109</v>
      </c>
      <c r="U3729">
        <f>YEAR(S3729)</f>
        <v>2016</v>
      </c>
    </row>
    <row r="3730" spans="1:21" ht="32" x14ac:dyDescent="0.2">
      <c r="A3730">
        <v>3728</v>
      </c>
      <c r="B3730" s="2" t="s">
        <v>3725</v>
      </c>
      <c r="C3730" s="2" t="s">
        <v>7838</v>
      </c>
      <c r="D3730" s="4">
        <v>20000</v>
      </c>
      <c r="E3730" s="5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>ROUND(E3730/D3730*100,0)</f>
        <v>9</v>
      </c>
      <c r="P3730" s="14">
        <f t="shared" si="58"/>
        <v>60.06</v>
      </c>
      <c r="Q3730" s="7" t="s">
        <v>8314</v>
      </c>
      <c r="R3730" t="s">
        <v>8315</v>
      </c>
      <c r="S3730" s="6">
        <f>(((J3730/60)/60)/24)+DATE(1970,1,1)</f>
        <v>42205.171018518522</v>
      </c>
      <c r="T3730" s="6">
        <f>(((I3730/60)/60)/24)+DATE(1970,1,1)</f>
        <v>42235.171018518522</v>
      </c>
      <c r="U3730">
        <f>YEAR(S3730)</f>
        <v>2015</v>
      </c>
    </row>
    <row r="3731" spans="1:21" ht="48" x14ac:dyDescent="0.2">
      <c r="A3731">
        <v>3729</v>
      </c>
      <c r="B3731" s="2" t="s">
        <v>3726</v>
      </c>
      <c r="C3731" s="2" t="s">
        <v>7839</v>
      </c>
      <c r="D3731" s="4">
        <v>5000</v>
      </c>
      <c r="E3731" s="5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>ROUND(E3731/D3731*100,0)</f>
        <v>7</v>
      </c>
      <c r="P3731" s="14">
        <f t="shared" si="58"/>
        <v>72.400000000000006</v>
      </c>
      <c r="Q3731" s="7" t="s">
        <v>8314</v>
      </c>
      <c r="R3731" t="s">
        <v>8315</v>
      </c>
      <c r="S3731" s="6">
        <f>(((J3731/60)/60)/24)+DATE(1970,1,1)</f>
        <v>42041.205000000002</v>
      </c>
      <c r="T3731" s="6">
        <f>(((I3731/60)/60)/24)+DATE(1970,1,1)</f>
        <v>42086.16333333333</v>
      </c>
      <c r="U3731">
        <f>YEAR(S3731)</f>
        <v>2015</v>
      </c>
    </row>
    <row r="3732" spans="1:21" ht="48" x14ac:dyDescent="0.2">
      <c r="A3732">
        <v>3730</v>
      </c>
      <c r="B3732" s="2" t="s">
        <v>3727</v>
      </c>
      <c r="C3732" s="2" t="s">
        <v>7840</v>
      </c>
      <c r="D3732" s="4">
        <v>1000</v>
      </c>
      <c r="E3732" s="5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>ROUND(E3732/D3732*100,0)</f>
        <v>10</v>
      </c>
      <c r="P3732" s="14">
        <f t="shared" si="58"/>
        <v>100</v>
      </c>
      <c r="Q3732" s="7" t="s">
        <v>8314</v>
      </c>
      <c r="R3732" t="s">
        <v>8315</v>
      </c>
      <c r="S3732" s="6">
        <f>(((J3732/60)/60)/24)+DATE(1970,1,1)</f>
        <v>42203.677766203706</v>
      </c>
      <c r="T3732" s="6">
        <f>(((I3732/60)/60)/24)+DATE(1970,1,1)</f>
        <v>42233.677766203706</v>
      </c>
      <c r="U3732">
        <f>YEAR(S3732)</f>
        <v>2015</v>
      </c>
    </row>
    <row r="3733" spans="1:21" ht="48" x14ac:dyDescent="0.2">
      <c r="A3733">
        <v>3731</v>
      </c>
      <c r="B3733" s="2" t="s">
        <v>3728</v>
      </c>
      <c r="C3733" s="2" t="s">
        <v>7841</v>
      </c>
      <c r="D3733" s="4">
        <v>5500</v>
      </c>
      <c r="E3733" s="5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>ROUND(E3733/D3733*100,0)</f>
        <v>11</v>
      </c>
      <c r="P3733" s="14">
        <f t="shared" si="58"/>
        <v>51.67</v>
      </c>
      <c r="Q3733" s="7" t="s">
        <v>8314</v>
      </c>
      <c r="R3733" t="s">
        <v>8315</v>
      </c>
      <c r="S3733" s="6">
        <f>(((J3733/60)/60)/24)+DATE(1970,1,1)</f>
        <v>41983.752847222218</v>
      </c>
      <c r="T3733" s="6">
        <f>(((I3733/60)/60)/24)+DATE(1970,1,1)</f>
        <v>42014.140972222223</v>
      </c>
      <c r="U3733">
        <f>YEAR(S3733)</f>
        <v>2014</v>
      </c>
    </row>
    <row r="3734" spans="1:21" ht="32" x14ac:dyDescent="0.2">
      <c r="A3734">
        <v>3732</v>
      </c>
      <c r="B3734" s="2" t="s">
        <v>3729</v>
      </c>
      <c r="C3734" s="2" t="s">
        <v>7842</v>
      </c>
      <c r="D3734" s="4">
        <v>850</v>
      </c>
      <c r="E3734" s="5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>ROUND(E3734/D3734*100,0)</f>
        <v>15</v>
      </c>
      <c r="P3734" s="14">
        <f t="shared" si="58"/>
        <v>32.75</v>
      </c>
      <c r="Q3734" s="7" t="s">
        <v>8314</v>
      </c>
      <c r="R3734" t="s">
        <v>8315</v>
      </c>
      <c r="S3734" s="6">
        <f>(((J3734/60)/60)/24)+DATE(1970,1,1)</f>
        <v>41968.677465277782</v>
      </c>
      <c r="T3734" s="6">
        <f>(((I3734/60)/60)/24)+DATE(1970,1,1)</f>
        <v>42028.5</v>
      </c>
      <c r="U3734">
        <f>YEAR(S3734)</f>
        <v>2014</v>
      </c>
    </row>
    <row r="3735" spans="1:21" ht="48" x14ac:dyDescent="0.2">
      <c r="A3735">
        <v>3733</v>
      </c>
      <c r="B3735" s="2" t="s">
        <v>3730</v>
      </c>
      <c r="C3735" s="2" t="s">
        <v>7843</v>
      </c>
      <c r="D3735" s="4">
        <v>1500</v>
      </c>
      <c r="E3735" s="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>ROUND(E3735/D3735*100,0)</f>
        <v>0</v>
      </c>
      <c r="P3735" s="14">
        <f t="shared" si="58"/>
        <v>0</v>
      </c>
      <c r="Q3735" s="7" t="s">
        <v>8314</v>
      </c>
      <c r="R3735" t="s">
        <v>8315</v>
      </c>
      <c r="S3735" s="6">
        <f>(((J3735/60)/60)/24)+DATE(1970,1,1)</f>
        <v>42103.024398148147</v>
      </c>
      <c r="T3735" s="6">
        <f>(((I3735/60)/60)/24)+DATE(1970,1,1)</f>
        <v>42112.9375</v>
      </c>
      <c r="U3735">
        <f>YEAR(S3735)</f>
        <v>2015</v>
      </c>
    </row>
    <row r="3736" spans="1:21" ht="48" x14ac:dyDescent="0.2">
      <c r="A3736">
        <v>3734</v>
      </c>
      <c r="B3736" s="2" t="s">
        <v>3731</v>
      </c>
      <c r="C3736" s="2" t="s">
        <v>7844</v>
      </c>
      <c r="D3736" s="4">
        <v>1500</v>
      </c>
      <c r="E3736" s="5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>ROUND(E3736/D3736*100,0)</f>
        <v>28</v>
      </c>
      <c r="P3736" s="14">
        <f t="shared" si="58"/>
        <v>61</v>
      </c>
      <c r="Q3736" s="7" t="s">
        <v>8314</v>
      </c>
      <c r="R3736" t="s">
        <v>8315</v>
      </c>
      <c r="S3736" s="6">
        <f>(((J3736/60)/60)/24)+DATE(1970,1,1)</f>
        <v>42089.901574074072</v>
      </c>
      <c r="T3736" s="6">
        <f>(((I3736/60)/60)/24)+DATE(1970,1,1)</f>
        <v>42149.901574074072</v>
      </c>
      <c r="U3736">
        <f>YEAR(S3736)</f>
        <v>2015</v>
      </c>
    </row>
    <row r="3737" spans="1:21" ht="32" x14ac:dyDescent="0.2">
      <c r="A3737">
        <v>3735</v>
      </c>
      <c r="B3737" s="2" t="s">
        <v>3732</v>
      </c>
      <c r="C3737" s="2" t="s">
        <v>7845</v>
      </c>
      <c r="D3737" s="4">
        <v>150</v>
      </c>
      <c r="E3737" s="5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>ROUND(E3737/D3737*100,0)</f>
        <v>13</v>
      </c>
      <c r="P3737" s="14">
        <f t="shared" si="58"/>
        <v>10</v>
      </c>
      <c r="Q3737" s="7" t="s">
        <v>8314</v>
      </c>
      <c r="R3737" t="s">
        <v>8315</v>
      </c>
      <c r="S3737" s="6">
        <f>(((J3737/60)/60)/24)+DATE(1970,1,1)</f>
        <v>42122.693159722221</v>
      </c>
      <c r="T3737" s="6">
        <f>(((I3737/60)/60)/24)+DATE(1970,1,1)</f>
        <v>42152.693159722221</v>
      </c>
      <c r="U3737">
        <f>YEAR(S3737)</f>
        <v>2015</v>
      </c>
    </row>
    <row r="3738" spans="1:21" ht="48" x14ac:dyDescent="0.2">
      <c r="A3738">
        <v>3736</v>
      </c>
      <c r="B3738" s="2" t="s">
        <v>3733</v>
      </c>
      <c r="C3738" s="2" t="s">
        <v>7846</v>
      </c>
      <c r="D3738" s="4">
        <v>1500</v>
      </c>
      <c r="E3738" s="5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>ROUND(E3738/D3738*100,0)</f>
        <v>1</v>
      </c>
      <c r="P3738" s="14">
        <f t="shared" si="58"/>
        <v>10</v>
      </c>
      <c r="Q3738" s="7" t="s">
        <v>8314</v>
      </c>
      <c r="R3738" t="s">
        <v>8315</v>
      </c>
      <c r="S3738" s="6">
        <f>(((J3738/60)/60)/24)+DATE(1970,1,1)</f>
        <v>42048.711724537032</v>
      </c>
      <c r="T3738" s="6">
        <f>(((I3738/60)/60)/24)+DATE(1970,1,1)</f>
        <v>42086.75</v>
      </c>
      <c r="U3738">
        <f>YEAR(S3738)</f>
        <v>2015</v>
      </c>
    </row>
    <row r="3739" spans="1:21" ht="32" x14ac:dyDescent="0.2">
      <c r="A3739">
        <v>3737</v>
      </c>
      <c r="B3739" s="2" t="s">
        <v>3734</v>
      </c>
      <c r="C3739" s="2" t="s">
        <v>7847</v>
      </c>
      <c r="D3739" s="4">
        <v>700</v>
      </c>
      <c r="E3739" s="5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>ROUND(E3739/D3739*100,0)</f>
        <v>21</v>
      </c>
      <c r="P3739" s="14">
        <f t="shared" si="58"/>
        <v>37.5</v>
      </c>
      <c r="Q3739" s="7" t="s">
        <v>8314</v>
      </c>
      <c r="R3739" t="s">
        <v>8315</v>
      </c>
      <c r="S3739" s="6">
        <f>(((J3739/60)/60)/24)+DATE(1970,1,1)</f>
        <v>42297.691006944442</v>
      </c>
      <c r="T3739" s="6">
        <f>(((I3739/60)/60)/24)+DATE(1970,1,1)</f>
        <v>42320.290972222225</v>
      </c>
      <c r="U3739">
        <f>YEAR(S3739)</f>
        <v>2015</v>
      </c>
    </row>
    <row r="3740" spans="1:21" ht="32" x14ac:dyDescent="0.2">
      <c r="A3740">
        <v>3738</v>
      </c>
      <c r="B3740" s="2" t="s">
        <v>3735</v>
      </c>
      <c r="C3740" s="2" t="s">
        <v>7848</v>
      </c>
      <c r="D3740" s="4">
        <v>1500</v>
      </c>
      <c r="E3740" s="5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>ROUND(E3740/D3740*100,0)</f>
        <v>18</v>
      </c>
      <c r="P3740" s="14">
        <f t="shared" si="58"/>
        <v>45</v>
      </c>
      <c r="Q3740" s="7" t="s">
        <v>8314</v>
      </c>
      <c r="R3740" t="s">
        <v>8315</v>
      </c>
      <c r="S3740" s="6">
        <f>(((J3740/60)/60)/24)+DATE(1970,1,1)</f>
        <v>41813.938715277778</v>
      </c>
      <c r="T3740" s="6">
        <f>(((I3740/60)/60)/24)+DATE(1970,1,1)</f>
        <v>41835.916666666664</v>
      </c>
      <c r="U3740">
        <f>YEAR(S3740)</f>
        <v>2014</v>
      </c>
    </row>
    <row r="3741" spans="1:21" ht="48" x14ac:dyDescent="0.2">
      <c r="A3741">
        <v>3739</v>
      </c>
      <c r="B3741" s="2" t="s">
        <v>3736</v>
      </c>
      <c r="C3741" s="2" t="s">
        <v>7849</v>
      </c>
      <c r="D3741" s="4">
        <v>4000</v>
      </c>
      <c r="E3741" s="5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>ROUND(E3741/D3741*100,0)</f>
        <v>20</v>
      </c>
      <c r="P3741" s="14">
        <f t="shared" si="58"/>
        <v>100.63</v>
      </c>
      <c r="Q3741" s="7" t="s">
        <v>8314</v>
      </c>
      <c r="R3741" t="s">
        <v>8315</v>
      </c>
      <c r="S3741" s="6">
        <f>(((J3741/60)/60)/24)+DATE(1970,1,1)</f>
        <v>42548.449861111112</v>
      </c>
      <c r="T3741" s="6">
        <f>(((I3741/60)/60)/24)+DATE(1970,1,1)</f>
        <v>42568.449861111112</v>
      </c>
      <c r="U3741">
        <f>YEAR(S3741)</f>
        <v>2016</v>
      </c>
    </row>
    <row r="3742" spans="1:21" ht="48" x14ac:dyDescent="0.2">
      <c r="A3742">
        <v>3740</v>
      </c>
      <c r="B3742" s="2" t="s">
        <v>3737</v>
      </c>
      <c r="C3742" s="2" t="s">
        <v>7850</v>
      </c>
      <c r="D3742" s="4">
        <v>2000</v>
      </c>
      <c r="E3742" s="5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>ROUND(E3742/D3742*100,0)</f>
        <v>18</v>
      </c>
      <c r="P3742" s="14">
        <f t="shared" si="58"/>
        <v>25.57</v>
      </c>
      <c r="Q3742" s="7" t="s">
        <v>8314</v>
      </c>
      <c r="R3742" t="s">
        <v>8315</v>
      </c>
      <c r="S3742" s="6">
        <f>(((J3742/60)/60)/24)+DATE(1970,1,1)</f>
        <v>41833.089756944442</v>
      </c>
      <c r="T3742" s="6">
        <f>(((I3742/60)/60)/24)+DATE(1970,1,1)</f>
        <v>41863.079143518517</v>
      </c>
      <c r="U3742">
        <f>YEAR(S3742)</f>
        <v>2014</v>
      </c>
    </row>
    <row r="3743" spans="1:21" ht="48" x14ac:dyDescent="0.2">
      <c r="A3743">
        <v>3741</v>
      </c>
      <c r="B3743" s="2" t="s">
        <v>3738</v>
      </c>
      <c r="C3743" s="2" t="s">
        <v>7851</v>
      </c>
      <c r="D3743" s="4">
        <v>20000</v>
      </c>
      <c r="E3743" s="5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>ROUND(E3743/D3743*100,0)</f>
        <v>0</v>
      </c>
      <c r="P3743" s="14">
        <f t="shared" si="58"/>
        <v>0</v>
      </c>
      <c r="Q3743" s="7" t="s">
        <v>8314</v>
      </c>
      <c r="R3743" t="s">
        <v>8315</v>
      </c>
      <c r="S3743" s="6">
        <f>(((J3743/60)/60)/24)+DATE(1970,1,1)</f>
        <v>42325.920717592591</v>
      </c>
      <c r="T3743" s="6">
        <f>(((I3743/60)/60)/24)+DATE(1970,1,1)</f>
        <v>42355.920717592591</v>
      </c>
      <c r="U3743">
        <f>YEAR(S3743)</f>
        <v>2015</v>
      </c>
    </row>
    <row r="3744" spans="1:21" ht="48" x14ac:dyDescent="0.2">
      <c r="A3744">
        <v>3742</v>
      </c>
      <c r="B3744" s="2" t="s">
        <v>3739</v>
      </c>
      <c r="C3744" s="2" t="s">
        <v>7852</v>
      </c>
      <c r="D3744" s="4">
        <v>5000</v>
      </c>
      <c r="E3744" s="5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>ROUND(E3744/D3744*100,0)</f>
        <v>2</v>
      </c>
      <c r="P3744" s="14">
        <f t="shared" si="58"/>
        <v>25</v>
      </c>
      <c r="Q3744" s="7" t="s">
        <v>8314</v>
      </c>
      <c r="R3744" t="s">
        <v>8315</v>
      </c>
      <c r="S3744" s="6">
        <f>(((J3744/60)/60)/24)+DATE(1970,1,1)</f>
        <v>41858.214629629627</v>
      </c>
      <c r="T3744" s="6">
        <f>(((I3744/60)/60)/24)+DATE(1970,1,1)</f>
        <v>41888.214629629627</v>
      </c>
      <c r="U3744">
        <f>YEAR(S3744)</f>
        <v>2014</v>
      </c>
    </row>
    <row r="3745" spans="1:21" ht="32" x14ac:dyDescent="0.2">
      <c r="A3745">
        <v>3743</v>
      </c>
      <c r="B3745" s="2" t="s">
        <v>3740</v>
      </c>
      <c r="C3745" s="2" t="s">
        <v>7853</v>
      </c>
      <c r="D3745" s="4">
        <v>2200</v>
      </c>
      <c r="E3745" s="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>ROUND(E3745/D3745*100,0)</f>
        <v>0</v>
      </c>
      <c r="P3745" s="14">
        <f t="shared" si="58"/>
        <v>0</v>
      </c>
      <c r="Q3745" s="7" t="s">
        <v>8314</v>
      </c>
      <c r="R3745" t="s">
        <v>8315</v>
      </c>
      <c r="S3745" s="6">
        <f>(((J3745/60)/60)/24)+DATE(1970,1,1)</f>
        <v>41793.710231481484</v>
      </c>
      <c r="T3745" s="6">
        <f>(((I3745/60)/60)/24)+DATE(1970,1,1)</f>
        <v>41823.710231481484</v>
      </c>
      <c r="U3745">
        <f>YEAR(S3745)</f>
        <v>2014</v>
      </c>
    </row>
    <row r="3746" spans="1:21" ht="48" x14ac:dyDescent="0.2">
      <c r="A3746">
        <v>3744</v>
      </c>
      <c r="B3746" s="2" t="s">
        <v>3741</v>
      </c>
      <c r="C3746" s="2" t="s">
        <v>7854</v>
      </c>
      <c r="D3746" s="4">
        <v>1200</v>
      </c>
      <c r="E3746" s="5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>ROUND(E3746/D3746*100,0)</f>
        <v>0</v>
      </c>
      <c r="P3746" s="14">
        <f t="shared" si="58"/>
        <v>0</v>
      </c>
      <c r="Q3746" s="7" t="s">
        <v>8314</v>
      </c>
      <c r="R3746" t="s">
        <v>8315</v>
      </c>
      <c r="S3746" s="6">
        <f>(((J3746/60)/60)/24)+DATE(1970,1,1)</f>
        <v>41793.814259259263</v>
      </c>
      <c r="T3746" s="6">
        <f>(((I3746/60)/60)/24)+DATE(1970,1,1)</f>
        <v>41825.165972222225</v>
      </c>
      <c r="U3746">
        <f>YEAR(S3746)</f>
        <v>2014</v>
      </c>
    </row>
    <row r="3747" spans="1:21" ht="48" x14ac:dyDescent="0.2">
      <c r="A3747">
        <v>3745</v>
      </c>
      <c r="B3747" s="2" t="s">
        <v>3742</v>
      </c>
      <c r="C3747" s="2" t="s">
        <v>7855</v>
      </c>
      <c r="D3747" s="4">
        <v>100</v>
      </c>
      <c r="E3747" s="5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>ROUND(E3747/D3747*100,0)</f>
        <v>10</v>
      </c>
      <c r="P3747" s="14">
        <f t="shared" si="58"/>
        <v>10</v>
      </c>
      <c r="Q3747" s="7" t="s">
        <v>8314</v>
      </c>
      <c r="R3747" t="s">
        <v>8315</v>
      </c>
      <c r="S3747" s="6">
        <f>(((J3747/60)/60)/24)+DATE(1970,1,1)</f>
        <v>41831.697939814818</v>
      </c>
      <c r="T3747" s="6">
        <f>(((I3747/60)/60)/24)+DATE(1970,1,1)</f>
        <v>41861.697939814818</v>
      </c>
      <c r="U3747">
        <f>YEAR(S3747)</f>
        <v>2014</v>
      </c>
    </row>
    <row r="3748" spans="1:21" ht="16" x14ac:dyDescent="0.2">
      <c r="A3748">
        <v>3746</v>
      </c>
      <c r="B3748" s="2" t="s">
        <v>3743</v>
      </c>
      <c r="C3748" s="2" t="s">
        <v>7856</v>
      </c>
      <c r="D3748" s="4">
        <v>8500</v>
      </c>
      <c r="E3748" s="5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>ROUND(E3748/D3748*100,0)</f>
        <v>2</v>
      </c>
      <c r="P3748" s="14">
        <f t="shared" si="58"/>
        <v>202</v>
      </c>
      <c r="Q3748" s="7" t="s">
        <v>8314</v>
      </c>
      <c r="R3748" t="s">
        <v>8315</v>
      </c>
      <c r="S3748" s="6">
        <f>(((J3748/60)/60)/24)+DATE(1970,1,1)</f>
        <v>42621.389340277776</v>
      </c>
      <c r="T3748" s="6">
        <f>(((I3748/60)/60)/24)+DATE(1970,1,1)</f>
        <v>42651.389340277776</v>
      </c>
      <c r="U3748">
        <f>YEAR(S3748)</f>
        <v>2016</v>
      </c>
    </row>
    <row r="3749" spans="1:21" ht="32" x14ac:dyDescent="0.2">
      <c r="A3749">
        <v>3747</v>
      </c>
      <c r="B3749" s="2" t="s">
        <v>3744</v>
      </c>
      <c r="C3749" s="2" t="s">
        <v>7857</v>
      </c>
      <c r="D3749" s="4">
        <v>2500</v>
      </c>
      <c r="E3749" s="5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>ROUND(E3749/D3749*100,0)</f>
        <v>1</v>
      </c>
      <c r="P3749" s="14">
        <f t="shared" si="58"/>
        <v>25</v>
      </c>
      <c r="Q3749" s="7" t="s">
        <v>8314</v>
      </c>
      <c r="R3749" t="s">
        <v>8315</v>
      </c>
      <c r="S3749" s="6">
        <f>(((J3749/60)/60)/24)+DATE(1970,1,1)</f>
        <v>42164.299722222218</v>
      </c>
      <c r="T3749" s="6">
        <f>(((I3749/60)/60)/24)+DATE(1970,1,1)</f>
        <v>42190.957638888889</v>
      </c>
      <c r="U3749">
        <f>YEAR(S3749)</f>
        <v>2015</v>
      </c>
    </row>
    <row r="3750" spans="1:21" ht="48" x14ac:dyDescent="0.2">
      <c r="A3750">
        <v>3748</v>
      </c>
      <c r="B3750" s="2" t="s">
        <v>3745</v>
      </c>
      <c r="C3750" s="2" t="s">
        <v>7858</v>
      </c>
      <c r="D3750" s="4">
        <v>5000</v>
      </c>
      <c r="E3750" s="5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ROUND(E3750/D3750*100,0)</f>
        <v>104</v>
      </c>
      <c r="P3750" s="14">
        <f t="shared" si="58"/>
        <v>99.54</v>
      </c>
      <c r="Q3750" s="7" t="s">
        <v>8314</v>
      </c>
      <c r="R3750" t="s">
        <v>8356</v>
      </c>
      <c r="S3750" s="6">
        <f>(((J3750/60)/60)/24)+DATE(1970,1,1)</f>
        <v>42395.706435185188</v>
      </c>
      <c r="T3750" s="6">
        <f>(((I3750/60)/60)/24)+DATE(1970,1,1)</f>
        <v>42416.249305555553</v>
      </c>
      <c r="U3750">
        <f>YEAR(S3750)</f>
        <v>2016</v>
      </c>
    </row>
    <row r="3751" spans="1:21" ht="48" x14ac:dyDescent="0.2">
      <c r="A3751">
        <v>3749</v>
      </c>
      <c r="B3751" s="2" t="s">
        <v>3746</v>
      </c>
      <c r="C3751" s="2" t="s">
        <v>7859</v>
      </c>
      <c r="D3751" s="4">
        <v>500</v>
      </c>
      <c r="E3751" s="5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ROUND(E3751/D3751*100,0)</f>
        <v>105</v>
      </c>
      <c r="P3751" s="14">
        <f t="shared" si="58"/>
        <v>75</v>
      </c>
      <c r="Q3751" s="7" t="s">
        <v>8314</v>
      </c>
      <c r="R3751" t="s">
        <v>8356</v>
      </c>
      <c r="S3751" s="6">
        <f>(((J3751/60)/60)/24)+DATE(1970,1,1)</f>
        <v>42458.127175925925</v>
      </c>
      <c r="T3751" s="6">
        <f>(((I3751/60)/60)/24)+DATE(1970,1,1)</f>
        <v>42489.165972222225</v>
      </c>
      <c r="U3751">
        <f>YEAR(S3751)</f>
        <v>2016</v>
      </c>
    </row>
    <row r="3752" spans="1:21" ht="96" x14ac:dyDescent="0.2">
      <c r="A3752">
        <v>3750</v>
      </c>
      <c r="B3752" s="2" t="s">
        <v>3747</v>
      </c>
      <c r="C3752" s="2" t="s">
        <v>7860</v>
      </c>
      <c r="D3752" s="4">
        <v>6000</v>
      </c>
      <c r="E3752" s="5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ROUND(E3752/D3752*100,0)</f>
        <v>100</v>
      </c>
      <c r="P3752" s="14">
        <f t="shared" si="58"/>
        <v>215.25</v>
      </c>
      <c r="Q3752" s="7" t="s">
        <v>8314</v>
      </c>
      <c r="R3752" t="s">
        <v>8356</v>
      </c>
      <c r="S3752" s="6">
        <f>(((J3752/60)/60)/24)+DATE(1970,1,1)</f>
        <v>42016.981574074074</v>
      </c>
      <c r="T3752" s="6">
        <f>(((I3752/60)/60)/24)+DATE(1970,1,1)</f>
        <v>42045.332638888889</v>
      </c>
      <c r="U3752">
        <f>YEAR(S3752)</f>
        <v>2015</v>
      </c>
    </row>
    <row r="3753" spans="1:21" ht="48" x14ac:dyDescent="0.2">
      <c r="A3753">
        <v>3751</v>
      </c>
      <c r="B3753" s="2" t="s">
        <v>3748</v>
      </c>
      <c r="C3753" s="2" t="s">
        <v>7861</v>
      </c>
      <c r="D3753" s="4">
        <v>1000</v>
      </c>
      <c r="E3753" s="5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ROUND(E3753/D3753*100,0)</f>
        <v>133</v>
      </c>
      <c r="P3753" s="14">
        <f t="shared" si="58"/>
        <v>120.55</v>
      </c>
      <c r="Q3753" s="7" t="s">
        <v>8314</v>
      </c>
      <c r="R3753" t="s">
        <v>8356</v>
      </c>
      <c r="S3753" s="6">
        <f>(((J3753/60)/60)/24)+DATE(1970,1,1)</f>
        <v>42403.035567129627</v>
      </c>
      <c r="T3753" s="6">
        <f>(((I3753/60)/60)/24)+DATE(1970,1,1)</f>
        <v>42462.993900462956</v>
      </c>
      <c r="U3753">
        <f>YEAR(S3753)</f>
        <v>2016</v>
      </c>
    </row>
    <row r="3754" spans="1:21" ht="64" x14ac:dyDescent="0.2">
      <c r="A3754">
        <v>3752</v>
      </c>
      <c r="B3754" s="2" t="s">
        <v>3749</v>
      </c>
      <c r="C3754" s="2" t="s">
        <v>7862</v>
      </c>
      <c r="D3754" s="4">
        <v>500</v>
      </c>
      <c r="E3754" s="5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>ROUND(E3754/D3754*100,0)</f>
        <v>113</v>
      </c>
      <c r="P3754" s="14">
        <f t="shared" si="58"/>
        <v>37.67</v>
      </c>
      <c r="Q3754" s="7" t="s">
        <v>8314</v>
      </c>
      <c r="R3754" t="s">
        <v>8356</v>
      </c>
      <c r="S3754" s="6">
        <f>(((J3754/60)/60)/24)+DATE(1970,1,1)</f>
        <v>42619.802488425921</v>
      </c>
      <c r="T3754" s="6">
        <f>(((I3754/60)/60)/24)+DATE(1970,1,1)</f>
        <v>42659.875</v>
      </c>
      <c r="U3754">
        <f>YEAR(S3754)</f>
        <v>2016</v>
      </c>
    </row>
    <row r="3755" spans="1:21" ht="48" x14ac:dyDescent="0.2">
      <c r="A3755">
        <v>3753</v>
      </c>
      <c r="B3755" s="2" t="s">
        <v>3750</v>
      </c>
      <c r="C3755" s="2" t="s">
        <v>7863</v>
      </c>
      <c r="D3755" s="4">
        <v>5000</v>
      </c>
      <c r="E3755" s="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ROUND(E3755/D3755*100,0)</f>
        <v>103</v>
      </c>
      <c r="P3755" s="14">
        <f t="shared" si="58"/>
        <v>172.23</v>
      </c>
      <c r="Q3755" s="7" t="s">
        <v>8314</v>
      </c>
      <c r="R3755" t="s">
        <v>8356</v>
      </c>
      <c r="S3755" s="6">
        <f>(((J3755/60)/60)/24)+DATE(1970,1,1)</f>
        <v>42128.824074074073</v>
      </c>
      <c r="T3755" s="6">
        <f>(((I3755/60)/60)/24)+DATE(1970,1,1)</f>
        <v>42158</v>
      </c>
      <c r="U3755">
        <f>YEAR(S3755)</f>
        <v>2015</v>
      </c>
    </row>
    <row r="3756" spans="1:21" ht="48" x14ac:dyDescent="0.2">
      <c r="A3756">
        <v>3754</v>
      </c>
      <c r="B3756" s="2" t="s">
        <v>3751</v>
      </c>
      <c r="C3756" s="2" t="s">
        <v>7864</v>
      </c>
      <c r="D3756" s="4">
        <v>2500</v>
      </c>
      <c r="E3756" s="5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ROUND(E3756/D3756*100,0)</f>
        <v>120</v>
      </c>
      <c r="P3756" s="14">
        <f t="shared" si="58"/>
        <v>111.11</v>
      </c>
      <c r="Q3756" s="7" t="s">
        <v>8314</v>
      </c>
      <c r="R3756" t="s">
        <v>8356</v>
      </c>
      <c r="S3756" s="6">
        <f>(((J3756/60)/60)/24)+DATE(1970,1,1)</f>
        <v>41808.881215277775</v>
      </c>
      <c r="T3756" s="6">
        <f>(((I3756/60)/60)/24)+DATE(1970,1,1)</f>
        <v>41846.207638888889</v>
      </c>
      <c r="U3756">
        <f>YEAR(S3756)</f>
        <v>2014</v>
      </c>
    </row>
    <row r="3757" spans="1:21" ht="48" x14ac:dyDescent="0.2">
      <c r="A3757">
        <v>3755</v>
      </c>
      <c r="B3757" s="2" t="s">
        <v>3752</v>
      </c>
      <c r="C3757" s="2" t="s">
        <v>7865</v>
      </c>
      <c r="D3757" s="4">
        <v>550</v>
      </c>
      <c r="E3757" s="5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>ROUND(E3757/D3757*100,0)</f>
        <v>130</v>
      </c>
      <c r="P3757" s="14">
        <f t="shared" si="58"/>
        <v>25.46</v>
      </c>
      <c r="Q3757" s="7" t="s">
        <v>8314</v>
      </c>
      <c r="R3757" t="s">
        <v>8356</v>
      </c>
      <c r="S3757" s="6">
        <f>(((J3757/60)/60)/24)+DATE(1970,1,1)</f>
        <v>42445.866979166662</v>
      </c>
      <c r="T3757" s="6">
        <f>(((I3757/60)/60)/24)+DATE(1970,1,1)</f>
        <v>42475.866979166662</v>
      </c>
      <c r="U3757">
        <f>YEAR(S3757)</f>
        <v>2016</v>
      </c>
    </row>
    <row r="3758" spans="1:21" ht="48" x14ac:dyDescent="0.2">
      <c r="A3758">
        <v>3756</v>
      </c>
      <c r="B3758" s="2" t="s">
        <v>3753</v>
      </c>
      <c r="C3758" s="2" t="s">
        <v>7866</v>
      </c>
      <c r="D3758" s="4">
        <v>4500</v>
      </c>
      <c r="E3758" s="5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ROUND(E3758/D3758*100,0)</f>
        <v>101</v>
      </c>
      <c r="P3758" s="14">
        <f t="shared" si="58"/>
        <v>267.64999999999998</v>
      </c>
      <c r="Q3758" s="7" t="s">
        <v>8314</v>
      </c>
      <c r="R3758" t="s">
        <v>8356</v>
      </c>
      <c r="S3758" s="6">
        <f>(((J3758/60)/60)/24)+DATE(1970,1,1)</f>
        <v>41771.814791666664</v>
      </c>
      <c r="T3758" s="6">
        <f>(((I3758/60)/60)/24)+DATE(1970,1,1)</f>
        <v>41801.814791666664</v>
      </c>
      <c r="U3758">
        <f>YEAR(S3758)</f>
        <v>2014</v>
      </c>
    </row>
    <row r="3759" spans="1:21" ht="48" x14ac:dyDescent="0.2">
      <c r="A3759">
        <v>3757</v>
      </c>
      <c r="B3759" s="2" t="s">
        <v>3754</v>
      </c>
      <c r="C3759" s="2" t="s">
        <v>7867</v>
      </c>
      <c r="D3759" s="4">
        <v>3500</v>
      </c>
      <c r="E3759" s="5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ROUND(E3759/D3759*100,0)</f>
        <v>109</v>
      </c>
      <c r="P3759" s="14">
        <f t="shared" si="58"/>
        <v>75.959999999999994</v>
      </c>
      <c r="Q3759" s="7" t="s">
        <v>8314</v>
      </c>
      <c r="R3759" t="s">
        <v>8356</v>
      </c>
      <c r="S3759" s="6">
        <f>(((J3759/60)/60)/24)+DATE(1970,1,1)</f>
        <v>41954.850868055553</v>
      </c>
      <c r="T3759" s="6">
        <f>(((I3759/60)/60)/24)+DATE(1970,1,1)</f>
        <v>41974.850868055553</v>
      </c>
      <c r="U3759">
        <f>YEAR(S3759)</f>
        <v>2014</v>
      </c>
    </row>
    <row r="3760" spans="1:21" ht="32" x14ac:dyDescent="0.2">
      <c r="A3760">
        <v>3758</v>
      </c>
      <c r="B3760" s="2" t="s">
        <v>3755</v>
      </c>
      <c r="C3760" s="2" t="s">
        <v>7868</v>
      </c>
      <c r="D3760" s="4">
        <v>1500</v>
      </c>
      <c r="E3760" s="5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ROUND(E3760/D3760*100,0)</f>
        <v>102</v>
      </c>
      <c r="P3760" s="14">
        <f t="shared" si="58"/>
        <v>59.04</v>
      </c>
      <c r="Q3760" s="7" t="s">
        <v>8314</v>
      </c>
      <c r="R3760" t="s">
        <v>8356</v>
      </c>
      <c r="S3760" s="6">
        <f>(((J3760/60)/60)/24)+DATE(1970,1,1)</f>
        <v>41747.471504629626</v>
      </c>
      <c r="T3760" s="6">
        <f>(((I3760/60)/60)/24)+DATE(1970,1,1)</f>
        <v>41778.208333333336</v>
      </c>
      <c r="U3760">
        <f>YEAR(S3760)</f>
        <v>2014</v>
      </c>
    </row>
    <row r="3761" spans="1:21" ht="32" x14ac:dyDescent="0.2">
      <c r="A3761">
        <v>3759</v>
      </c>
      <c r="B3761" s="2" t="s">
        <v>3756</v>
      </c>
      <c r="C3761" s="2" t="s">
        <v>7869</v>
      </c>
      <c r="D3761" s="4">
        <v>4000</v>
      </c>
      <c r="E3761" s="5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ROUND(E3761/D3761*100,0)</f>
        <v>110</v>
      </c>
      <c r="P3761" s="14">
        <f t="shared" si="58"/>
        <v>50.11</v>
      </c>
      <c r="Q3761" s="7" t="s">
        <v>8314</v>
      </c>
      <c r="R3761" t="s">
        <v>8356</v>
      </c>
      <c r="S3761" s="6">
        <f>(((J3761/60)/60)/24)+DATE(1970,1,1)</f>
        <v>42182.108252314814</v>
      </c>
      <c r="T3761" s="6">
        <f>(((I3761/60)/60)/24)+DATE(1970,1,1)</f>
        <v>42242.108252314814</v>
      </c>
      <c r="U3761">
        <f>YEAR(S3761)</f>
        <v>2015</v>
      </c>
    </row>
    <row r="3762" spans="1:21" ht="48" x14ac:dyDescent="0.2">
      <c r="A3762">
        <v>3760</v>
      </c>
      <c r="B3762" s="2" t="s">
        <v>3757</v>
      </c>
      <c r="C3762" s="2" t="s">
        <v>7870</v>
      </c>
      <c r="D3762" s="4">
        <v>5000</v>
      </c>
      <c r="E3762" s="5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ROUND(E3762/D3762*100,0)</f>
        <v>101</v>
      </c>
      <c r="P3762" s="14">
        <f t="shared" si="58"/>
        <v>55.5</v>
      </c>
      <c r="Q3762" s="7" t="s">
        <v>8314</v>
      </c>
      <c r="R3762" t="s">
        <v>8356</v>
      </c>
      <c r="S3762" s="6">
        <f>(((J3762/60)/60)/24)+DATE(1970,1,1)</f>
        <v>41739.525300925925</v>
      </c>
      <c r="T3762" s="6">
        <f>(((I3762/60)/60)/24)+DATE(1970,1,1)</f>
        <v>41764.525300925925</v>
      </c>
      <c r="U3762">
        <f>YEAR(S3762)</f>
        <v>2014</v>
      </c>
    </row>
    <row r="3763" spans="1:21" ht="48" x14ac:dyDescent="0.2">
      <c r="A3763">
        <v>3761</v>
      </c>
      <c r="B3763" s="2" t="s">
        <v>3758</v>
      </c>
      <c r="C3763" s="2" t="s">
        <v>7871</v>
      </c>
      <c r="D3763" s="4">
        <v>500</v>
      </c>
      <c r="E3763" s="5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>ROUND(E3763/D3763*100,0)</f>
        <v>100</v>
      </c>
      <c r="P3763" s="14">
        <f t="shared" si="58"/>
        <v>166.67</v>
      </c>
      <c r="Q3763" s="7" t="s">
        <v>8314</v>
      </c>
      <c r="R3763" t="s">
        <v>8356</v>
      </c>
      <c r="S3763" s="6">
        <f>(((J3763/60)/60)/24)+DATE(1970,1,1)</f>
        <v>42173.466863425929</v>
      </c>
      <c r="T3763" s="6">
        <f>(((I3763/60)/60)/24)+DATE(1970,1,1)</f>
        <v>42226.958333333328</v>
      </c>
      <c r="U3763">
        <f>YEAR(S3763)</f>
        <v>2015</v>
      </c>
    </row>
    <row r="3764" spans="1:21" ht="48" x14ac:dyDescent="0.2">
      <c r="A3764">
        <v>3762</v>
      </c>
      <c r="B3764" s="2" t="s">
        <v>3759</v>
      </c>
      <c r="C3764" s="2" t="s">
        <v>7872</v>
      </c>
      <c r="D3764" s="4">
        <v>1250</v>
      </c>
      <c r="E3764" s="5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>ROUND(E3764/D3764*100,0)</f>
        <v>106</v>
      </c>
      <c r="P3764" s="14">
        <f t="shared" si="58"/>
        <v>47.43</v>
      </c>
      <c r="Q3764" s="7" t="s">
        <v>8314</v>
      </c>
      <c r="R3764" t="s">
        <v>8356</v>
      </c>
      <c r="S3764" s="6">
        <f>(((J3764/60)/60)/24)+DATE(1970,1,1)</f>
        <v>42193.813530092593</v>
      </c>
      <c r="T3764" s="6">
        <f>(((I3764/60)/60)/24)+DATE(1970,1,1)</f>
        <v>42218.813530092593</v>
      </c>
      <c r="U3764">
        <f>YEAR(S3764)</f>
        <v>2015</v>
      </c>
    </row>
    <row r="3765" spans="1:21" ht="32" x14ac:dyDescent="0.2">
      <c r="A3765">
        <v>3763</v>
      </c>
      <c r="B3765" s="2" t="s">
        <v>3760</v>
      </c>
      <c r="C3765" s="2" t="s">
        <v>7873</v>
      </c>
      <c r="D3765" s="4">
        <v>5000</v>
      </c>
      <c r="E3765" s="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ROUND(E3765/D3765*100,0)</f>
        <v>100</v>
      </c>
      <c r="P3765" s="14">
        <f t="shared" si="58"/>
        <v>64.94</v>
      </c>
      <c r="Q3765" s="7" t="s">
        <v>8314</v>
      </c>
      <c r="R3765" t="s">
        <v>8356</v>
      </c>
      <c r="S3765" s="6">
        <f>(((J3765/60)/60)/24)+DATE(1970,1,1)</f>
        <v>42065.750300925924</v>
      </c>
      <c r="T3765" s="6">
        <f>(((I3765/60)/60)/24)+DATE(1970,1,1)</f>
        <v>42095.708634259259</v>
      </c>
      <c r="U3765">
        <f>YEAR(S3765)</f>
        <v>2015</v>
      </c>
    </row>
    <row r="3766" spans="1:21" ht="48" x14ac:dyDescent="0.2">
      <c r="A3766">
        <v>3764</v>
      </c>
      <c r="B3766" s="2" t="s">
        <v>3761</v>
      </c>
      <c r="C3766" s="2" t="s">
        <v>7874</v>
      </c>
      <c r="D3766" s="4">
        <v>1500</v>
      </c>
      <c r="E3766" s="5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ROUND(E3766/D3766*100,0)</f>
        <v>100</v>
      </c>
      <c r="P3766" s="14">
        <f t="shared" si="58"/>
        <v>55.56</v>
      </c>
      <c r="Q3766" s="7" t="s">
        <v>8314</v>
      </c>
      <c r="R3766" t="s">
        <v>8356</v>
      </c>
      <c r="S3766" s="6">
        <f>(((J3766/60)/60)/24)+DATE(1970,1,1)</f>
        <v>42499.842962962968</v>
      </c>
      <c r="T3766" s="6">
        <f>(((I3766/60)/60)/24)+DATE(1970,1,1)</f>
        <v>42519.024999999994</v>
      </c>
      <c r="U3766">
        <f>YEAR(S3766)</f>
        <v>2016</v>
      </c>
    </row>
    <row r="3767" spans="1:21" ht="48" x14ac:dyDescent="0.2">
      <c r="A3767">
        <v>3765</v>
      </c>
      <c r="B3767" s="2" t="s">
        <v>3762</v>
      </c>
      <c r="C3767" s="2" t="s">
        <v>7875</v>
      </c>
      <c r="D3767" s="4">
        <v>7000</v>
      </c>
      <c r="E3767" s="5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ROUND(E3767/D3767*100,0)</f>
        <v>113</v>
      </c>
      <c r="P3767" s="14">
        <f t="shared" si="58"/>
        <v>74.22</v>
      </c>
      <c r="Q3767" s="7" t="s">
        <v>8314</v>
      </c>
      <c r="R3767" t="s">
        <v>8356</v>
      </c>
      <c r="S3767" s="6">
        <f>(((J3767/60)/60)/24)+DATE(1970,1,1)</f>
        <v>41820.776412037041</v>
      </c>
      <c r="T3767" s="6">
        <f>(((I3767/60)/60)/24)+DATE(1970,1,1)</f>
        <v>41850.776412037041</v>
      </c>
      <c r="U3767">
        <f>YEAR(S3767)</f>
        <v>2014</v>
      </c>
    </row>
    <row r="3768" spans="1:21" ht="32" x14ac:dyDescent="0.2">
      <c r="A3768">
        <v>3766</v>
      </c>
      <c r="B3768" s="2" t="s">
        <v>3763</v>
      </c>
      <c r="C3768" s="2" t="s">
        <v>7876</v>
      </c>
      <c r="D3768" s="4">
        <v>10000</v>
      </c>
      <c r="E3768" s="5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ROUND(E3768/D3768*100,0)</f>
        <v>103</v>
      </c>
      <c r="P3768" s="14">
        <f t="shared" si="58"/>
        <v>106.93</v>
      </c>
      <c r="Q3768" s="7" t="s">
        <v>8314</v>
      </c>
      <c r="R3768" t="s">
        <v>8356</v>
      </c>
      <c r="S3768" s="6">
        <f>(((J3768/60)/60)/24)+DATE(1970,1,1)</f>
        <v>41788.167187500003</v>
      </c>
      <c r="T3768" s="6">
        <f>(((I3768/60)/60)/24)+DATE(1970,1,1)</f>
        <v>41823.167187500003</v>
      </c>
      <c r="U3768">
        <f>YEAR(S3768)</f>
        <v>2014</v>
      </c>
    </row>
    <row r="3769" spans="1:21" ht="48" x14ac:dyDescent="0.2">
      <c r="A3769">
        <v>3767</v>
      </c>
      <c r="B3769" s="2" t="s">
        <v>3764</v>
      </c>
      <c r="C3769" s="2" t="s">
        <v>7877</v>
      </c>
      <c r="D3769" s="4">
        <v>2000</v>
      </c>
      <c r="E3769" s="5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ROUND(E3769/D3769*100,0)</f>
        <v>117</v>
      </c>
      <c r="P3769" s="14">
        <f t="shared" si="58"/>
        <v>41.7</v>
      </c>
      <c r="Q3769" s="7" t="s">
        <v>8314</v>
      </c>
      <c r="R3769" t="s">
        <v>8356</v>
      </c>
      <c r="S3769" s="6">
        <f>(((J3769/60)/60)/24)+DATE(1970,1,1)</f>
        <v>42050.019641203704</v>
      </c>
      <c r="T3769" s="6">
        <f>(((I3769/60)/60)/24)+DATE(1970,1,1)</f>
        <v>42064.207638888889</v>
      </c>
      <c r="U3769">
        <f>YEAR(S3769)</f>
        <v>2015</v>
      </c>
    </row>
    <row r="3770" spans="1:21" ht="48" x14ac:dyDescent="0.2">
      <c r="A3770">
        <v>3768</v>
      </c>
      <c r="B3770" s="2" t="s">
        <v>3765</v>
      </c>
      <c r="C3770" s="2" t="s">
        <v>7878</v>
      </c>
      <c r="D3770" s="4">
        <v>4000</v>
      </c>
      <c r="E3770" s="5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ROUND(E3770/D3770*100,0)</f>
        <v>108</v>
      </c>
      <c r="P3770" s="14">
        <f t="shared" si="58"/>
        <v>74.239999999999995</v>
      </c>
      <c r="Q3770" s="7" t="s">
        <v>8314</v>
      </c>
      <c r="R3770" t="s">
        <v>8356</v>
      </c>
      <c r="S3770" s="6">
        <f>(((J3770/60)/60)/24)+DATE(1970,1,1)</f>
        <v>41772.727893518517</v>
      </c>
      <c r="T3770" s="6">
        <f>(((I3770/60)/60)/24)+DATE(1970,1,1)</f>
        <v>41802.727893518517</v>
      </c>
      <c r="U3770">
        <f>YEAR(S3770)</f>
        <v>2014</v>
      </c>
    </row>
    <row r="3771" spans="1:21" ht="48" x14ac:dyDescent="0.2">
      <c r="A3771">
        <v>3769</v>
      </c>
      <c r="B3771" s="2" t="s">
        <v>3766</v>
      </c>
      <c r="C3771" s="2" t="s">
        <v>7879</v>
      </c>
      <c r="D3771" s="4">
        <v>1100</v>
      </c>
      <c r="E3771" s="5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ROUND(E3771/D3771*100,0)</f>
        <v>100</v>
      </c>
      <c r="P3771" s="14">
        <f t="shared" si="58"/>
        <v>73.33</v>
      </c>
      <c r="Q3771" s="7" t="s">
        <v>8314</v>
      </c>
      <c r="R3771" t="s">
        <v>8356</v>
      </c>
      <c r="S3771" s="6">
        <f>(((J3771/60)/60)/24)+DATE(1970,1,1)</f>
        <v>42445.598136574074</v>
      </c>
      <c r="T3771" s="6">
        <f>(((I3771/60)/60)/24)+DATE(1970,1,1)</f>
        <v>42475.598136574074</v>
      </c>
      <c r="U3771">
        <f>YEAR(S3771)</f>
        <v>2016</v>
      </c>
    </row>
    <row r="3772" spans="1:21" ht="48" x14ac:dyDescent="0.2">
      <c r="A3772">
        <v>3770</v>
      </c>
      <c r="B3772" s="2" t="s">
        <v>3767</v>
      </c>
      <c r="C3772" s="2" t="s">
        <v>7880</v>
      </c>
      <c r="D3772" s="4">
        <v>2000</v>
      </c>
      <c r="E3772" s="5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>ROUND(E3772/D3772*100,0)</f>
        <v>100</v>
      </c>
      <c r="P3772" s="14">
        <f t="shared" si="58"/>
        <v>100</v>
      </c>
      <c r="Q3772" s="7" t="s">
        <v>8314</v>
      </c>
      <c r="R3772" t="s">
        <v>8356</v>
      </c>
      <c r="S3772" s="6">
        <f>(((J3772/60)/60)/24)+DATE(1970,1,1)</f>
        <v>42138.930671296301</v>
      </c>
      <c r="T3772" s="6">
        <f>(((I3772/60)/60)/24)+DATE(1970,1,1)</f>
        <v>42168.930671296301</v>
      </c>
      <c r="U3772">
        <f>YEAR(S3772)</f>
        <v>2015</v>
      </c>
    </row>
    <row r="3773" spans="1:21" ht="32" x14ac:dyDescent="0.2">
      <c r="A3773">
        <v>3771</v>
      </c>
      <c r="B3773" s="2" t="s">
        <v>3768</v>
      </c>
      <c r="C3773" s="2" t="s">
        <v>7881</v>
      </c>
      <c r="D3773" s="4">
        <v>1000</v>
      </c>
      <c r="E3773" s="5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ROUND(E3773/D3773*100,0)</f>
        <v>146</v>
      </c>
      <c r="P3773" s="14">
        <f t="shared" si="58"/>
        <v>38.42</v>
      </c>
      <c r="Q3773" s="7" t="s">
        <v>8314</v>
      </c>
      <c r="R3773" t="s">
        <v>8356</v>
      </c>
      <c r="S3773" s="6">
        <f>(((J3773/60)/60)/24)+DATE(1970,1,1)</f>
        <v>42493.857083333336</v>
      </c>
      <c r="T3773" s="6">
        <f>(((I3773/60)/60)/24)+DATE(1970,1,1)</f>
        <v>42508</v>
      </c>
      <c r="U3773">
        <f>YEAR(S3773)</f>
        <v>2016</v>
      </c>
    </row>
    <row r="3774" spans="1:21" ht="48" x14ac:dyDescent="0.2">
      <c r="A3774">
        <v>3772</v>
      </c>
      <c r="B3774" s="2" t="s">
        <v>3769</v>
      </c>
      <c r="C3774" s="2" t="s">
        <v>7882</v>
      </c>
      <c r="D3774" s="4">
        <v>5000</v>
      </c>
      <c r="E3774" s="5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ROUND(E3774/D3774*100,0)</f>
        <v>110</v>
      </c>
      <c r="P3774" s="14">
        <f t="shared" si="58"/>
        <v>166.97</v>
      </c>
      <c r="Q3774" s="7" t="s">
        <v>8314</v>
      </c>
      <c r="R3774" t="s">
        <v>8356</v>
      </c>
      <c r="S3774" s="6">
        <f>(((J3774/60)/60)/24)+DATE(1970,1,1)</f>
        <v>42682.616967592592</v>
      </c>
      <c r="T3774" s="6">
        <f>(((I3774/60)/60)/24)+DATE(1970,1,1)</f>
        <v>42703.25</v>
      </c>
      <c r="U3774">
        <f>YEAR(S3774)</f>
        <v>2016</v>
      </c>
    </row>
    <row r="3775" spans="1:21" ht="32" x14ac:dyDescent="0.2">
      <c r="A3775">
        <v>3773</v>
      </c>
      <c r="B3775" s="2" t="s">
        <v>3770</v>
      </c>
      <c r="C3775" s="2" t="s">
        <v>7883</v>
      </c>
      <c r="D3775" s="4">
        <v>5000</v>
      </c>
      <c r="E3775" s="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ROUND(E3775/D3775*100,0)</f>
        <v>108</v>
      </c>
      <c r="P3775" s="14">
        <f t="shared" si="58"/>
        <v>94.91</v>
      </c>
      <c r="Q3775" s="7" t="s">
        <v>8314</v>
      </c>
      <c r="R3775" t="s">
        <v>8356</v>
      </c>
      <c r="S3775" s="6">
        <f>(((J3775/60)/60)/24)+DATE(1970,1,1)</f>
        <v>42656.005173611105</v>
      </c>
      <c r="T3775" s="6">
        <f>(((I3775/60)/60)/24)+DATE(1970,1,1)</f>
        <v>42689.088888888888</v>
      </c>
      <c r="U3775">
        <f>YEAR(S3775)</f>
        <v>2016</v>
      </c>
    </row>
    <row r="3776" spans="1:21" ht="48" x14ac:dyDescent="0.2">
      <c r="A3776">
        <v>3774</v>
      </c>
      <c r="B3776" s="2" t="s">
        <v>3771</v>
      </c>
      <c r="C3776" s="2" t="s">
        <v>7884</v>
      </c>
      <c r="D3776" s="4">
        <v>2500</v>
      </c>
      <c r="E3776" s="5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ROUND(E3776/D3776*100,0)</f>
        <v>100</v>
      </c>
      <c r="P3776" s="14">
        <f t="shared" si="58"/>
        <v>100</v>
      </c>
      <c r="Q3776" s="7" t="s">
        <v>8314</v>
      </c>
      <c r="R3776" t="s">
        <v>8356</v>
      </c>
      <c r="S3776" s="6">
        <f>(((J3776/60)/60)/24)+DATE(1970,1,1)</f>
        <v>42087.792303240742</v>
      </c>
      <c r="T3776" s="6">
        <f>(((I3776/60)/60)/24)+DATE(1970,1,1)</f>
        <v>42103.792303240742</v>
      </c>
      <c r="U3776">
        <f>YEAR(S3776)</f>
        <v>2015</v>
      </c>
    </row>
    <row r="3777" spans="1:21" ht="48" x14ac:dyDescent="0.2">
      <c r="A3777">
        <v>3775</v>
      </c>
      <c r="B3777" s="2" t="s">
        <v>3772</v>
      </c>
      <c r="C3777" s="2" t="s">
        <v>7885</v>
      </c>
      <c r="D3777" s="4">
        <v>2000</v>
      </c>
      <c r="E3777" s="5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ROUND(E3777/D3777*100,0)</f>
        <v>100</v>
      </c>
      <c r="P3777" s="14">
        <f t="shared" si="58"/>
        <v>143.21</v>
      </c>
      <c r="Q3777" s="7" t="s">
        <v>8314</v>
      </c>
      <c r="R3777" t="s">
        <v>8356</v>
      </c>
      <c r="S3777" s="6">
        <f>(((J3777/60)/60)/24)+DATE(1970,1,1)</f>
        <v>42075.942627314813</v>
      </c>
      <c r="T3777" s="6">
        <f>(((I3777/60)/60)/24)+DATE(1970,1,1)</f>
        <v>42103.166666666672</v>
      </c>
      <c r="U3777">
        <f>YEAR(S3777)</f>
        <v>2015</v>
      </c>
    </row>
    <row r="3778" spans="1:21" ht="64" x14ac:dyDescent="0.2">
      <c r="A3778">
        <v>3776</v>
      </c>
      <c r="B3778" s="2" t="s">
        <v>3773</v>
      </c>
      <c r="C3778" s="2" t="s">
        <v>7886</v>
      </c>
      <c r="D3778" s="4">
        <v>8000</v>
      </c>
      <c r="E3778" s="5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ROUND(E3778/D3778*100,0)</f>
        <v>107</v>
      </c>
      <c r="P3778" s="14">
        <f t="shared" si="58"/>
        <v>90.82</v>
      </c>
      <c r="Q3778" s="7" t="s">
        <v>8314</v>
      </c>
      <c r="R3778" t="s">
        <v>8356</v>
      </c>
      <c r="S3778" s="6">
        <f>(((J3778/60)/60)/24)+DATE(1970,1,1)</f>
        <v>41814.367800925924</v>
      </c>
      <c r="T3778" s="6">
        <f>(((I3778/60)/60)/24)+DATE(1970,1,1)</f>
        <v>41852.041666666664</v>
      </c>
      <c r="U3778">
        <f>YEAR(S3778)</f>
        <v>2014</v>
      </c>
    </row>
    <row r="3779" spans="1:21" ht="48" x14ac:dyDescent="0.2">
      <c r="A3779">
        <v>3777</v>
      </c>
      <c r="B3779" s="2" t="s">
        <v>3774</v>
      </c>
      <c r="C3779" s="2" t="s">
        <v>7887</v>
      </c>
      <c r="D3779" s="4">
        <v>2000</v>
      </c>
      <c r="E3779" s="5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ROUND(E3779/D3779*100,0)</f>
        <v>143</v>
      </c>
      <c r="P3779" s="14">
        <f t="shared" ref="P3779:P3842" si="59">IFERROR(ROUND(E3779/L3779,2),0)</f>
        <v>48.54</v>
      </c>
      <c r="Q3779" s="7" t="s">
        <v>8314</v>
      </c>
      <c r="R3779" t="s">
        <v>8356</v>
      </c>
      <c r="S3779" s="6">
        <f>(((J3779/60)/60)/24)+DATE(1970,1,1)</f>
        <v>41887.111354166671</v>
      </c>
      <c r="T3779" s="6">
        <f>(((I3779/60)/60)/24)+DATE(1970,1,1)</f>
        <v>41909.166666666664</v>
      </c>
      <c r="U3779">
        <f>YEAR(S3779)</f>
        <v>2014</v>
      </c>
    </row>
    <row r="3780" spans="1:21" ht="32" x14ac:dyDescent="0.2">
      <c r="A3780">
        <v>3778</v>
      </c>
      <c r="B3780" s="2" t="s">
        <v>3775</v>
      </c>
      <c r="C3780" s="2" t="s">
        <v>7888</v>
      </c>
      <c r="D3780" s="4">
        <v>2400</v>
      </c>
      <c r="E3780" s="5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ROUND(E3780/D3780*100,0)</f>
        <v>105</v>
      </c>
      <c r="P3780" s="14">
        <f t="shared" si="59"/>
        <v>70.03</v>
      </c>
      <c r="Q3780" s="7" t="s">
        <v>8314</v>
      </c>
      <c r="R3780" t="s">
        <v>8356</v>
      </c>
      <c r="S3780" s="6">
        <f>(((J3780/60)/60)/24)+DATE(1970,1,1)</f>
        <v>41989.819212962961</v>
      </c>
      <c r="T3780" s="6">
        <f>(((I3780/60)/60)/24)+DATE(1970,1,1)</f>
        <v>42049.819212962961</v>
      </c>
      <c r="U3780">
        <f>YEAR(S3780)</f>
        <v>2014</v>
      </c>
    </row>
    <row r="3781" spans="1:21" ht="32" x14ac:dyDescent="0.2">
      <c r="A3781">
        <v>3779</v>
      </c>
      <c r="B3781" s="2" t="s">
        <v>3776</v>
      </c>
      <c r="C3781" s="2" t="s">
        <v>7889</v>
      </c>
      <c r="D3781" s="4">
        <v>15000</v>
      </c>
      <c r="E3781" s="5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ROUND(E3781/D3781*100,0)</f>
        <v>104</v>
      </c>
      <c r="P3781" s="14">
        <f t="shared" si="59"/>
        <v>135.63</v>
      </c>
      <c r="Q3781" s="7" t="s">
        <v>8314</v>
      </c>
      <c r="R3781" t="s">
        <v>8356</v>
      </c>
      <c r="S3781" s="6">
        <f>(((J3781/60)/60)/24)+DATE(1970,1,1)</f>
        <v>42425.735416666663</v>
      </c>
      <c r="T3781" s="6">
        <f>(((I3781/60)/60)/24)+DATE(1970,1,1)</f>
        <v>42455.693750000006</v>
      </c>
      <c r="U3781">
        <f>YEAR(S3781)</f>
        <v>2016</v>
      </c>
    </row>
    <row r="3782" spans="1:21" ht="48" x14ac:dyDescent="0.2">
      <c r="A3782">
        <v>3780</v>
      </c>
      <c r="B3782" s="2" t="s">
        <v>3777</v>
      </c>
      <c r="C3782" s="2" t="s">
        <v>7890</v>
      </c>
      <c r="D3782" s="4">
        <v>2500</v>
      </c>
      <c r="E3782" s="5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ROUND(E3782/D3782*100,0)</f>
        <v>120</v>
      </c>
      <c r="P3782" s="14">
        <f t="shared" si="59"/>
        <v>100</v>
      </c>
      <c r="Q3782" s="7" t="s">
        <v>8314</v>
      </c>
      <c r="R3782" t="s">
        <v>8356</v>
      </c>
      <c r="S3782" s="6">
        <f>(((J3782/60)/60)/24)+DATE(1970,1,1)</f>
        <v>42166.219733796301</v>
      </c>
      <c r="T3782" s="6">
        <f>(((I3782/60)/60)/24)+DATE(1970,1,1)</f>
        <v>42198.837499999994</v>
      </c>
      <c r="U3782">
        <f>YEAR(S3782)</f>
        <v>2015</v>
      </c>
    </row>
    <row r="3783" spans="1:21" ht="48" x14ac:dyDescent="0.2">
      <c r="A3783">
        <v>3781</v>
      </c>
      <c r="B3783" s="2" t="s">
        <v>3778</v>
      </c>
      <c r="C3783" s="2" t="s">
        <v>7891</v>
      </c>
      <c r="D3783" s="4">
        <v>4500</v>
      </c>
      <c r="E3783" s="5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ROUND(E3783/D3783*100,0)</f>
        <v>110</v>
      </c>
      <c r="P3783" s="14">
        <f t="shared" si="59"/>
        <v>94.9</v>
      </c>
      <c r="Q3783" s="7" t="s">
        <v>8314</v>
      </c>
      <c r="R3783" t="s">
        <v>8356</v>
      </c>
      <c r="S3783" s="6">
        <f>(((J3783/60)/60)/24)+DATE(1970,1,1)</f>
        <v>41865.882928240739</v>
      </c>
      <c r="T3783" s="6">
        <f>(((I3783/60)/60)/24)+DATE(1970,1,1)</f>
        <v>41890.882928240739</v>
      </c>
      <c r="U3783">
        <f>YEAR(S3783)</f>
        <v>2014</v>
      </c>
    </row>
    <row r="3784" spans="1:21" ht="48" x14ac:dyDescent="0.2">
      <c r="A3784">
        <v>3782</v>
      </c>
      <c r="B3784" s="2" t="s">
        <v>3779</v>
      </c>
      <c r="C3784" s="2" t="s">
        <v>7892</v>
      </c>
      <c r="D3784" s="4">
        <v>2000</v>
      </c>
      <c r="E3784" s="5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>ROUND(E3784/D3784*100,0)</f>
        <v>102</v>
      </c>
      <c r="P3784" s="14">
        <f t="shared" si="59"/>
        <v>75.37</v>
      </c>
      <c r="Q3784" s="7" t="s">
        <v>8314</v>
      </c>
      <c r="R3784" t="s">
        <v>8356</v>
      </c>
      <c r="S3784" s="6">
        <f>(((J3784/60)/60)/24)+DATE(1970,1,1)</f>
        <v>42546.862233796302</v>
      </c>
      <c r="T3784" s="6">
        <f>(((I3784/60)/60)/24)+DATE(1970,1,1)</f>
        <v>42575.958333333328</v>
      </c>
      <c r="U3784">
        <f>YEAR(S3784)</f>
        <v>2016</v>
      </c>
    </row>
    <row r="3785" spans="1:21" ht="48" x14ac:dyDescent="0.2">
      <c r="A3785">
        <v>3783</v>
      </c>
      <c r="B3785" s="2" t="s">
        <v>3780</v>
      </c>
      <c r="C3785" s="2" t="s">
        <v>7893</v>
      </c>
      <c r="D3785" s="4">
        <v>1200</v>
      </c>
      <c r="E3785" s="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ROUND(E3785/D3785*100,0)</f>
        <v>129</v>
      </c>
      <c r="P3785" s="14">
        <f t="shared" si="59"/>
        <v>64.459999999999994</v>
      </c>
      <c r="Q3785" s="7" t="s">
        <v>8314</v>
      </c>
      <c r="R3785" t="s">
        <v>8356</v>
      </c>
      <c r="S3785" s="6">
        <f>(((J3785/60)/60)/24)+DATE(1970,1,1)</f>
        <v>42420.140277777777</v>
      </c>
      <c r="T3785" s="6">
        <f>(((I3785/60)/60)/24)+DATE(1970,1,1)</f>
        <v>42444.666666666672</v>
      </c>
      <c r="U3785">
        <f>YEAR(S3785)</f>
        <v>2016</v>
      </c>
    </row>
    <row r="3786" spans="1:21" ht="48" x14ac:dyDescent="0.2">
      <c r="A3786">
        <v>3784</v>
      </c>
      <c r="B3786" s="2" t="s">
        <v>3781</v>
      </c>
      <c r="C3786" s="2" t="s">
        <v>7894</v>
      </c>
      <c r="D3786" s="4">
        <v>1000</v>
      </c>
      <c r="E3786" s="5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ROUND(E3786/D3786*100,0)</f>
        <v>115</v>
      </c>
      <c r="P3786" s="14">
        <f t="shared" si="59"/>
        <v>115</v>
      </c>
      <c r="Q3786" s="7" t="s">
        <v>8314</v>
      </c>
      <c r="R3786" t="s">
        <v>8356</v>
      </c>
      <c r="S3786" s="6">
        <f>(((J3786/60)/60)/24)+DATE(1970,1,1)</f>
        <v>42531.980694444443</v>
      </c>
      <c r="T3786" s="6">
        <f>(((I3786/60)/60)/24)+DATE(1970,1,1)</f>
        <v>42561.980694444443</v>
      </c>
      <c r="U3786">
        <f>YEAR(S3786)</f>
        <v>2016</v>
      </c>
    </row>
    <row r="3787" spans="1:21" ht="48" x14ac:dyDescent="0.2">
      <c r="A3787">
        <v>3785</v>
      </c>
      <c r="B3787" s="2" t="s">
        <v>3782</v>
      </c>
      <c r="C3787" s="2" t="s">
        <v>7895</v>
      </c>
      <c r="D3787" s="4">
        <v>2000</v>
      </c>
      <c r="E3787" s="5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>ROUND(E3787/D3787*100,0)</f>
        <v>151</v>
      </c>
      <c r="P3787" s="14">
        <f t="shared" si="59"/>
        <v>100.5</v>
      </c>
      <c r="Q3787" s="7" t="s">
        <v>8314</v>
      </c>
      <c r="R3787" t="s">
        <v>8356</v>
      </c>
      <c r="S3787" s="6">
        <f>(((J3787/60)/60)/24)+DATE(1970,1,1)</f>
        <v>42548.63853009259</v>
      </c>
      <c r="T3787" s="6">
        <f>(((I3787/60)/60)/24)+DATE(1970,1,1)</f>
        <v>42584.418749999997</v>
      </c>
      <c r="U3787">
        <f>YEAR(S3787)</f>
        <v>2016</v>
      </c>
    </row>
    <row r="3788" spans="1:21" ht="48" x14ac:dyDescent="0.2">
      <c r="A3788">
        <v>3786</v>
      </c>
      <c r="B3788" s="2" t="s">
        <v>3783</v>
      </c>
      <c r="C3788" s="2" t="s">
        <v>7896</v>
      </c>
      <c r="D3788" s="4">
        <v>6000</v>
      </c>
      <c r="E3788" s="5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ROUND(E3788/D3788*100,0)</f>
        <v>111</v>
      </c>
      <c r="P3788" s="14">
        <f t="shared" si="59"/>
        <v>93.77</v>
      </c>
      <c r="Q3788" s="7" t="s">
        <v>8314</v>
      </c>
      <c r="R3788" t="s">
        <v>8356</v>
      </c>
      <c r="S3788" s="6">
        <f>(((J3788/60)/60)/24)+DATE(1970,1,1)</f>
        <v>42487.037905092591</v>
      </c>
      <c r="T3788" s="6">
        <f>(((I3788/60)/60)/24)+DATE(1970,1,1)</f>
        <v>42517.037905092591</v>
      </c>
      <c r="U3788">
        <f>YEAR(S3788)</f>
        <v>2016</v>
      </c>
    </row>
    <row r="3789" spans="1:21" ht="48" x14ac:dyDescent="0.2">
      <c r="A3789">
        <v>3787</v>
      </c>
      <c r="B3789" s="2" t="s">
        <v>3784</v>
      </c>
      <c r="C3789" s="2" t="s">
        <v>7897</v>
      </c>
      <c r="D3789" s="4">
        <v>350</v>
      </c>
      <c r="E3789" s="5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ROUND(E3789/D3789*100,0)</f>
        <v>100</v>
      </c>
      <c r="P3789" s="14">
        <f t="shared" si="59"/>
        <v>35.1</v>
      </c>
      <c r="Q3789" s="7" t="s">
        <v>8314</v>
      </c>
      <c r="R3789" t="s">
        <v>8356</v>
      </c>
      <c r="S3789" s="6">
        <f>(((J3789/60)/60)/24)+DATE(1970,1,1)</f>
        <v>42167.534791666665</v>
      </c>
      <c r="T3789" s="6">
        <f>(((I3789/60)/60)/24)+DATE(1970,1,1)</f>
        <v>42196.165972222225</v>
      </c>
      <c r="U3789">
        <f>YEAR(S3789)</f>
        <v>2015</v>
      </c>
    </row>
    <row r="3790" spans="1:21" ht="80" x14ac:dyDescent="0.2">
      <c r="A3790">
        <v>3788</v>
      </c>
      <c r="B3790" s="2" t="s">
        <v>3785</v>
      </c>
      <c r="C3790" s="2" t="s">
        <v>7898</v>
      </c>
      <c r="D3790" s="4">
        <v>75000</v>
      </c>
      <c r="E3790" s="5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ROUND(E3790/D3790*100,0)</f>
        <v>1</v>
      </c>
      <c r="P3790" s="14">
        <f t="shared" si="59"/>
        <v>500</v>
      </c>
      <c r="Q3790" s="7" t="s">
        <v>8314</v>
      </c>
      <c r="R3790" t="s">
        <v>8356</v>
      </c>
      <c r="S3790" s="6">
        <f>(((J3790/60)/60)/24)+DATE(1970,1,1)</f>
        <v>42333.695821759262</v>
      </c>
      <c r="T3790" s="6">
        <f>(((I3790/60)/60)/24)+DATE(1970,1,1)</f>
        <v>42361.679166666669</v>
      </c>
      <c r="U3790">
        <f>YEAR(S3790)</f>
        <v>2015</v>
      </c>
    </row>
    <row r="3791" spans="1:21" ht="48" x14ac:dyDescent="0.2">
      <c r="A3791">
        <v>3789</v>
      </c>
      <c r="B3791" s="2" t="s">
        <v>3786</v>
      </c>
      <c r="C3791" s="2" t="s">
        <v>7899</v>
      </c>
      <c r="D3791" s="4">
        <v>3550</v>
      </c>
      <c r="E3791" s="5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>ROUND(E3791/D3791*100,0)</f>
        <v>3</v>
      </c>
      <c r="P3791" s="14">
        <f t="shared" si="59"/>
        <v>29</v>
      </c>
      <c r="Q3791" s="7" t="s">
        <v>8314</v>
      </c>
      <c r="R3791" t="s">
        <v>8356</v>
      </c>
      <c r="S3791" s="6">
        <f>(((J3791/60)/60)/24)+DATE(1970,1,1)</f>
        <v>42138.798819444448</v>
      </c>
      <c r="T3791" s="6">
        <f>(((I3791/60)/60)/24)+DATE(1970,1,1)</f>
        <v>42170.798819444448</v>
      </c>
      <c r="U3791">
        <f>YEAR(S3791)</f>
        <v>2015</v>
      </c>
    </row>
    <row r="3792" spans="1:21" ht="48" x14ac:dyDescent="0.2">
      <c r="A3792">
        <v>3790</v>
      </c>
      <c r="B3792" s="2" t="s">
        <v>3787</v>
      </c>
      <c r="C3792" s="2" t="s">
        <v>7900</v>
      </c>
      <c r="D3792" s="4">
        <v>15000</v>
      </c>
      <c r="E3792" s="5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ROUND(E3792/D3792*100,0)</f>
        <v>0</v>
      </c>
      <c r="P3792" s="14">
        <f t="shared" si="59"/>
        <v>0</v>
      </c>
      <c r="Q3792" s="7" t="s">
        <v>8314</v>
      </c>
      <c r="R3792" t="s">
        <v>8356</v>
      </c>
      <c r="S3792" s="6">
        <f>(((J3792/60)/60)/24)+DATE(1970,1,1)</f>
        <v>42666.666932870372</v>
      </c>
      <c r="T3792" s="6">
        <f>(((I3792/60)/60)/24)+DATE(1970,1,1)</f>
        <v>42696.708599537036</v>
      </c>
      <c r="U3792">
        <f>YEAR(S3792)</f>
        <v>2016</v>
      </c>
    </row>
    <row r="3793" spans="1:21" ht="32" x14ac:dyDescent="0.2">
      <c r="A3793">
        <v>3791</v>
      </c>
      <c r="B3793" s="2" t="s">
        <v>3788</v>
      </c>
      <c r="C3793" s="2" t="s">
        <v>7901</v>
      </c>
      <c r="D3793" s="4">
        <v>1500</v>
      </c>
      <c r="E3793" s="5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ROUND(E3793/D3793*100,0)</f>
        <v>0</v>
      </c>
      <c r="P3793" s="14">
        <f t="shared" si="59"/>
        <v>0</v>
      </c>
      <c r="Q3793" s="7" t="s">
        <v>8314</v>
      </c>
      <c r="R3793" t="s">
        <v>8356</v>
      </c>
      <c r="S3793" s="6">
        <f>(((J3793/60)/60)/24)+DATE(1970,1,1)</f>
        <v>41766.692037037035</v>
      </c>
      <c r="T3793" s="6">
        <f>(((I3793/60)/60)/24)+DATE(1970,1,1)</f>
        <v>41826.692037037035</v>
      </c>
      <c r="U3793">
        <f>YEAR(S3793)</f>
        <v>2014</v>
      </c>
    </row>
    <row r="3794" spans="1:21" ht="32" x14ac:dyDescent="0.2">
      <c r="A3794">
        <v>3792</v>
      </c>
      <c r="B3794" s="2" t="s">
        <v>3789</v>
      </c>
      <c r="C3794" s="2" t="s">
        <v>7902</v>
      </c>
      <c r="D3794" s="4">
        <v>12500</v>
      </c>
      <c r="E3794" s="5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ROUND(E3794/D3794*100,0)</f>
        <v>0</v>
      </c>
      <c r="P3794" s="14">
        <f t="shared" si="59"/>
        <v>17.5</v>
      </c>
      <c r="Q3794" s="7" t="s">
        <v>8314</v>
      </c>
      <c r="R3794" t="s">
        <v>8356</v>
      </c>
      <c r="S3794" s="6">
        <f>(((J3794/60)/60)/24)+DATE(1970,1,1)</f>
        <v>42170.447013888886</v>
      </c>
      <c r="T3794" s="6">
        <f>(((I3794/60)/60)/24)+DATE(1970,1,1)</f>
        <v>42200.447013888886</v>
      </c>
      <c r="U3794">
        <f>YEAR(S3794)</f>
        <v>2015</v>
      </c>
    </row>
    <row r="3795" spans="1:21" ht="48" x14ac:dyDescent="0.2">
      <c r="A3795">
        <v>3793</v>
      </c>
      <c r="B3795" s="2" t="s">
        <v>3790</v>
      </c>
      <c r="C3795" s="2" t="s">
        <v>7903</v>
      </c>
      <c r="D3795" s="4">
        <v>7000</v>
      </c>
      <c r="E3795" s="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ROUND(E3795/D3795*100,0)</f>
        <v>60</v>
      </c>
      <c r="P3795" s="14">
        <f t="shared" si="59"/>
        <v>174</v>
      </c>
      <c r="Q3795" s="7" t="s">
        <v>8314</v>
      </c>
      <c r="R3795" t="s">
        <v>8356</v>
      </c>
      <c r="S3795" s="6">
        <f>(((J3795/60)/60)/24)+DATE(1970,1,1)</f>
        <v>41968.938993055555</v>
      </c>
      <c r="T3795" s="6">
        <f>(((I3795/60)/60)/24)+DATE(1970,1,1)</f>
        <v>41989.938993055555</v>
      </c>
      <c r="U3795">
        <f>YEAR(S3795)</f>
        <v>2014</v>
      </c>
    </row>
    <row r="3796" spans="1:21" ht="48" x14ac:dyDescent="0.2">
      <c r="A3796">
        <v>3794</v>
      </c>
      <c r="B3796" s="2" t="s">
        <v>3791</v>
      </c>
      <c r="C3796" s="2" t="s">
        <v>7904</v>
      </c>
      <c r="D3796" s="4">
        <v>5000</v>
      </c>
      <c r="E3796" s="5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>ROUND(E3796/D3796*100,0)</f>
        <v>1</v>
      </c>
      <c r="P3796" s="14">
        <f t="shared" si="59"/>
        <v>50</v>
      </c>
      <c r="Q3796" s="7" t="s">
        <v>8314</v>
      </c>
      <c r="R3796" t="s">
        <v>8356</v>
      </c>
      <c r="S3796" s="6">
        <f>(((J3796/60)/60)/24)+DATE(1970,1,1)</f>
        <v>42132.58048611111</v>
      </c>
      <c r="T3796" s="6">
        <f>(((I3796/60)/60)/24)+DATE(1970,1,1)</f>
        <v>42162.58048611111</v>
      </c>
      <c r="U3796">
        <f>YEAR(S3796)</f>
        <v>2015</v>
      </c>
    </row>
    <row r="3797" spans="1:21" ht="48" x14ac:dyDescent="0.2">
      <c r="A3797">
        <v>3795</v>
      </c>
      <c r="B3797" s="2" t="s">
        <v>3792</v>
      </c>
      <c r="C3797" s="2" t="s">
        <v>7905</v>
      </c>
      <c r="D3797" s="4">
        <v>600</v>
      </c>
      <c r="E3797" s="5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>ROUND(E3797/D3797*100,0)</f>
        <v>2</v>
      </c>
      <c r="P3797" s="14">
        <f t="shared" si="59"/>
        <v>5</v>
      </c>
      <c r="Q3797" s="7" t="s">
        <v>8314</v>
      </c>
      <c r="R3797" t="s">
        <v>8356</v>
      </c>
      <c r="S3797" s="6">
        <f>(((J3797/60)/60)/24)+DATE(1970,1,1)</f>
        <v>42201.436226851853</v>
      </c>
      <c r="T3797" s="6">
        <f>(((I3797/60)/60)/24)+DATE(1970,1,1)</f>
        <v>42244.9375</v>
      </c>
      <c r="U3797">
        <f>YEAR(S3797)</f>
        <v>2015</v>
      </c>
    </row>
    <row r="3798" spans="1:21" ht="48" x14ac:dyDescent="0.2">
      <c r="A3798">
        <v>3796</v>
      </c>
      <c r="B3798" s="2" t="s">
        <v>3793</v>
      </c>
      <c r="C3798" s="2" t="s">
        <v>7906</v>
      </c>
      <c r="D3798" s="4">
        <v>22500</v>
      </c>
      <c r="E3798" s="5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ROUND(E3798/D3798*100,0)</f>
        <v>0</v>
      </c>
      <c r="P3798" s="14">
        <f t="shared" si="59"/>
        <v>1</v>
      </c>
      <c r="Q3798" s="7" t="s">
        <v>8314</v>
      </c>
      <c r="R3798" t="s">
        <v>8356</v>
      </c>
      <c r="S3798" s="6">
        <f>(((J3798/60)/60)/24)+DATE(1970,1,1)</f>
        <v>42689.029583333337</v>
      </c>
      <c r="T3798" s="6">
        <f>(((I3798/60)/60)/24)+DATE(1970,1,1)</f>
        <v>42749.029583333337</v>
      </c>
      <c r="U3798">
        <f>YEAR(S3798)</f>
        <v>2016</v>
      </c>
    </row>
    <row r="3799" spans="1:21" ht="48" x14ac:dyDescent="0.2">
      <c r="A3799">
        <v>3797</v>
      </c>
      <c r="B3799" s="2" t="s">
        <v>3794</v>
      </c>
      <c r="C3799" s="2" t="s">
        <v>7907</v>
      </c>
      <c r="D3799" s="4">
        <v>6000</v>
      </c>
      <c r="E3799" s="5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ROUND(E3799/D3799*100,0)</f>
        <v>90</v>
      </c>
      <c r="P3799" s="14">
        <f t="shared" si="59"/>
        <v>145.41</v>
      </c>
      <c r="Q3799" s="7" t="s">
        <v>8314</v>
      </c>
      <c r="R3799" t="s">
        <v>8356</v>
      </c>
      <c r="S3799" s="6">
        <f>(((J3799/60)/60)/24)+DATE(1970,1,1)</f>
        <v>42084.881539351853</v>
      </c>
      <c r="T3799" s="6">
        <f>(((I3799/60)/60)/24)+DATE(1970,1,1)</f>
        <v>42114.881539351853</v>
      </c>
      <c r="U3799">
        <f>YEAR(S3799)</f>
        <v>2015</v>
      </c>
    </row>
    <row r="3800" spans="1:21" ht="48" x14ac:dyDescent="0.2">
      <c r="A3800">
        <v>3798</v>
      </c>
      <c r="B3800" s="2" t="s">
        <v>3795</v>
      </c>
      <c r="C3800" s="2" t="s">
        <v>7908</v>
      </c>
      <c r="D3800" s="4">
        <v>70000</v>
      </c>
      <c r="E3800" s="5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ROUND(E3800/D3800*100,0)</f>
        <v>1</v>
      </c>
      <c r="P3800" s="14">
        <f t="shared" si="59"/>
        <v>205</v>
      </c>
      <c r="Q3800" s="7" t="s">
        <v>8314</v>
      </c>
      <c r="R3800" t="s">
        <v>8356</v>
      </c>
      <c r="S3800" s="6">
        <f>(((J3800/60)/60)/24)+DATE(1970,1,1)</f>
        <v>41831.722777777781</v>
      </c>
      <c r="T3800" s="6">
        <f>(((I3800/60)/60)/24)+DATE(1970,1,1)</f>
        <v>41861.722777777781</v>
      </c>
      <c r="U3800">
        <f>YEAR(S3800)</f>
        <v>2014</v>
      </c>
    </row>
    <row r="3801" spans="1:21" ht="32" x14ac:dyDescent="0.2">
      <c r="A3801">
        <v>3799</v>
      </c>
      <c r="B3801" s="2" t="s">
        <v>3796</v>
      </c>
      <c r="C3801" s="2" t="s">
        <v>7909</v>
      </c>
      <c r="D3801" s="4">
        <v>10000</v>
      </c>
      <c r="E3801" s="5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ROUND(E3801/D3801*100,0)</f>
        <v>4</v>
      </c>
      <c r="P3801" s="14">
        <f t="shared" si="59"/>
        <v>100.5</v>
      </c>
      <c r="Q3801" s="7" t="s">
        <v>8314</v>
      </c>
      <c r="R3801" t="s">
        <v>8356</v>
      </c>
      <c r="S3801" s="6">
        <f>(((J3801/60)/60)/24)+DATE(1970,1,1)</f>
        <v>42410.93105324074</v>
      </c>
      <c r="T3801" s="6">
        <f>(((I3801/60)/60)/24)+DATE(1970,1,1)</f>
        <v>42440.93105324074</v>
      </c>
      <c r="U3801">
        <f>YEAR(S3801)</f>
        <v>2016</v>
      </c>
    </row>
    <row r="3802" spans="1:21" ht="48" x14ac:dyDescent="0.2">
      <c r="A3802">
        <v>3800</v>
      </c>
      <c r="B3802" s="2" t="s">
        <v>3797</v>
      </c>
      <c r="C3802" s="2" t="s">
        <v>7910</v>
      </c>
      <c r="D3802" s="4">
        <v>22000</v>
      </c>
      <c r="E3802" s="5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ROUND(E3802/D3802*100,0)</f>
        <v>4</v>
      </c>
      <c r="P3802" s="14">
        <f t="shared" si="59"/>
        <v>55.06</v>
      </c>
      <c r="Q3802" s="7" t="s">
        <v>8314</v>
      </c>
      <c r="R3802" t="s">
        <v>8356</v>
      </c>
      <c r="S3802" s="6">
        <f>(((J3802/60)/60)/24)+DATE(1970,1,1)</f>
        <v>41982.737071759257</v>
      </c>
      <c r="T3802" s="6">
        <f>(((I3802/60)/60)/24)+DATE(1970,1,1)</f>
        <v>42015.207638888889</v>
      </c>
      <c r="U3802">
        <f>YEAR(S3802)</f>
        <v>2014</v>
      </c>
    </row>
    <row r="3803" spans="1:21" ht="48" x14ac:dyDescent="0.2">
      <c r="A3803">
        <v>3801</v>
      </c>
      <c r="B3803" s="2" t="s">
        <v>3798</v>
      </c>
      <c r="C3803" s="2" t="s">
        <v>7911</v>
      </c>
      <c r="D3803" s="4">
        <v>5000</v>
      </c>
      <c r="E3803" s="5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ROUND(E3803/D3803*100,0)</f>
        <v>9</v>
      </c>
      <c r="P3803" s="14">
        <f t="shared" si="59"/>
        <v>47.33</v>
      </c>
      <c r="Q3803" s="7" t="s">
        <v>8314</v>
      </c>
      <c r="R3803" t="s">
        <v>8356</v>
      </c>
      <c r="S3803" s="6">
        <f>(((J3803/60)/60)/24)+DATE(1970,1,1)</f>
        <v>41975.676111111112</v>
      </c>
      <c r="T3803" s="6">
        <f>(((I3803/60)/60)/24)+DATE(1970,1,1)</f>
        <v>42006.676111111112</v>
      </c>
      <c r="U3803">
        <f>YEAR(S3803)</f>
        <v>2014</v>
      </c>
    </row>
    <row r="3804" spans="1:21" ht="48" x14ac:dyDescent="0.2">
      <c r="A3804">
        <v>3802</v>
      </c>
      <c r="B3804" s="2" t="s">
        <v>3799</v>
      </c>
      <c r="C3804" s="2" t="s">
        <v>7912</v>
      </c>
      <c r="D3804" s="4">
        <v>3000</v>
      </c>
      <c r="E3804" s="5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ROUND(E3804/D3804*100,0)</f>
        <v>0</v>
      </c>
      <c r="P3804" s="14">
        <f t="shared" si="59"/>
        <v>0</v>
      </c>
      <c r="Q3804" s="7" t="s">
        <v>8314</v>
      </c>
      <c r="R3804" t="s">
        <v>8356</v>
      </c>
      <c r="S3804" s="6">
        <f>(((J3804/60)/60)/24)+DATE(1970,1,1)</f>
        <v>42269.126226851848</v>
      </c>
      <c r="T3804" s="6">
        <f>(((I3804/60)/60)/24)+DATE(1970,1,1)</f>
        <v>42299.126226851848</v>
      </c>
      <c r="U3804">
        <f>YEAR(S3804)</f>
        <v>2015</v>
      </c>
    </row>
    <row r="3805" spans="1:21" ht="32" x14ac:dyDescent="0.2">
      <c r="A3805">
        <v>3803</v>
      </c>
      <c r="B3805" s="2" t="s">
        <v>3800</v>
      </c>
      <c r="C3805" s="2" t="s">
        <v>7913</v>
      </c>
      <c r="D3805" s="4">
        <v>12000</v>
      </c>
      <c r="E3805" s="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ROUND(E3805/D3805*100,0)</f>
        <v>20</v>
      </c>
      <c r="P3805" s="14">
        <f t="shared" si="59"/>
        <v>58.95</v>
      </c>
      <c r="Q3805" s="7" t="s">
        <v>8314</v>
      </c>
      <c r="R3805" t="s">
        <v>8356</v>
      </c>
      <c r="S3805" s="6">
        <f>(((J3805/60)/60)/24)+DATE(1970,1,1)</f>
        <v>42403.971851851849</v>
      </c>
      <c r="T3805" s="6">
        <f>(((I3805/60)/60)/24)+DATE(1970,1,1)</f>
        <v>42433.971851851849</v>
      </c>
      <c r="U3805">
        <f>YEAR(S3805)</f>
        <v>2016</v>
      </c>
    </row>
    <row r="3806" spans="1:21" ht="48" x14ac:dyDescent="0.2">
      <c r="A3806">
        <v>3804</v>
      </c>
      <c r="B3806" s="2" t="s">
        <v>3801</v>
      </c>
      <c r="C3806" s="2" t="s">
        <v>7914</v>
      </c>
      <c r="D3806" s="4">
        <v>8000</v>
      </c>
      <c r="E3806" s="5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ROUND(E3806/D3806*100,0)</f>
        <v>0</v>
      </c>
      <c r="P3806" s="14">
        <f t="shared" si="59"/>
        <v>0</v>
      </c>
      <c r="Q3806" s="7" t="s">
        <v>8314</v>
      </c>
      <c r="R3806" t="s">
        <v>8356</v>
      </c>
      <c r="S3806" s="6">
        <f>(((J3806/60)/60)/24)+DATE(1970,1,1)</f>
        <v>42527.00953703704</v>
      </c>
      <c r="T3806" s="6">
        <f>(((I3806/60)/60)/24)+DATE(1970,1,1)</f>
        <v>42582.291666666672</v>
      </c>
      <c r="U3806">
        <f>YEAR(S3806)</f>
        <v>2016</v>
      </c>
    </row>
    <row r="3807" spans="1:21" ht="48" x14ac:dyDescent="0.2">
      <c r="A3807">
        <v>3805</v>
      </c>
      <c r="B3807" s="2" t="s">
        <v>3802</v>
      </c>
      <c r="C3807" s="2" t="s">
        <v>7915</v>
      </c>
      <c r="D3807" s="4">
        <v>150000</v>
      </c>
      <c r="E3807" s="5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ROUND(E3807/D3807*100,0)</f>
        <v>0</v>
      </c>
      <c r="P3807" s="14">
        <f t="shared" si="59"/>
        <v>1.5</v>
      </c>
      <c r="Q3807" s="7" t="s">
        <v>8314</v>
      </c>
      <c r="R3807" t="s">
        <v>8356</v>
      </c>
      <c r="S3807" s="6">
        <f>(((J3807/60)/60)/24)+DATE(1970,1,1)</f>
        <v>41849.887037037035</v>
      </c>
      <c r="T3807" s="6">
        <f>(((I3807/60)/60)/24)+DATE(1970,1,1)</f>
        <v>41909.887037037035</v>
      </c>
      <c r="U3807">
        <f>YEAR(S3807)</f>
        <v>2014</v>
      </c>
    </row>
    <row r="3808" spans="1:21" ht="48" x14ac:dyDescent="0.2">
      <c r="A3808">
        <v>3806</v>
      </c>
      <c r="B3808" s="2" t="s">
        <v>3803</v>
      </c>
      <c r="C3808" s="2" t="s">
        <v>7916</v>
      </c>
      <c r="D3808" s="4">
        <v>7500</v>
      </c>
      <c r="E3808" s="5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ROUND(E3808/D3808*100,0)</f>
        <v>0</v>
      </c>
      <c r="P3808" s="14">
        <f t="shared" si="59"/>
        <v>5</v>
      </c>
      <c r="Q3808" s="7" t="s">
        <v>8314</v>
      </c>
      <c r="R3808" t="s">
        <v>8356</v>
      </c>
      <c r="S3808" s="6">
        <f>(((J3808/60)/60)/24)+DATE(1970,1,1)</f>
        <v>41799.259039351848</v>
      </c>
      <c r="T3808" s="6">
        <f>(((I3808/60)/60)/24)+DATE(1970,1,1)</f>
        <v>41819.259039351848</v>
      </c>
      <c r="U3808">
        <f>YEAR(S3808)</f>
        <v>2014</v>
      </c>
    </row>
    <row r="3809" spans="1:21" ht="48" x14ac:dyDescent="0.2">
      <c r="A3809">
        <v>3807</v>
      </c>
      <c r="B3809" s="2" t="s">
        <v>3804</v>
      </c>
      <c r="C3809" s="2" t="s">
        <v>7917</v>
      </c>
      <c r="D3809" s="4">
        <v>1500</v>
      </c>
      <c r="E3809" s="5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ROUND(E3809/D3809*100,0)</f>
        <v>30</v>
      </c>
      <c r="P3809" s="14">
        <f t="shared" si="59"/>
        <v>50.56</v>
      </c>
      <c r="Q3809" s="7" t="s">
        <v>8314</v>
      </c>
      <c r="R3809" t="s">
        <v>8356</v>
      </c>
      <c r="S3809" s="6">
        <f>(((J3809/60)/60)/24)+DATE(1970,1,1)</f>
        <v>42090.909016203703</v>
      </c>
      <c r="T3809" s="6">
        <f>(((I3809/60)/60)/24)+DATE(1970,1,1)</f>
        <v>42097.909016203703</v>
      </c>
      <c r="U3809">
        <f>YEAR(S3809)</f>
        <v>2015</v>
      </c>
    </row>
    <row r="3810" spans="1:21" ht="48" x14ac:dyDescent="0.2">
      <c r="A3810">
        <v>3808</v>
      </c>
      <c r="B3810" s="2" t="s">
        <v>3805</v>
      </c>
      <c r="C3810" s="2" t="s">
        <v>7918</v>
      </c>
      <c r="D3810" s="4">
        <v>1000</v>
      </c>
      <c r="E3810" s="5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>ROUND(E3810/D3810*100,0)</f>
        <v>100</v>
      </c>
      <c r="P3810" s="14">
        <f t="shared" si="59"/>
        <v>41.67</v>
      </c>
      <c r="Q3810" s="7" t="s">
        <v>8314</v>
      </c>
      <c r="R3810" t="s">
        <v>8315</v>
      </c>
      <c r="S3810" s="6">
        <f>(((J3810/60)/60)/24)+DATE(1970,1,1)</f>
        <v>42059.453923611116</v>
      </c>
      <c r="T3810" s="6">
        <f>(((I3810/60)/60)/24)+DATE(1970,1,1)</f>
        <v>42119.412256944444</v>
      </c>
      <c r="U3810">
        <f>YEAR(S3810)</f>
        <v>2015</v>
      </c>
    </row>
    <row r="3811" spans="1:21" ht="48" x14ac:dyDescent="0.2">
      <c r="A3811">
        <v>3809</v>
      </c>
      <c r="B3811" s="2" t="s">
        <v>3806</v>
      </c>
      <c r="C3811" s="2" t="s">
        <v>7919</v>
      </c>
      <c r="D3811" s="4">
        <v>2000</v>
      </c>
      <c r="E3811" s="5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>ROUND(E3811/D3811*100,0)</f>
        <v>101</v>
      </c>
      <c r="P3811" s="14">
        <f t="shared" si="59"/>
        <v>53.29</v>
      </c>
      <c r="Q3811" s="7" t="s">
        <v>8314</v>
      </c>
      <c r="R3811" t="s">
        <v>8315</v>
      </c>
      <c r="S3811" s="6">
        <f>(((J3811/60)/60)/24)+DATE(1970,1,1)</f>
        <v>41800.526701388888</v>
      </c>
      <c r="T3811" s="6">
        <f>(((I3811/60)/60)/24)+DATE(1970,1,1)</f>
        <v>41850.958333333336</v>
      </c>
      <c r="U3811">
        <f>YEAR(S3811)</f>
        <v>2014</v>
      </c>
    </row>
    <row r="3812" spans="1:21" ht="48" x14ac:dyDescent="0.2">
      <c r="A3812">
        <v>3810</v>
      </c>
      <c r="B3812" s="2" t="s">
        <v>3807</v>
      </c>
      <c r="C3812" s="2" t="s">
        <v>7920</v>
      </c>
      <c r="D3812" s="4">
        <v>1500</v>
      </c>
      <c r="E3812" s="5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>ROUND(E3812/D3812*100,0)</f>
        <v>122</v>
      </c>
      <c r="P3812" s="14">
        <f t="shared" si="59"/>
        <v>70.23</v>
      </c>
      <c r="Q3812" s="7" t="s">
        <v>8314</v>
      </c>
      <c r="R3812" t="s">
        <v>8315</v>
      </c>
      <c r="S3812" s="6">
        <f>(((J3812/60)/60)/24)+DATE(1970,1,1)</f>
        <v>42054.849050925928</v>
      </c>
      <c r="T3812" s="6">
        <f>(((I3812/60)/60)/24)+DATE(1970,1,1)</f>
        <v>42084.807384259257</v>
      </c>
      <c r="U3812">
        <f>YEAR(S3812)</f>
        <v>2015</v>
      </c>
    </row>
    <row r="3813" spans="1:21" ht="48" x14ac:dyDescent="0.2">
      <c r="A3813">
        <v>3811</v>
      </c>
      <c r="B3813" s="2" t="s">
        <v>3808</v>
      </c>
      <c r="C3813" s="2" t="s">
        <v>7921</v>
      </c>
      <c r="D3813" s="4">
        <v>250</v>
      </c>
      <c r="E3813" s="5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>ROUND(E3813/D3813*100,0)</f>
        <v>330</v>
      </c>
      <c r="P3813" s="14">
        <f t="shared" si="59"/>
        <v>43.42</v>
      </c>
      <c r="Q3813" s="7" t="s">
        <v>8314</v>
      </c>
      <c r="R3813" t="s">
        <v>8315</v>
      </c>
      <c r="S3813" s="6">
        <f>(((J3813/60)/60)/24)+DATE(1970,1,1)</f>
        <v>42487.62700231481</v>
      </c>
      <c r="T3813" s="6">
        <f>(((I3813/60)/60)/24)+DATE(1970,1,1)</f>
        <v>42521.458333333328</v>
      </c>
      <c r="U3813">
        <f>YEAR(S3813)</f>
        <v>2016</v>
      </c>
    </row>
    <row r="3814" spans="1:21" ht="48" x14ac:dyDescent="0.2">
      <c r="A3814">
        <v>3812</v>
      </c>
      <c r="B3814" s="2" t="s">
        <v>3809</v>
      </c>
      <c r="C3814" s="2" t="s">
        <v>7922</v>
      </c>
      <c r="D3814" s="4">
        <v>2000</v>
      </c>
      <c r="E3814" s="5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>ROUND(E3814/D3814*100,0)</f>
        <v>110</v>
      </c>
      <c r="P3814" s="14">
        <f t="shared" si="59"/>
        <v>199.18</v>
      </c>
      <c r="Q3814" s="7" t="s">
        <v>8314</v>
      </c>
      <c r="R3814" t="s">
        <v>8315</v>
      </c>
      <c r="S3814" s="6">
        <f>(((J3814/60)/60)/24)+DATE(1970,1,1)</f>
        <v>42109.751250000001</v>
      </c>
      <c r="T3814" s="6">
        <f>(((I3814/60)/60)/24)+DATE(1970,1,1)</f>
        <v>42156.165972222225</v>
      </c>
      <c r="U3814">
        <f>YEAR(S3814)</f>
        <v>2015</v>
      </c>
    </row>
    <row r="3815" spans="1:21" ht="48" x14ac:dyDescent="0.2">
      <c r="A3815">
        <v>3813</v>
      </c>
      <c r="B3815" s="2" t="s">
        <v>3810</v>
      </c>
      <c r="C3815" s="2" t="s">
        <v>7923</v>
      </c>
      <c r="D3815" s="4">
        <v>2100</v>
      </c>
      <c r="E3815" s="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>ROUND(E3815/D3815*100,0)</f>
        <v>101</v>
      </c>
      <c r="P3815" s="14">
        <f t="shared" si="59"/>
        <v>78.52</v>
      </c>
      <c r="Q3815" s="7" t="s">
        <v>8314</v>
      </c>
      <c r="R3815" t="s">
        <v>8315</v>
      </c>
      <c r="S3815" s="6">
        <f>(((J3815/60)/60)/24)+DATE(1970,1,1)</f>
        <v>42497.275706018518</v>
      </c>
      <c r="T3815" s="6">
        <f>(((I3815/60)/60)/24)+DATE(1970,1,1)</f>
        <v>42535.904861111107</v>
      </c>
      <c r="U3815">
        <f>YEAR(S3815)</f>
        <v>2016</v>
      </c>
    </row>
    <row r="3816" spans="1:21" ht="48" x14ac:dyDescent="0.2">
      <c r="A3816">
        <v>3814</v>
      </c>
      <c r="B3816" s="2" t="s">
        <v>3811</v>
      </c>
      <c r="C3816" s="2" t="s">
        <v>7924</v>
      </c>
      <c r="D3816" s="4">
        <v>1500</v>
      </c>
      <c r="E3816" s="5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>ROUND(E3816/D3816*100,0)</f>
        <v>140</v>
      </c>
      <c r="P3816" s="14">
        <f t="shared" si="59"/>
        <v>61.82</v>
      </c>
      <c r="Q3816" s="7" t="s">
        <v>8314</v>
      </c>
      <c r="R3816" t="s">
        <v>8315</v>
      </c>
      <c r="S3816" s="6">
        <f>(((J3816/60)/60)/24)+DATE(1970,1,1)</f>
        <v>42058.904074074075</v>
      </c>
      <c r="T3816" s="6">
        <f>(((I3816/60)/60)/24)+DATE(1970,1,1)</f>
        <v>42095.165972222225</v>
      </c>
      <c r="U3816">
        <f>YEAR(S3816)</f>
        <v>2015</v>
      </c>
    </row>
    <row r="3817" spans="1:21" ht="32" x14ac:dyDescent="0.2">
      <c r="A3817">
        <v>3815</v>
      </c>
      <c r="B3817" s="2" t="s">
        <v>3812</v>
      </c>
      <c r="C3817" s="2" t="s">
        <v>7925</v>
      </c>
      <c r="D3817" s="4">
        <v>1000</v>
      </c>
      <c r="E3817" s="5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>ROUND(E3817/D3817*100,0)</f>
        <v>100</v>
      </c>
      <c r="P3817" s="14">
        <f t="shared" si="59"/>
        <v>50</v>
      </c>
      <c r="Q3817" s="7" t="s">
        <v>8314</v>
      </c>
      <c r="R3817" t="s">
        <v>8315</v>
      </c>
      <c r="S3817" s="6">
        <f>(((J3817/60)/60)/24)+DATE(1970,1,1)</f>
        <v>42207.259918981479</v>
      </c>
      <c r="T3817" s="6">
        <f>(((I3817/60)/60)/24)+DATE(1970,1,1)</f>
        <v>42236.958333333328</v>
      </c>
      <c r="U3817">
        <f>YEAR(S3817)</f>
        <v>2015</v>
      </c>
    </row>
    <row r="3818" spans="1:21" ht="64" x14ac:dyDescent="0.2">
      <c r="A3818">
        <v>3816</v>
      </c>
      <c r="B3818" s="2" t="s">
        <v>3813</v>
      </c>
      <c r="C3818" s="2" t="s">
        <v>7926</v>
      </c>
      <c r="D3818" s="4">
        <v>1500</v>
      </c>
      <c r="E3818" s="5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>ROUND(E3818/D3818*100,0)</f>
        <v>119</v>
      </c>
      <c r="P3818" s="14">
        <f t="shared" si="59"/>
        <v>48.34</v>
      </c>
      <c r="Q3818" s="7" t="s">
        <v>8314</v>
      </c>
      <c r="R3818" t="s">
        <v>8315</v>
      </c>
      <c r="S3818" s="6">
        <f>(((J3818/60)/60)/24)+DATE(1970,1,1)</f>
        <v>41807.690081018518</v>
      </c>
      <c r="T3818" s="6">
        <f>(((I3818/60)/60)/24)+DATE(1970,1,1)</f>
        <v>41837.690081018518</v>
      </c>
      <c r="U3818">
        <f>YEAR(S3818)</f>
        <v>2014</v>
      </c>
    </row>
    <row r="3819" spans="1:21" ht="48" x14ac:dyDescent="0.2">
      <c r="A3819">
        <v>3817</v>
      </c>
      <c r="B3819" s="2" t="s">
        <v>3814</v>
      </c>
      <c r="C3819" s="2" t="s">
        <v>7927</v>
      </c>
      <c r="D3819" s="4">
        <v>2000</v>
      </c>
      <c r="E3819" s="5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>ROUND(E3819/D3819*100,0)</f>
        <v>107</v>
      </c>
      <c r="P3819" s="14">
        <f t="shared" si="59"/>
        <v>107.25</v>
      </c>
      <c r="Q3819" s="7" t="s">
        <v>8314</v>
      </c>
      <c r="R3819" t="s">
        <v>8315</v>
      </c>
      <c r="S3819" s="6">
        <f>(((J3819/60)/60)/24)+DATE(1970,1,1)</f>
        <v>42284.69694444444</v>
      </c>
      <c r="T3819" s="6">
        <f>(((I3819/60)/60)/24)+DATE(1970,1,1)</f>
        <v>42301.165972222225</v>
      </c>
      <c r="U3819">
        <f>YEAR(S3819)</f>
        <v>2015</v>
      </c>
    </row>
    <row r="3820" spans="1:21" ht="48" x14ac:dyDescent="0.2">
      <c r="A3820">
        <v>3818</v>
      </c>
      <c r="B3820" s="2" t="s">
        <v>3815</v>
      </c>
      <c r="C3820" s="2" t="s">
        <v>7928</v>
      </c>
      <c r="D3820" s="4">
        <v>250</v>
      </c>
      <c r="E3820" s="5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>ROUND(E3820/D3820*100,0)</f>
        <v>228</v>
      </c>
      <c r="P3820" s="14">
        <f t="shared" si="59"/>
        <v>57</v>
      </c>
      <c r="Q3820" s="7" t="s">
        <v>8314</v>
      </c>
      <c r="R3820" t="s">
        <v>8315</v>
      </c>
      <c r="S3820" s="6">
        <f>(((J3820/60)/60)/24)+DATE(1970,1,1)</f>
        <v>42045.84238425926</v>
      </c>
      <c r="T3820" s="6">
        <f>(((I3820/60)/60)/24)+DATE(1970,1,1)</f>
        <v>42075.800717592589</v>
      </c>
      <c r="U3820">
        <f>YEAR(S3820)</f>
        <v>2015</v>
      </c>
    </row>
    <row r="3821" spans="1:21" ht="32" x14ac:dyDescent="0.2">
      <c r="A3821">
        <v>3819</v>
      </c>
      <c r="B3821" s="2" t="s">
        <v>3816</v>
      </c>
      <c r="C3821" s="2" t="s">
        <v>7817</v>
      </c>
      <c r="D3821" s="4">
        <v>1000</v>
      </c>
      <c r="E3821" s="5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>ROUND(E3821/D3821*100,0)</f>
        <v>106</v>
      </c>
      <c r="P3821" s="14">
        <f t="shared" si="59"/>
        <v>40.92</v>
      </c>
      <c r="Q3821" s="7" t="s">
        <v>8314</v>
      </c>
      <c r="R3821" t="s">
        <v>8315</v>
      </c>
      <c r="S3821" s="6">
        <f>(((J3821/60)/60)/24)+DATE(1970,1,1)</f>
        <v>42184.209537037037</v>
      </c>
      <c r="T3821" s="6">
        <f>(((I3821/60)/60)/24)+DATE(1970,1,1)</f>
        <v>42202.876388888893</v>
      </c>
      <c r="U3821">
        <f>YEAR(S3821)</f>
        <v>2015</v>
      </c>
    </row>
    <row r="3822" spans="1:21" ht="48" x14ac:dyDescent="0.2">
      <c r="A3822">
        <v>3820</v>
      </c>
      <c r="B3822" s="2" t="s">
        <v>3817</v>
      </c>
      <c r="C3822" s="2" t="s">
        <v>7929</v>
      </c>
      <c r="D3822" s="4">
        <v>300</v>
      </c>
      <c r="E3822" s="5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>ROUND(E3822/D3822*100,0)</f>
        <v>143</v>
      </c>
      <c r="P3822" s="14">
        <f t="shared" si="59"/>
        <v>21.5</v>
      </c>
      <c r="Q3822" s="7" t="s">
        <v>8314</v>
      </c>
      <c r="R3822" t="s">
        <v>8315</v>
      </c>
      <c r="S3822" s="6">
        <f>(((J3822/60)/60)/24)+DATE(1970,1,1)</f>
        <v>42160.651817129634</v>
      </c>
      <c r="T3822" s="6">
        <f>(((I3822/60)/60)/24)+DATE(1970,1,1)</f>
        <v>42190.651817129634</v>
      </c>
      <c r="U3822">
        <f>YEAR(S3822)</f>
        <v>2015</v>
      </c>
    </row>
    <row r="3823" spans="1:21" ht="48" x14ac:dyDescent="0.2">
      <c r="A3823">
        <v>3821</v>
      </c>
      <c r="B3823" s="2" t="s">
        <v>3818</v>
      </c>
      <c r="C3823" s="2" t="s">
        <v>7930</v>
      </c>
      <c r="D3823" s="4">
        <v>3500</v>
      </c>
      <c r="E3823" s="5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>ROUND(E3823/D3823*100,0)</f>
        <v>105</v>
      </c>
      <c r="P3823" s="14">
        <f t="shared" si="59"/>
        <v>79.540000000000006</v>
      </c>
      <c r="Q3823" s="7" t="s">
        <v>8314</v>
      </c>
      <c r="R3823" t="s">
        <v>8315</v>
      </c>
      <c r="S3823" s="6">
        <f>(((J3823/60)/60)/24)+DATE(1970,1,1)</f>
        <v>42341.180636574078</v>
      </c>
      <c r="T3823" s="6">
        <f>(((I3823/60)/60)/24)+DATE(1970,1,1)</f>
        <v>42373.180636574078</v>
      </c>
      <c r="U3823">
        <f>YEAR(S3823)</f>
        <v>2015</v>
      </c>
    </row>
    <row r="3824" spans="1:21" ht="48" x14ac:dyDescent="0.2">
      <c r="A3824">
        <v>3822</v>
      </c>
      <c r="B3824" s="2" t="s">
        <v>3819</v>
      </c>
      <c r="C3824" s="2" t="s">
        <v>7931</v>
      </c>
      <c r="D3824" s="4">
        <v>5000</v>
      </c>
      <c r="E3824" s="5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>ROUND(E3824/D3824*100,0)</f>
        <v>110</v>
      </c>
      <c r="P3824" s="14">
        <f t="shared" si="59"/>
        <v>72.38</v>
      </c>
      <c r="Q3824" s="7" t="s">
        <v>8314</v>
      </c>
      <c r="R3824" t="s">
        <v>8315</v>
      </c>
      <c r="S3824" s="6">
        <f>(((J3824/60)/60)/24)+DATE(1970,1,1)</f>
        <v>42329.838159722218</v>
      </c>
      <c r="T3824" s="6">
        <f>(((I3824/60)/60)/24)+DATE(1970,1,1)</f>
        <v>42388.957638888889</v>
      </c>
      <c r="U3824">
        <f>YEAR(S3824)</f>
        <v>2015</v>
      </c>
    </row>
    <row r="3825" spans="1:21" ht="48" x14ac:dyDescent="0.2">
      <c r="A3825">
        <v>3823</v>
      </c>
      <c r="B3825" s="2" t="s">
        <v>3820</v>
      </c>
      <c r="C3825" s="2" t="s">
        <v>7932</v>
      </c>
      <c r="D3825" s="4">
        <v>2500</v>
      </c>
      <c r="E3825" s="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>ROUND(E3825/D3825*100,0)</f>
        <v>106</v>
      </c>
      <c r="P3825" s="14">
        <f t="shared" si="59"/>
        <v>64.63</v>
      </c>
      <c r="Q3825" s="7" t="s">
        <v>8314</v>
      </c>
      <c r="R3825" t="s">
        <v>8315</v>
      </c>
      <c r="S3825" s="6">
        <f>(((J3825/60)/60)/24)+DATE(1970,1,1)</f>
        <v>42170.910231481481</v>
      </c>
      <c r="T3825" s="6">
        <f>(((I3825/60)/60)/24)+DATE(1970,1,1)</f>
        <v>42205.165972222225</v>
      </c>
      <c r="U3825">
        <f>YEAR(S3825)</f>
        <v>2015</v>
      </c>
    </row>
    <row r="3826" spans="1:21" ht="48" x14ac:dyDescent="0.2">
      <c r="A3826">
        <v>3824</v>
      </c>
      <c r="B3826" s="2" t="s">
        <v>3821</v>
      </c>
      <c r="C3826" s="2" t="s">
        <v>7933</v>
      </c>
      <c r="D3826" s="4">
        <v>250</v>
      </c>
      <c r="E3826" s="5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>ROUND(E3826/D3826*100,0)</f>
        <v>108</v>
      </c>
      <c r="P3826" s="14">
        <f t="shared" si="59"/>
        <v>38.57</v>
      </c>
      <c r="Q3826" s="7" t="s">
        <v>8314</v>
      </c>
      <c r="R3826" t="s">
        <v>8315</v>
      </c>
      <c r="S3826" s="6">
        <f>(((J3826/60)/60)/24)+DATE(1970,1,1)</f>
        <v>42571.626192129625</v>
      </c>
      <c r="T3826" s="6">
        <f>(((I3826/60)/60)/24)+DATE(1970,1,1)</f>
        <v>42583.570138888885</v>
      </c>
      <c r="U3826">
        <f>YEAR(S3826)</f>
        <v>2016</v>
      </c>
    </row>
    <row r="3827" spans="1:21" ht="48" x14ac:dyDescent="0.2">
      <c r="A3827">
        <v>3825</v>
      </c>
      <c r="B3827" s="2" t="s">
        <v>3822</v>
      </c>
      <c r="C3827" s="2" t="s">
        <v>7934</v>
      </c>
      <c r="D3827" s="4">
        <v>5000</v>
      </c>
      <c r="E3827" s="5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>ROUND(E3827/D3827*100,0)</f>
        <v>105</v>
      </c>
      <c r="P3827" s="14">
        <f t="shared" si="59"/>
        <v>107.57</v>
      </c>
      <c r="Q3827" s="7" t="s">
        <v>8314</v>
      </c>
      <c r="R3827" t="s">
        <v>8315</v>
      </c>
      <c r="S3827" s="6">
        <f>(((J3827/60)/60)/24)+DATE(1970,1,1)</f>
        <v>42151.069606481484</v>
      </c>
      <c r="T3827" s="6">
        <f>(((I3827/60)/60)/24)+DATE(1970,1,1)</f>
        <v>42172.069606481484</v>
      </c>
      <c r="U3827">
        <f>YEAR(S3827)</f>
        <v>2015</v>
      </c>
    </row>
    <row r="3828" spans="1:21" ht="32" x14ac:dyDescent="0.2">
      <c r="A3828">
        <v>3826</v>
      </c>
      <c r="B3828" s="2" t="s">
        <v>3823</v>
      </c>
      <c r="C3828" s="2" t="s">
        <v>7935</v>
      </c>
      <c r="D3828" s="4">
        <v>600</v>
      </c>
      <c r="E3828" s="5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>ROUND(E3828/D3828*100,0)</f>
        <v>119</v>
      </c>
      <c r="P3828" s="14">
        <f t="shared" si="59"/>
        <v>27.5</v>
      </c>
      <c r="Q3828" s="7" t="s">
        <v>8314</v>
      </c>
      <c r="R3828" t="s">
        <v>8315</v>
      </c>
      <c r="S3828" s="6">
        <f>(((J3828/60)/60)/24)+DATE(1970,1,1)</f>
        <v>42101.423541666663</v>
      </c>
      <c r="T3828" s="6">
        <f>(((I3828/60)/60)/24)+DATE(1970,1,1)</f>
        <v>42131.423541666663</v>
      </c>
      <c r="U3828">
        <f>YEAR(S3828)</f>
        <v>2015</v>
      </c>
    </row>
    <row r="3829" spans="1:21" ht="64" x14ac:dyDescent="0.2">
      <c r="A3829">
        <v>3827</v>
      </c>
      <c r="B3829" s="2" t="s">
        <v>3824</v>
      </c>
      <c r="C3829" s="2" t="s">
        <v>7936</v>
      </c>
      <c r="D3829" s="4">
        <v>3000</v>
      </c>
      <c r="E3829" s="5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>ROUND(E3829/D3829*100,0)</f>
        <v>153</v>
      </c>
      <c r="P3829" s="14">
        <f t="shared" si="59"/>
        <v>70.459999999999994</v>
      </c>
      <c r="Q3829" s="7" t="s">
        <v>8314</v>
      </c>
      <c r="R3829" t="s">
        <v>8315</v>
      </c>
      <c r="S3829" s="6">
        <f>(((J3829/60)/60)/24)+DATE(1970,1,1)</f>
        <v>42034.928252314814</v>
      </c>
      <c r="T3829" s="6">
        <f>(((I3829/60)/60)/24)+DATE(1970,1,1)</f>
        <v>42090</v>
      </c>
      <c r="U3829">
        <f>YEAR(S3829)</f>
        <v>2015</v>
      </c>
    </row>
    <row r="3830" spans="1:21" ht="48" x14ac:dyDescent="0.2">
      <c r="A3830">
        <v>3828</v>
      </c>
      <c r="B3830" s="2" t="s">
        <v>3825</v>
      </c>
      <c r="C3830" s="2" t="s">
        <v>7937</v>
      </c>
      <c r="D3830" s="4">
        <v>5000</v>
      </c>
      <c r="E3830" s="5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>ROUND(E3830/D3830*100,0)</f>
        <v>100</v>
      </c>
      <c r="P3830" s="14">
        <f t="shared" si="59"/>
        <v>178.57</v>
      </c>
      <c r="Q3830" s="7" t="s">
        <v>8314</v>
      </c>
      <c r="R3830" t="s">
        <v>8315</v>
      </c>
      <c r="S3830" s="6">
        <f>(((J3830/60)/60)/24)+DATE(1970,1,1)</f>
        <v>41944.527627314819</v>
      </c>
      <c r="T3830" s="6">
        <f>(((I3830/60)/60)/24)+DATE(1970,1,1)</f>
        <v>42004.569293981483</v>
      </c>
      <c r="U3830">
        <f>YEAR(S3830)</f>
        <v>2014</v>
      </c>
    </row>
    <row r="3831" spans="1:21" ht="48" x14ac:dyDescent="0.2">
      <c r="A3831">
        <v>3829</v>
      </c>
      <c r="B3831" s="2" t="s">
        <v>3826</v>
      </c>
      <c r="C3831" s="2" t="s">
        <v>7938</v>
      </c>
      <c r="D3831" s="4">
        <v>500</v>
      </c>
      <c r="E3831" s="5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>ROUND(E3831/D3831*100,0)</f>
        <v>100</v>
      </c>
      <c r="P3831" s="14">
        <f t="shared" si="59"/>
        <v>62.63</v>
      </c>
      <c r="Q3831" s="7" t="s">
        <v>8314</v>
      </c>
      <c r="R3831" t="s">
        <v>8315</v>
      </c>
      <c r="S3831" s="6">
        <f>(((J3831/60)/60)/24)+DATE(1970,1,1)</f>
        <v>42593.865405092598</v>
      </c>
      <c r="T3831" s="6">
        <f>(((I3831/60)/60)/24)+DATE(1970,1,1)</f>
        <v>42613.865405092598</v>
      </c>
      <c r="U3831">
        <f>YEAR(S3831)</f>
        <v>2016</v>
      </c>
    </row>
    <row r="3832" spans="1:21" ht="48" x14ac:dyDescent="0.2">
      <c r="A3832">
        <v>3830</v>
      </c>
      <c r="B3832" s="2" t="s">
        <v>3827</v>
      </c>
      <c r="C3832" s="2" t="s">
        <v>7939</v>
      </c>
      <c r="D3832" s="4">
        <v>100</v>
      </c>
      <c r="E3832" s="5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>ROUND(E3832/D3832*100,0)</f>
        <v>225</v>
      </c>
      <c r="P3832" s="14">
        <f t="shared" si="59"/>
        <v>75</v>
      </c>
      <c r="Q3832" s="7" t="s">
        <v>8314</v>
      </c>
      <c r="R3832" t="s">
        <v>8315</v>
      </c>
      <c r="S3832" s="6">
        <f>(((J3832/60)/60)/24)+DATE(1970,1,1)</f>
        <v>42503.740868055553</v>
      </c>
      <c r="T3832" s="6">
        <f>(((I3832/60)/60)/24)+DATE(1970,1,1)</f>
        <v>42517.740868055553</v>
      </c>
      <c r="U3832">
        <f>YEAR(S3832)</f>
        <v>2016</v>
      </c>
    </row>
    <row r="3833" spans="1:21" ht="48" x14ac:dyDescent="0.2">
      <c r="A3833">
        <v>3831</v>
      </c>
      <c r="B3833" s="2" t="s">
        <v>3828</v>
      </c>
      <c r="C3833" s="2" t="s">
        <v>7940</v>
      </c>
      <c r="D3833" s="4">
        <v>500</v>
      </c>
      <c r="E3833" s="5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>ROUND(E3833/D3833*100,0)</f>
        <v>106</v>
      </c>
      <c r="P3833" s="14">
        <f t="shared" si="59"/>
        <v>58.9</v>
      </c>
      <c r="Q3833" s="7" t="s">
        <v>8314</v>
      </c>
      <c r="R3833" t="s">
        <v>8315</v>
      </c>
      <c r="S3833" s="6">
        <f>(((J3833/60)/60)/24)+DATE(1970,1,1)</f>
        <v>41927.848900462966</v>
      </c>
      <c r="T3833" s="6">
        <f>(((I3833/60)/60)/24)+DATE(1970,1,1)</f>
        <v>41948.890567129631</v>
      </c>
      <c r="U3833">
        <f>YEAR(S3833)</f>
        <v>2014</v>
      </c>
    </row>
    <row r="3834" spans="1:21" ht="48" x14ac:dyDescent="0.2">
      <c r="A3834">
        <v>3832</v>
      </c>
      <c r="B3834" s="2" t="s">
        <v>3829</v>
      </c>
      <c r="C3834" s="2" t="s">
        <v>7941</v>
      </c>
      <c r="D3834" s="4">
        <v>1200</v>
      </c>
      <c r="E3834" s="5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>ROUND(E3834/D3834*100,0)</f>
        <v>105</v>
      </c>
      <c r="P3834" s="14">
        <f t="shared" si="59"/>
        <v>139.56</v>
      </c>
      <c r="Q3834" s="7" t="s">
        <v>8314</v>
      </c>
      <c r="R3834" t="s">
        <v>8315</v>
      </c>
      <c r="S3834" s="6">
        <f>(((J3834/60)/60)/24)+DATE(1970,1,1)</f>
        <v>42375.114988425921</v>
      </c>
      <c r="T3834" s="6">
        <f>(((I3834/60)/60)/24)+DATE(1970,1,1)</f>
        <v>42420.114988425921</v>
      </c>
      <c r="U3834">
        <f>YEAR(S3834)</f>
        <v>2016</v>
      </c>
    </row>
    <row r="3835" spans="1:21" ht="48" x14ac:dyDescent="0.2">
      <c r="A3835">
        <v>3833</v>
      </c>
      <c r="B3835" s="2" t="s">
        <v>3830</v>
      </c>
      <c r="C3835" s="2" t="s">
        <v>7942</v>
      </c>
      <c r="D3835" s="4">
        <v>1200</v>
      </c>
      <c r="E3835" s="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>ROUND(E3835/D3835*100,0)</f>
        <v>117</v>
      </c>
      <c r="P3835" s="14">
        <f t="shared" si="59"/>
        <v>70</v>
      </c>
      <c r="Q3835" s="7" t="s">
        <v>8314</v>
      </c>
      <c r="R3835" t="s">
        <v>8315</v>
      </c>
      <c r="S3835" s="6">
        <f>(((J3835/60)/60)/24)+DATE(1970,1,1)</f>
        <v>41963.872361111105</v>
      </c>
      <c r="T3835" s="6">
        <f>(((I3835/60)/60)/24)+DATE(1970,1,1)</f>
        <v>41974.797916666663</v>
      </c>
      <c r="U3835">
        <f>YEAR(S3835)</f>
        <v>2014</v>
      </c>
    </row>
    <row r="3836" spans="1:21" ht="48" x14ac:dyDescent="0.2">
      <c r="A3836">
        <v>3834</v>
      </c>
      <c r="B3836" s="2" t="s">
        <v>3831</v>
      </c>
      <c r="C3836" s="2" t="s">
        <v>7943</v>
      </c>
      <c r="D3836" s="4">
        <v>3000</v>
      </c>
      <c r="E3836" s="5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>ROUND(E3836/D3836*100,0)</f>
        <v>109</v>
      </c>
      <c r="P3836" s="14">
        <f t="shared" si="59"/>
        <v>57.39</v>
      </c>
      <c r="Q3836" s="7" t="s">
        <v>8314</v>
      </c>
      <c r="R3836" t="s">
        <v>8315</v>
      </c>
      <c r="S3836" s="6">
        <f>(((J3836/60)/60)/24)+DATE(1970,1,1)</f>
        <v>42143.445219907408</v>
      </c>
      <c r="T3836" s="6">
        <f>(((I3836/60)/60)/24)+DATE(1970,1,1)</f>
        <v>42173.445219907408</v>
      </c>
      <c r="U3836">
        <f>YEAR(S3836)</f>
        <v>2015</v>
      </c>
    </row>
    <row r="3837" spans="1:21" ht="48" x14ac:dyDescent="0.2">
      <c r="A3837">
        <v>3835</v>
      </c>
      <c r="B3837" s="2" t="s">
        <v>3832</v>
      </c>
      <c r="C3837" s="2" t="s">
        <v>7944</v>
      </c>
      <c r="D3837" s="4">
        <v>200</v>
      </c>
      <c r="E3837" s="5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>ROUND(E3837/D3837*100,0)</f>
        <v>160</v>
      </c>
      <c r="P3837" s="14">
        <f t="shared" si="59"/>
        <v>40</v>
      </c>
      <c r="Q3837" s="7" t="s">
        <v>8314</v>
      </c>
      <c r="R3837" t="s">
        <v>8315</v>
      </c>
      <c r="S3837" s="6">
        <f>(((J3837/60)/60)/24)+DATE(1970,1,1)</f>
        <v>42460.94222222222</v>
      </c>
      <c r="T3837" s="6">
        <f>(((I3837/60)/60)/24)+DATE(1970,1,1)</f>
        <v>42481.94222222222</v>
      </c>
      <c r="U3837">
        <f>YEAR(S3837)</f>
        <v>2016</v>
      </c>
    </row>
    <row r="3838" spans="1:21" ht="48" x14ac:dyDescent="0.2">
      <c r="A3838">
        <v>3836</v>
      </c>
      <c r="B3838" s="2" t="s">
        <v>3833</v>
      </c>
      <c r="C3838" s="2" t="s">
        <v>7945</v>
      </c>
      <c r="D3838" s="4">
        <v>800</v>
      </c>
      <c r="E3838" s="5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>ROUND(E3838/D3838*100,0)</f>
        <v>113</v>
      </c>
      <c r="P3838" s="14">
        <f t="shared" si="59"/>
        <v>64.290000000000006</v>
      </c>
      <c r="Q3838" s="7" t="s">
        <v>8314</v>
      </c>
      <c r="R3838" t="s">
        <v>8315</v>
      </c>
      <c r="S3838" s="6">
        <f>(((J3838/60)/60)/24)+DATE(1970,1,1)</f>
        <v>42553.926527777774</v>
      </c>
      <c r="T3838" s="6">
        <f>(((I3838/60)/60)/24)+DATE(1970,1,1)</f>
        <v>42585.172916666663</v>
      </c>
      <c r="U3838">
        <f>YEAR(S3838)</f>
        <v>2016</v>
      </c>
    </row>
    <row r="3839" spans="1:21" ht="32" x14ac:dyDescent="0.2">
      <c r="A3839">
        <v>3837</v>
      </c>
      <c r="B3839" s="2" t="s">
        <v>3834</v>
      </c>
      <c r="C3839" s="2" t="s">
        <v>7946</v>
      </c>
      <c r="D3839" s="4">
        <v>2000</v>
      </c>
      <c r="E3839" s="5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>ROUND(E3839/D3839*100,0)</f>
        <v>102</v>
      </c>
      <c r="P3839" s="14">
        <f t="shared" si="59"/>
        <v>120.12</v>
      </c>
      <c r="Q3839" s="7" t="s">
        <v>8314</v>
      </c>
      <c r="R3839" t="s">
        <v>8315</v>
      </c>
      <c r="S3839" s="6">
        <f>(((J3839/60)/60)/24)+DATE(1970,1,1)</f>
        <v>42152.765717592592</v>
      </c>
      <c r="T3839" s="6">
        <f>(((I3839/60)/60)/24)+DATE(1970,1,1)</f>
        <v>42188.765717592592</v>
      </c>
      <c r="U3839">
        <f>YEAR(S3839)</f>
        <v>2015</v>
      </c>
    </row>
    <row r="3840" spans="1:21" ht="48" x14ac:dyDescent="0.2">
      <c r="A3840">
        <v>3838</v>
      </c>
      <c r="B3840" s="2" t="s">
        <v>3835</v>
      </c>
      <c r="C3840" s="2" t="s">
        <v>7947</v>
      </c>
      <c r="D3840" s="4">
        <v>100000</v>
      </c>
      <c r="E3840" s="5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>ROUND(E3840/D3840*100,0)</f>
        <v>101</v>
      </c>
      <c r="P3840" s="14">
        <f t="shared" si="59"/>
        <v>1008.24</v>
      </c>
      <c r="Q3840" s="7" t="s">
        <v>8314</v>
      </c>
      <c r="R3840" t="s">
        <v>8315</v>
      </c>
      <c r="S3840" s="6">
        <f>(((J3840/60)/60)/24)+DATE(1970,1,1)</f>
        <v>42116.710752314815</v>
      </c>
      <c r="T3840" s="6">
        <f>(((I3840/60)/60)/24)+DATE(1970,1,1)</f>
        <v>42146.710752314815</v>
      </c>
      <c r="U3840">
        <f>YEAR(S3840)</f>
        <v>2015</v>
      </c>
    </row>
    <row r="3841" spans="1:21" ht="48" x14ac:dyDescent="0.2">
      <c r="A3841">
        <v>3839</v>
      </c>
      <c r="B3841" s="2" t="s">
        <v>3836</v>
      </c>
      <c r="C3841" s="2" t="s">
        <v>7948</v>
      </c>
      <c r="D3841" s="4">
        <v>2000</v>
      </c>
      <c r="E3841" s="5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>ROUND(E3841/D3841*100,0)</f>
        <v>101</v>
      </c>
      <c r="P3841" s="14">
        <f t="shared" si="59"/>
        <v>63.28</v>
      </c>
      <c r="Q3841" s="7" t="s">
        <v>8314</v>
      </c>
      <c r="R3841" t="s">
        <v>8315</v>
      </c>
      <c r="S3841" s="6">
        <f>(((J3841/60)/60)/24)+DATE(1970,1,1)</f>
        <v>42155.142638888887</v>
      </c>
      <c r="T3841" s="6">
        <f>(((I3841/60)/60)/24)+DATE(1970,1,1)</f>
        <v>42215.142638888887</v>
      </c>
      <c r="U3841">
        <f>YEAR(S3841)</f>
        <v>2015</v>
      </c>
    </row>
    <row r="3842" spans="1:21" ht="48" x14ac:dyDescent="0.2">
      <c r="A3842">
        <v>3840</v>
      </c>
      <c r="B3842" s="2" t="s">
        <v>3837</v>
      </c>
      <c r="C3842" s="2" t="s">
        <v>7949</v>
      </c>
      <c r="D3842" s="4">
        <v>1</v>
      </c>
      <c r="E3842" s="5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>ROUND(E3842/D3842*100,0)</f>
        <v>6500</v>
      </c>
      <c r="P3842" s="14">
        <f t="shared" si="59"/>
        <v>21.67</v>
      </c>
      <c r="Q3842" s="7" t="s">
        <v>8314</v>
      </c>
      <c r="R3842" t="s">
        <v>8315</v>
      </c>
      <c r="S3842" s="6">
        <f>(((J3842/60)/60)/24)+DATE(1970,1,1)</f>
        <v>42432.701724537037</v>
      </c>
      <c r="T3842" s="6">
        <f>(((I3842/60)/60)/24)+DATE(1970,1,1)</f>
        <v>42457.660057870366</v>
      </c>
      <c r="U3842">
        <f>YEAR(S3842)</f>
        <v>2016</v>
      </c>
    </row>
    <row r="3843" spans="1:21" ht="48" x14ac:dyDescent="0.2">
      <c r="A3843">
        <v>3841</v>
      </c>
      <c r="B3843" s="2" t="s">
        <v>3838</v>
      </c>
      <c r="C3843" s="2" t="s">
        <v>7950</v>
      </c>
      <c r="D3843" s="4">
        <v>10000</v>
      </c>
      <c r="E3843" s="5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>ROUND(E3843/D3843*100,0)</f>
        <v>9</v>
      </c>
      <c r="P3843" s="14">
        <f t="shared" ref="P3843:P3906" si="60">IFERROR(ROUND(E3843/L3843,2),0)</f>
        <v>25.65</v>
      </c>
      <c r="Q3843" s="7" t="s">
        <v>8314</v>
      </c>
      <c r="R3843" t="s">
        <v>8315</v>
      </c>
      <c r="S3843" s="6">
        <f>(((J3843/60)/60)/24)+DATE(1970,1,1)</f>
        <v>41780.785729166666</v>
      </c>
      <c r="T3843" s="6">
        <f>(((I3843/60)/60)/24)+DATE(1970,1,1)</f>
        <v>41840.785729166666</v>
      </c>
      <c r="U3843">
        <f>YEAR(S3843)</f>
        <v>2014</v>
      </c>
    </row>
    <row r="3844" spans="1:21" ht="48" x14ac:dyDescent="0.2">
      <c r="A3844">
        <v>3842</v>
      </c>
      <c r="B3844" s="2" t="s">
        <v>3839</v>
      </c>
      <c r="C3844" s="2" t="s">
        <v>7951</v>
      </c>
      <c r="D3844" s="4">
        <v>5000</v>
      </c>
      <c r="E3844" s="5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>ROUND(E3844/D3844*100,0)</f>
        <v>22</v>
      </c>
      <c r="P3844" s="14">
        <f t="shared" si="60"/>
        <v>47.7</v>
      </c>
      <c r="Q3844" s="7" t="s">
        <v>8314</v>
      </c>
      <c r="R3844" t="s">
        <v>8315</v>
      </c>
      <c r="S3844" s="6">
        <f>(((J3844/60)/60)/24)+DATE(1970,1,1)</f>
        <v>41740.493657407409</v>
      </c>
      <c r="T3844" s="6">
        <f>(((I3844/60)/60)/24)+DATE(1970,1,1)</f>
        <v>41770.493657407409</v>
      </c>
      <c r="U3844">
        <f>YEAR(S3844)</f>
        <v>2014</v>
      </c>
    </row>
    <row r="3845" spans="1:21" ht="48" x14ac:dyDescent="0.2">
      <c r="A3845">
        <v>3843</v>
      </c>
      <c r="B3845" s="2" t="s">
        <v>3840</v>
      </c>
      <c r="C3845" s="2" t="s">
        <v>7952</v>
      </c>
      <c r="D3845" s="4">
        <v>5000</v>
      </c>
      <c r="E3845" s="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>ROUND(E3845/D3845*100,0)</f>
        <v>21</v>
      </c>
      <c r="P3845" s="14">
        <f t="shared" si="60"/>
        <v>56.05</v>
      </c>
      <c r="Q3845" s="7" t="s">
        <v>8314</v>
      </c>
      <c r="R3845" t="s">
        <v>8315</v>
      </c>
      <c r="S3845" s="6">
        <f>(((J3845/60)/60)/24)+DATE(1970,1,1)</f>
        <v>41766.072500000002</v>
      </c>
      <c r="T3845" s="6">
        <f>(((I3845/60)/60)/24)+DATE(1970,1,1)</f>
        <v>41791.072500000002</v>
      </c>
      <c r="U3845">
        <f>YEAR(S3845)</f>
        <v>2014</v>
      </c>
    </row>
    <row r="3846" spans="1:21" ht="48" x14ac:dyDescent="0.2">
      <c r="A3846">
        <v>3844</v>
      </c>
      <c r="B3846" s="2" t="s">
        <v>3841</v>
      </c>
      <c r="C3846" s="2" t="s">
        <v>7953</v>
      </c>
      <c r="D3846" s="4">
        <v>9800</v>
      </c>
      <c r="E3846" s="5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>ROUND(E3846/D3846*100,0)</f>
        <v>41</v>
      </c>
      <c r="P3846" s="14">
        <f t="shared" si="60"/>
        <v>81.319999999999993</v>
      </c>
      <c r="Q3846" s="7" t="s">
        <v>8314</v>
      </c>
      <c r="R3846" t="s">
        <v>8315</v>
      </c>
      <c r="S3846" s="6">
        <f>(((J3846/60)/60)/24)+DATE(1970,1,1)</f>
        <v>41766.617291666669</v>
      </c>
      <c r="T3846" s="6">
        <f>(((I3846/60)/60)/24)+DATE(1970,1,1)</f>
        <v>41793.290972222225</v>
      </c>
      <c r="U3846">
        <f>YEAR(S3846)</f>
        <v>2014</v>
      </c>
    </row>
    <row r="3847" spans="1:21" ht="64" x14ac:dyDescent="0.2">
      <c r="A3847">
        <v>3845</v>
      </c>
      <c r="B3847" s="2" t="s">
        <v>3842</v>
      </c>
      <c r="C3847" s="2" t="s">
        <v>7954</v>
      </c>
      <c r="D3847" s="4">
        <v>40000</v>
      </c>
      <c r="E3847" s="5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>ROUND(E3847/D3847*100,0)</f>
        <v>2</v>
      </c>
      <c r="P3847" s="14">
        <f t="shared" si="60"/>
        <v>70.17</v>
      </c>
      <c r="Q3847" s="7" t="s">
        <v>8314</v>
      </c>
      <c r="R3847" t="s">
        <v>8315</v>
      </c>
      <c r="S3847" s="6">
        <f>(((J3847/60)/60)/24)+DATE(1970,1,1)</f>
        <v>42248.627013888887</v>
      </c>
      <c r="T3847" s="6">
        <f>(((I3847/60)/60)/24)+DATE(1970,1,1)</f>
        <v>42278.627013888887</v>
      </c>
      <c r="U3847">
        <f>YEAR(S3847)</f>
        <v>2015</v>
      </c>
    </row>
    <row r="3848" spans="1:21" ht="48" x14ac:dyDescent="0.2">
      <c r="A3848">
        <v>3846</v>
      </c>
      <c r="B3848" s="2" t="s">
        <v>3843</v>
      </c>
      <c r="C3848" s="2" t="s">
        <v>7955</v>
      </c>
      <c r="D3848" s="4">
        <v>7000</v>
      </c>
      <c r="E3848" s="5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>ROUND(E3848/D3848*100,0)</f>
        <v>3</v>
      </c>
      <c r="P3848" s="14">
        <f t="shared" si="60"/>
        <v>23.63</v>
      </c>
      <c r="Q3848" s="7" t="s">
        <v>8314</v>
      </c>
      <c r="R3848" t="s">
        <v>8315</v>
      </c>
      <c r="S3848" s="6">
        <f>(((J3848/60)/60)/24)+DATE(1970,1,1)</f>
        <v>41885.221550925926</v>
      </c>
      <c r="T3848" s="6">
        <f>(((I3848/60)/60)/24)+DATE(1970,1,1)</f>
        <v>41916.290972222225</v>
      </c>
      <c r="U3848">
        <f>YEAR(S3848)</f>
        <v>2014</v>
      </c>
    </row>
    <row r="3849" spans="1:21" ht="48" x14ac:dyDescent="0.2">
      <c r="A3849">
        <v>3847</v>
      </c>
      <c r="B3849" s="2" t="s">
        <v>3844</v>
      </c>
      <c r="C3849" s="2" t="s">
        <v>7956</v>
      </c>
      <c r="D3849" s="4">
        <v>10500</v>
      </c>
      <c r="E3849" s="5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>ROUND(E3849/D3849*100,0)</f>
        <v>16</v>
      </c>
      <c r="P3849" s="14">
        <f t="shared" si="60"/>
        <v>188.56</v>
      </c>
      <c r="Q3849" s="7" t="s">
        <v>8314</v>
      </c>
      <c r="R3849" t="s">
        <v>8315</v>
      </c>
      <c r="S3849" s="6">
        <f>(((J3849/60)/60)/24)+DATE(1970,1,1)</f>
        <v>42159.224432870367</v>
      </c>
      <c r="T3849" s="6">
        <f>(((I3849/60)/60)/24)+DATE(1970,1,1)</f>
        <v>42204.224432870367</v>
      </c>
      <c r="U3849">
        <f>YEAR(S3849)</f>
        <v>2015</v>
      </c>
    </row>
    <row r="3850" spans="1:21" ht="48" x14ac:dyDescent="0.2">
      <c r="A3850">
        <v>3848</v>
      </c>
      <c r="B3850" s="2" t="s">
        <v>3845</v>
      </c>
      <c r="C3850" s="2" t="s">
        <v>7957</v>
      </c>
      <c r="D3850" s="4">
        <v>13000</v>
      </c>
      <c r="E3850" s="5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>ROUND(E3850/D3850*100,0)</f>
        <v>16</v>
      </c>
      <c r="P3850" s="14">
        <f t="shared" si="60"/>
        <v>49.51</v>
      </c>
      <c r="Q3850" s="7" t="s">
        <v>8314</v>
      </c>
      <c r="R3850" t="s">
        <v>8315</v>
      </c>
      <c r="S3850" s="6">
        <f>(((J3850/60)/60)/24)+DATE(1970,1,1)</f>
        <v>42265.817002314812</v>
      </c>
      <c r="T3850" s="6">
        <f>(((I3850/60)/60)/24)+DATE(1970,1,1)</f>
        <v>42295.817002314812</v>
      </c>
      <c r="U3850">
        <f>YEAR(S3850)</f>
        <v>2015</v>
      </c>
    </row>
    <row r="3851" spans="1:21" ht="48" x14ac:dyDescent="0.2">
      <c r="A3851">
        <v>3849</v>
      </c>
      <c r="B3851" s="2" t="s">
        <v>3846</v>
      </c>
      <c r="C3851" s="2" t="s">
        <v>7958</v>
      </c>
      <c r="D3851" s="4">
        <v>30000</v>
      </c>
      <c r="E3851" s="5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>ROUND(E3851/D3851*100,0)</f>
        <v>7</v>
      </c>
      <c r="P3851" s="14">
        <f t="shared" si="60"/>
        <v>75.459999999999994</v>
      </c>
      <c r="Q3851" s="7" t="s">
        <v>8314</v>
      </c>
      <c r="R3851" t="s">
        <v>8315</v>
      </c>
      <c r="S3851" s="6">
        <f>(((J3851/60)/60)/24)+DATE(1970,1,1)</f>
        <v>42136.767175925925</v>
      </c>
      <c r="T3851" s="6">
        <f>(((I3851/60)/60)/24)+DATE(1970,1,1)</f>
        <v>42166.767175925925</v>
      </c>
      <c r="U3851">
        <f>YEAR(S3851)</f>
        <v>2015</v>
      </c>
    </row>
    <row r="3852" spans="1:21" ht="32" x14ac:dyDescent="0.2">
      <c r="A3852">
        <v>3850</v>
      </c>
      <c r="B3852" s="2" t="s">
        <v>3847</v>
      </c>
      <c r="C3852" s="2" t="s">
        <v>7959</v>
      </c>
      <c r="D3852" s="4">
        <v>1000</v>
      </c>
      <c r="E3852" s="5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>ROUND(E3852/D3852*100,0)</f>
        <v>4</v>
      </c>
      <c r="P3852" s="14">
        <f t="shared" si="60"/>
        <v>9.5</v>
      </c>
      <c r="Q3852" s="7" t="s">
        <v>8314</v>
      </c>
      <c r="R3852" t="s">
        <v>8315</v>
      </c>
      <c r="S3852" s="6">
        <f>(((J3852/60)/60)/24)+DATE(1970,1,1)</f>
        <v>41975.124340277776</v>
      </c>
      <c r="T3852" s="6">
        <f>(((I3852/60)/60)/24)+DATE(1970,1,1)</f>
        <v>42005.124340277776</v>
      </c>
      <c r="U3852">
        <f>YEAR(S3852)</f>
        <v>2014</v>
      </c>
    </row>
    <row r="3853" spans="1:21" ht="48" x14ac:dyDescent="0.2">
      <c r="A3853">
        <v>3851</v>
      </c>
      <c r="B3853" s="2" t="s">
        <v>3848</v>
      </c>
      <c r="C3853" s="2" t="s">
        <v>7960</v>
      </c>
      <c r="D3853" s="4">
        <v>2500</v>
      </c>
      <c r="E3853" s="5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>ROUND(E3853/D3853*100,0)</f>
        <v>34</v>
      </c>
      <c r="P3853" s="14">
        <f t="shared" si="60"/>
        <v>35.5</v>
      </c>
      <c r="Q3853" s="7" t="s">
        <v>8314</v>
      </c>
      <c r="R3853" t="s">
        <v>8315</v>
      </c>
      <c r="S3853" s="6">
        <f>(((J3853/60)/60)/24)+DATE(1970,1,1)</f>
        <v>42172.439571759256</v>
      </c>
      <c r="T3853" s="6">
        <f>(((I3853/60)/60)/24)+DATE(1970,1,1)</f>
        <v>42202.439571759256</v>
      </c>
      <c r="U3853">
        <f>YEAR(S3853)</f>
        <v>2015</v>
      </c>
    </row>
    <row r="3854" spans="1:21" ht="48" x14ac:dyDescent="0.2">
      <c r="A3854">
        <v>3852</v>
      </c>
      <c r="B3854" s="2" t="s">
        <v>3849</v>
      </c>
      <c r="C3854" s="2" t="s">
        <v>7961</v>
      </c>
      <c r="D3854" s="4">
        <v>10000</v>
      </c>
      <c r="E3854" s="5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>ROUND(E3854/D3854*100,0)</f>
        <v>0</v>
      </c>
      <c r="P3854" s="14">
        <f t="shared" si="60"/>
        <v>10</v>
      </c>
      <c r="Q3854" s="7" t="s">
        <v>8314</v>
      </c>
      <c r="R3854" t="s">
        <v>8315</v>
      </c>
      <c r="S3854" s="6">
        <f>(((J3854/60)/60)/24)+DATE(1970,1,1)</f>
        <v>42065.190694444449</v>
      </c>
      <c r="T3854" s="6">
        <f>(((I3854/60)/60)/24)+DATE(1970,1,1)</f>
        <v>42090.149027777778</v>
      </c>
      <c r="U3854">
        <f>YEAR(S3854)</f>
        <v>2015</v>
      </c>
    </row>
    <row r="3855" spans="1:21" ht="32" x14ac:dyDescent="0.2">
      <c r="A3855">
        <v>3853</v>
      </c>
      <c r="B3855" s="2" t="s">
        <v>3850</v>
      </c>
      <c r="C3855" s="2" t="s">
        <v>7962</v>
      </c>
      <c r="D3855" s="4">
        <v>100000</v>
      </c>
      <c r="E3855" s="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>ROUND(E3855/D3855*100,0)</f>
        <v>0</v>
      </c>
      <c r="P3855" s="14">
        <f t="shared" si="60"/>
        <v>13</v>
      </c>
      <c r="Q3855" s="7" t="s">
        <v>8314</v>
      </c>
      <c r="R3855" t="s">
        <v>8315</v>
      </c>
      <c r="S3855" s="6">
        <f>(((J3855/60)/60)/24)+DATE(1970,1,1)</f>
        <v>41848.84002314815</v>
      </c>
      <c r="T3855" s="6">
        <f>(((I3855/60)/60)/24)+DATE(1970,1,1)</f>
        <v>41883.84002314815</v>
      </c>
      <c r="U3855">
        <f>YEAR(S3855)</f>
        <v>2014</v>
      </c>
    </row>
    <row r="3856" spans="1:21" ht="32" x14ac:dyDescent="0.2">
      <c r="A3856">
        <v>3854</v>
      </c>
      <c r="B3856" s="2" t="s">
        <v>3851</v>
      </c>
      <c r="C3856" s="2" t="s">
        <v>7963</v>
      </c>
      <c r="D3856" s="4">
        <v>11000</v>
      </c>
      <c r="E3856" s="5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>ROUND(E3856/D3856*100,0)</f>
        <v>16</v>
      </c>
      <c r="P3856" s="14">
        <f t="shared" si="60"/>
        <v>89.4</v>
      </c>
      <c r="Q3856" s="7" t="s">
        <v>8314</v>
      </c>
      <c r="R3856" t="s">
        <v>8315</v>
      </c>
      <c r="S3856" s="6">
        <f>(((J3856/60)/60)/24)+DATE(1970,1,1)</f>
        <v>42103.884930555556</v>
      </c>
      <c r="T3856" s="6">
        <f>(((I3856/60)/60)/24)+DATE(1970,1,1)</f>
        <v>42133.884930555556</v>
      </c>
      <c r="U3856">
        <f>YEAR(S3856)</f>
        <v>2015</v>
      </c>
    </row>
    <row r="3857" spans="1:21" ht="48" x14ac:dyDescent="0.2">
      <c r="A3857">
        <v>3855</v>
      </c>
      <c r="B3857" s="2" t="s">
        <v>3852</v>
      </c>
      <c r="C3857" s="2" t="s">
        <v>7964</v>
      </c>
      <c r="D3857" s="4">
        <v>1000</v>
      </c>
      <c r="E3857" s="5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>ROUND(E3857/D3857*100,0)</f>
        <v>3</v>
      </c>
      <c r="P3857" s="14">
        <f t="shared" si="60"/>
        <v>25</v>
      </c>
      <c r="Q3857" s="7" t="s">
        <v>8314</v>
      </c>
      <c r="R3857" t="s">
        <v>8315</v>
      </c>
      <c r="S3857" s="6">
        <f>(((J3857/60)/60)/24)+DATE(1970,1,1)</f>
        <v>42059.970729166671</v>
      </c>
      <c r="T3857" s="6">
        <f>(((I3857/60)/60)/24)+DATE(1970,1,1)</f>
        <v>42089.929062499999</v>
      </c>
      <c r="U3857">
        <f>YEAR(S3857)</f>
        <v>2015</v>
      </c>
    </row>
    <row r="3858" spans="1:21" ht="48" x14ac:dyDescent="0.2">
      <c r="A3858">
        <v>3856</v>
      </c>
      <c r="B3858" s="2" t="s">
        <v>3853</v>
      </c>
      <c r="C3858" s="2" t="s">
        <v>7965</v>
      </c>
      <c r="D3858" s="4">
        <v>5000</v>
      </c>
      <c r="E3858" s="5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>ROUND(E3858/D3858*100,0)</f>
        <v>0</v>
      </c>
      <c r="P3858" s="14">
        <f t="shared" si="60"/>
        <v>1</v>
      </c>
      <c r="Q3858" s="7" t="s">
        <v>8314</v>
      </c>
      <c r="R3858" t="s">
        <v>8315</v>
      </c>
      <c r="S3858" s="6">
        <f>(((J3858/60)/60)/24)+DATE(1970,1,1)</f>
        <v>42041.743090277778</v>
      </c>
      <c r="T3858" s="6">
        <f>(((I3858/60)/60)/24)+DATE(1970,1,1)</f>
        <v>42071.701423611114</v>
      </c>
      <c r="U3858">
        <f>YEAR(S3858)</f>
        <v>2015</v>
      </c>
    </row>
    <row r="3859" spans="1:21" ht="48" x14ac:dyDescent="0.2">
      <c r="A3859">
        <v>3857</v>
      </c>
      <c r="B3859" s="2" t="s">
        <v>3854</v>
      </c>
      <c r="C3859" s="2" t="s">
        <v>7966</v>
      </c>
      <c r="D3859" s="4">
        <v>5000</v>
      </c>
      <c r="E3859" s="5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>ROUND(E3859/D3859*100,0)</f>
        <v>5</v>
      </c>
      <c r="P3859" s="14">
        <f t="shared" si="60"/>
        <v>65</v>
      </c>
      <c r="Q3859" s="7" t="s">
        <v>8314</v>
      </c>
      <c r="R3859" t="s">
        <v>8315</v>
      </c>
      <c r="S3859" s="6">
        <f>(((J3859/60)/60)/24)+DATE(1970,1,1)</f>
        <v>41829.73715277778</v>
      </c>
      <c r="T3859" s="6">
        <f>(((I3859/60)/60)/24)+DATE(1970,1,1)</f>
        <v>41852.716666666667</v>
      </c>
      <c r="U3859">
        <f>YEAR(S3859)</f>
        <v>2014</v>
      </c>
    </row>
    <row r="3860" spans="1:21" ht="48" x14ac:dyDescent="0.2">
      <c r="A3860">
        <v>3858</v>
      </c>
      <c r="B3860" s="2" t="s">
        <v>3855</v>
      </c>
      <c r="C3860" s="2" t="s">
        <v>7967</v>
      </c>
      <c r="D3860" s="4">
        <v>500</v>
      </c>
      <c r="E3860" s="5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>ROUND(E3860/D3860*100,0)</f>
        <v>2</v>
      </c>
      <c r="P3860" s="14">
        <f t="shared" si="60"/>
        <v>10</v>
      </c>
      <c r="Q3860" s="7" t="s">
        <v>8314</v>
      </c>
      <c r="R3860" t="s">
        <v>8315</v>
      </c>
      <c r="S3860" s="6">
        <f>(((J3860/60)/60)/24)+DATE(1970,1,1)</f>
        <v>42128.431064814817</v>
      </c>
      <c r="T3860" s="6">
        <f>(((I3860/60)/60)/24)+DATE(1970,1,1)</f>
        <v>42146.875</v>
      </c>
      <c r="U3860">
        <f>YEAR(S3860)</f>
        <v>2015</v>
      </c>
    </row>
    <row r="3861" spans="1:21" ht="48" x14ac:dyDescent="0.2">
      <c r="A3861">
        <v>3859</v>
      </c>
      <c r="B3861" s="2" t="s">
        <v>3856</v>
      </c>
      <c r="C3861" s="2" t="s">
        <v>7968</v>
      </c>
      <c r="D3861" s="4">
        <v>2500</v>
      </c>
      <c r="E3861" s="5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>ROUND(E3861/D3861*100,0)</f>
        <v>0</v>
      </c>
      <c r="P3861" s="14">
        <f t="shared" si="60"/>
        <v>1</v>
      </c>
      <c r="Q3861" s="7" t="s">
        <v>8314</v>
      </c>
      <c r="R3861" t="s">
        <v>8315</v>
      </c>
      <c r="S3861" s="6">
        <f>(((J3861/60)/60)/24)+DATE(1970,1,1)</f>
        <v>41789.893599537041</v>
      </c>
      <c r="T3861" s="6">
        <f>(((I3861/60)/60)/24)+DATE(1970,1,1)</f>
        <v>41815.875</v>
      </c>
      <c r="U3861">
        <f>YEAR(S3861)</f>
        <v>2014</v>
      </c>
    </row>
    <row r="3862" spans="1:21" ht="48" x14ac:dyDescent="0.2">
      <c r="A3862">
        <v>3860</v>
      </c>
      <c r="B3862" s="2" t="s">
        <v>3857</v>
      </c>
      <c r="C3862" s="2" t="s">
        <v>7969</v>
      </c>
      <c r="D3862" s="4">
        <v>6000</v>
      </c>
      <c r="E3862" s="5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>ROUND(E3862/D3862*100,0)</f>
        <v>18</v>
      </c>
      <c r="P3862" s="14">
        <f t="shared" si="60"/>
        <v>81.540000000000006</v>
      </c>
      <c r="Q3862" s="7" t="s">
        <v>8314</v>
      </c>
      <c r="R3862" t="s">
        <v>8315</v>
      </c>
      <c r="S3862" s="6">
        <f>(((J3862/60)/60)/24)+DATE(1970,1,1)</f>
        <v>41833.660995370366</v>
      </c>
      <c r="T3862" s="6">
        <f>(((I3862/60)/60)/24)+DATE(1970,1,1)</f>
        <v>41863.660995370366</v>
      </c>
      <c r="U3862">
        <f>YEAR(S3862)</f>
        <v>2014</v>
      </c>
    </row>
    <row r="3863" spans="1:21" ht="16" x14ac:dyDescent="0.2">
      <c r="A3863">
        <v>3861</v>
      </c>
      <c r="B3863" s="2" t="s">
        <v>3858</v>
      </c>
      <c r="C3863" s="2" t="s">
        <v>7970</v>
      </c>
      <c r="D3863" s="4">
        <v>2000</v>
      </c>
      <c r="E3863" s="5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>ROUND(E3863/D3863*100,0)</f>
        <v>5</v>
      </c>
      <c r="P3863" s="14">
        <f t="shared" si="60"/>
        <v>100</v>
      </c>
      <c r="Q3863" s="7" t="s">
        <v>8314</v>
      </c>
      <c r="R3863" t="s">
        <v>8315</v>
      </c>
      <c r="S3863" s="6">
        <f>(((J3863/60)/60)/24)+DATE(1970,1,1)</f>
        <v>41914.590011574073</v>
      </c>
      <c r="T3863" s="6">
        <f>(((I3863/60)/60)/24)+DATE(1970,1,1)</f>
        <v>41955.907638888893</v>
      </c>
      <c r="U3863">
        <f>YEAR(S3863)</f>
        <v>2014</v>
      </c>
    </row>
    <row r="3864" spans="1:21" ht="32" x14ac:dyDescent="0.2">
      <c r="A3864">
        <v>3862</v>
      </c>
      <c r="B3864" s="2" t="s">
        <v>3859</v>
      </c>
      <c r="C3864" s="2" t="s">
        <v>7971</v>
      </c>
      <c r="D3864" s="4">
        <v>7500</v>
      </c>
      <c r="E3864" s="5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>ROUND(E3864/D3864*100,0)</f>
        <v>0</v>
      </c>
      <c r="P3864" s="14">
        <f t="shared" si="60"/>
        <v>1</v>
      </c>
      <c r="Q3864" s="7" t="s">
        <v>8314</v>
      </c>
      <c r="R3864" t="s">
        <v>8315</v>
      </c>
      <c r="S3864" s="6">
        <f>(((J3864/60)/60)/24)+DATE(1970,1,1)</f>
        <v>42611.261064814811</v>
      </c>
      <c r="T3864" s="6">
        <f>(((I3864/60)/60)/24)+DATE(1970,1,1)</f>
        <v>42625.707638888889</v>
      </c>
      <c r="U3864">
        <f>YEAR(S3864)</f>
        <v>2016</v>
      </c>
    </row>
    <row r="3865" spans="1:21" ht="48" x14ac:dyDescent="0.2">
      <c r="A3865">
        <v>3863</v>
      </c>
      <c r="B3865" s="2" t="s">
        <v>3860</v>
      </c>
      <c r="C3865" s="2" t="s">
        <v>7972</v>
      </c>
      <c r="D3865" s="4">
        <v>6000</v>
      </c>
      <c r="E3865" s="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>ROUND(E3865/D3865*100,0)</f>
        <v>0</v>
      </c>
      <c r="P3865" s="14">
        <f t="shared" si="60"/>
        <v>0</v>
      </c>
      <c r="Q3865" s="7" t="s">
        <v>8314</v>
      </c>
      <c r="R3865" t="s">
        <v>8315</v>
      </c>
      <c r="S3865" s="6">
        <f>(((J3865/60)/60)/24)+DATE(1970,1,1)</f>
        <v>42253.633159722223</v>
      </c>
      <c r="T3865" s="6">
        <f>(((I3865/60)/60)/24)+DATE(1970,1,1)</f>
        <v>42313.674826388888</v>
      </c>
      <c r="U3865">
        <f>YEAR(S3865)</f>
        <v>2015</v>
      </c>
    </row>
    <row r="3866" spans="1:21" ht="48" x14ac:dyDescent="0.2">
      <c r="A3866">
        <v>3864</v>
      </c>
      <c r="B3866" s="2" t="s">
        <v>3861</v>
      </c>
      <c r="C3866" s="2" t="s">
        <v>7973</v>
      </c>
      <c r="D3866" s="4">
        <v>5000</v>
      </c>
      <c r="E3866" s="5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>ROUND(E3866/D3866*100,0)</f>
        <v>1</v>
      </c>
      <c r="P3866" s="14">
        <f t="shared" si="60"/>
        <v>20</v>
      </c>
      <c r="Q3866" s="7" t="s">
        <v>8314</v>
      </c>
      <c r="R3866" t="s">
        <v>8315</v>
      </c>
      <c r="S3866" s="6">
        <f>(((J3866/60)/60)/24)+DATE(1970,1,1)</f>
        <v>42295.891828703709</v>
      </c>
      <c r="T3866" s="6">
        <f>(((I3866/60)/60)/24)+DATE(1970,1,1)</f>
        <v>42325.933495370366</v>
      </c>
      <c r="U3866">
        <f>YEAR(S3866)</f>
        <v>2015</v>
      </c>
    </row>
    <row r="3867" spans="1:21" ht="48" x14ac:dyDescent="0.2">
      <c r="A3867">
        <v>3865</v>
      </c>
      <c r="B3867" s="2" t="s">
        <v>3862</v>
      </c>
      <c r="C3867" s="2" t="s">
        <v>7974</v>
      </c>
      <c r="D3867" s="4">
        <v>2413</v>
      </c>
      <c r="E3867" s="5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>ROUND(E3867/D3867*100,0)</f>
        <v>27</v>
      </c>
      <c r="P3867" s="14">
        <f t="shared" si="60"/>
        <v>46.43</v>
      </c>
      <c r="Q3867" s="7" t="s">
        <v>8314</v>
      </c>
      <c r="R3867" t="s">
        <v>8315</v>
      </c>
      <c r="S3867" s="6">
        <f>(((J3867/60)/60)/24)+DATE(1970,1,1)</f>
        <v>41841.651597222226</v>
      </c>
      <c r="T3867" s="6">
        <f>(((I3867/60)/60)/24)+DATE(1970,1,1)</f>
        <v>41881.229166666664</v>
      </c>
      <c r="U3867">
        <f>YEAR(S3867)</f>
        <v>2014</v>
      </c>
    </row>
    <row r="3868" spans="1:21" ht="32" x14ac:dyDescent="0.2">
      <c r="A3868">
        <v>3866</v>
      </c>
      <c r="B3868" s="2" t="s">
        <v>3863</v>
      </c>
      <c r="C3868" s="2" t="s">
        <v>7975</v>
      </c>
      <c r="D3868" s="4">
        <v>2000</v>
      </c>
      <c r="E3868" s="5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>ROUND(E3868/D3868*100,0)</f>
        <v>1</v>
      </c>
      <c r="P3868" s="14">
        <f t="shared" si="60"/>
        <v>5.5</v>
      </c>
      <c r="Q3868" s="7" t="s">
        <v>8314</v>
      </c>
      <c r="R3868" t="s">
        <v>8315</v>
      </c>
      <c r="S3868" s="6">
        <f>(((J3868/60)/60)/24)+DATE(1970,1,1)</f>
        <v>42402.947002314817</v>
      </c>
      <c r="T3868" s="6">
        <f>(((I3868/60)/60)/24)+DATE(1970,1,1)</f>
        <v>42452.145138888889</v>
      </c>
      <c r="U3868">
        <f>YEAR(S3868)</f>
        <v>2016</v>
      </c>
    </row>
    <row r="3869" spans="1:21" ht="48" x14ac:dyDescent="0.2">
      <c r="A3869">
        <v>3867</v>
      </c>
      <c r="B3869" s="2" t="s">
        <v>3864</v>
      </c>
      <c r="C3869" s="2" t="s">
        <v>7976</v>
      </c>
      <c r="D3869" s="4">
        <v>2000</v>
      </c>
      <c r="E3869" s="5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>ROUND(E3869/D3869*100,0)</f>
        <v>13</v>
      </c>
      <c r="P3869" s="14">
        <f t="shared" si="60"/>
        <v>50.2</v>
      </c>
      <c r="Q3869" s="7" t="s">
        <v>8314</v>
      </c>
      <c r="R3869" t="s">
        <v>8315</v>
      </c>
      <c r="S3869" s="6">
        <f>(((J3869/60)/60)/24)+DATE(1970,1,1)</f>
        <v>42509.814108796301</v>
      </c>
      <c r="T3869" s="6">
        <f>(((I3869/60)/60)/24)+DATE(1970,1,1)</f>
        <v>42539.814108796301</v>
      </c>
      <c r="U3869">
        <f>YEAR(S3869)</f>
        <v>2016</v>
      </c>
    </row>
    <row r="3870" spans="1:21" ht="16" x14ac:dyDescent="0.2">
      <c r="A3870">
        <v>3868</v>
      </c>
      <c r="B3870" s="2" t="s">
        <v>3865</v>
      </c>
      <c r="C3870" s="2" t="s">
        <v>7977</v>
      </c>
      <c r="D3870" s="4">
        <v>5000</v>
      </c>
      <c r="E3870" s="5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>ROUND(E3870/D3870*100,0)</f>
        <v>0</v>
      </c>
      <c r="P3870" s="14">
        <f t="shared" si="60"/>
        <v>10</v>
      </c>
      <c r="Q3870" s="7" t="s">
        <v>8314</v>
      </c>
      <c r="R3870" t="s">
        <v>8356</v>
      </c>
      <c r="S3870" s="6">
        <f>(((J3870/60)/60)/24)+DATE(1970,1,1)</f>
        <v>41865.659780092588</v>
      </c>
      <c r="T3870" s="6">
        <f>(((I3870/60)/60)/24)+DATE(1970,1,1)</f>
        <v>41890.659780092588</v>
      </c>
      <c r="U3870">
        <f>YEAR(S3870)</f>
        <v>2014</v>
      </c>
    </row>
    <row r="3871" spans="1:21" ht="32" x14ac:dyDescent="0.2">
      <c r="A3871">
        <v>3869</v>
      </c>
      <c r="B3871" s="2" t="s">
        <v>3866</v>
      </c>
      <c r="C3871" s="2" t="s">
        <v>7978</v>
      </c>
      <c r="D3871" s="4">
        <v>13111</v>
      </c>
      <c r="E3871" s="5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>ROUND(E3871/D3871*100,0)</f>
        <v>3</v>
      </c>
      <c r="P3871" s="14">
        <f t="shared" si="60"/>
        <v>30.13</v>
      </c>
      <c r="Q3871" s="7" t="s">
        <v>8314</v>
      </c>
      <c r="R3871" t="s">
        <v>8356</v>
      </c>
      <c r="S3871" s="6">
        <f>(((J3871/60)/60)/24)+DATE(1970,1,1)</f>
        <v>42047.724444444444</v>
      </c>
      <c r="T3871" s="6">
        <f>(((I3871/60)/60)/24)+DATE(1970,1,1)</f>
        <v>42077.132638888885</v>
      </c>
      <c r="U3871">
        <f>YEAR(S3871)</f>
        <v>2015</v>
      </c>
    </row>
    <row r="3872" spans="1:21" ht="48" x14ac:dyDescent="0.2">
      <c r="A3872">
        <v>3870</v>
      </c>
      <c r="B3872" s="2" t="s">
        <v>3867</v>
      </c>
      <c r="C3872" s="2" t="s">
        <v>7979</v>
      </c>
      <c r="D3872" s="4">
        <v>10000</v>
      </c>
      <c r="E3872" s="5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>ROUND(E3872/D3872*100,0)</f>
        <v>15</v>
      </c>
      <c r="P3872" s="14">
        <f t="shared" si="60"/>
        <v>150</v>
      </c>
      <c r="Q3872" s="7" t="s">
        <v>8314</v>
      </c>
      <c r="R3872" t="s">
        <v>8356</v>
      </c>
      <c r="S3872" s="6">
        <f>(((J3872/60)/60)/24)+DATE(1970,1,1)</f>
        <v>41793.17219907407</v>
      </c>
      <c r="T3872" s="6">
        <f>(((I3872/60)/60)/24)+DATE(1970,1,1)</f>
        <v>41823.17219907407</v>
      </c>
      <c r="U3872">
        <f>YEAR(S3872)</f>
        <v>2014</v>
      </c>
    </row>
    <row r="3873" spans="1:21" ht="32" x14ac:dyDescent="0.2">
      <c r="A3873">
        <v>3871</v>
      </c>
      <c r="B3873" s="2" t="s">
        <v>3868</v>
      </c>
      <c r="C3873" s="2" t="s">
        <v>7980</v>
      </c>
      <c r="D3873" s="4">
        <v>1500</v>
      </c>
      <c r="E3873" s="5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>ROUND(E3873/D3873*100,0)</f>
        <v>3</v>
      </c>
      <c r="P3873" s="14">
        <f t="shared" si="60"/>
        <v>13.33</v>
      </c>
      <c r="Q3873" s="7" t="s">
        <v>8314</v>
      </c>
      <c r="R3873" t="s">
        <v>8356</v>
      </c>
      <c r="S3873" s="6">
        <f>(((J3873/60)/60)/24)+DATE(1970,1,1)</f>
        <v>42763.780671296292</v>
      </c>
      <c r="T3873" s="6">
        <f>(((I3873/60)/60)/24)+DATE(1970,1,1)</f>
        <v>42823.739004629635</v>
      </c>
      <c r="U3873">
        <f>YEAR(S3873)</f>
        <v>2017</v>
      </c>
    </row>
    <row r="3874" spans="1:21" ht="48" x14ac:dyDescent="0.2">
      <c r="A3874">
        <v>3872</v>
      </c>
      <c r="B3874" s="2" t="s">
        <v>3869</v>
      </c>
      <c r="C3874" s="2" t="s">
        <v>7981</v>
      </c>
      <c r="D3874" s="4">
        <v>15000</v>
      </c>
      <c r="E3874" s="5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>ROUND(E3874/D3874*100,0)</f>
        <v>0</v>
      </c>
      <c r="P3874" s="14">
        <f t="shared" si="60"/>
        <v>0</v>
      </c>
      <c r="Q3874" s="7" t="s">
        <v>8314</v>
      </c>
      <c r="R3874" t="s">
        <v>8356</v>
      </c>
      <c r="S3874" s="6">
        <f>(((J3874/60)/60)/24)+DATE(1970,1,1)</f>
        <v>42180.145787037036</v>
      </c>
      <c r="T3874" s="6">
        <f>(((I3874/60)/60)/24)+DATE(1970,1,1)</f>
        <v>42230.145787037036</v>
      </c>
      <c r="U3874">
        <f>YEAR(S3874)</f>
        <v>2015</v>
      </c>
    </row>
    <row r="3875" spans="1:21" ht="48" x14ac:dyDescent="0.2">
      <c r="A3875">
        <v>3873</v>
      </c>
      <c r="B3875" s="2" t="s">
        <v>3870</v>
      </c>
      <c r="C3875" s="2" t="s">
        <v>7982</v>
      </c>
      <c r="D3875" s="4">
        <v>5500</v>
      </c>
      <c r="E3875" s="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>ROUND(E3875/D3875*100,0)</f>
        <v>0</v>
      </c>
      <c r="P3875" s="14">
        <f t="shared" si="60"/>
        <v>0</v>
      </c>
      <c r="Q3875" s="7" t="s">
        <v>8314</v>
      </c>
      <c r="R3875" t="s">
        <v>8356</v>
      </c>
      <c r="S3875" s="6">
        <f>(((J3875/60)/60)/24)+DATE(1970,1,1)</f>
        <v>42255.696006944447</v>
      </c>
      <c r="T3875" s="6">
        <f>(((I3875/60)/60)/24)+DATE(1970,1,1)</f>
        <v>42285.696006944447</v>
      </c>
      <c r="U3875">
        <f>YEAR(S3875)</f>
        <v>2015</v>
      </c>
    </row>
    <row r="3876" spans="1:21" ht="48" x14ac:dyDescent="0.2">
      <c r="A3876">
        <v>3874</v>
      </c>
      <c r="B3876" s="2" t="s">
        <v>3871</v>
      </c>
      <c r="C3876" s="2" t="s">
        <v>7983</v>
      </c>
      <c r="D3876" s="4">
        <v>620</v>
      </c>
      <c r="E3876" s="5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>ROUND(E3876/D3876*100,0)</f>
        <v>0</v>
      </c>
      <c r="P3876" s="14">
        <f t="shared" si="60"/>
        <v>0</v>
      </c>
      <c r="Q3876" s="7" t="s">
        <v>8314</v>
      </c>
      <c r="R3876" t="s">
        <v>8356</v>
      </c>
      <c r="S3876" s="6">
        <f>(((J3876/60)/60)/24)+DATE(1970,1,1)</f>
        <v>42007.016458333332</v>
      </c>
      <c r="T3876" s="6">
        <f>(((I3876/60)/60)/24)+DATE(1970,1,1)</f>
        <v>42028.041666666672</v>
      </c>
      <c r="U3876">
        <f>YEAR(S3876)</f>
        <v>2015</v>
      </c>
    </row>
    <row r="3877" spans="1:21" ht="48" x14ac:dyDescent="0.2">
      <c r="A3877">
        <v>3875</v>
      </c>
      <c r="B3877" s="2" t="s">
        <v>3872</v>
      </c>
      <c r="C3877" s="2" t="s">
        <v>7984</v>
      </c>
      <c r="D3877" s="4">
        <v>30000</v>
      </c>
      <c r="E3877" s="5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>ROUND(E3877/D3877*100,0)</f>
        <v>0</v>
      </c>
      <c r="P3877" s="14">
        <f t="shared" si="60"/>
        <v>0</v>
      </c>
      <c r="Q3877" s="7" t="s">
        <v>8314</v>
      </c>
      <c r="R3877" t="s">
        <v>8356</v>
      </c>
      <c r="S3877" s="6">
        <f>(((J3877/60)/60)/24)+DATE(1970,1,1)</f>
        <v>42615.346817129626</v>
      </c>
      <c r="T3877" s="6">
        <f>(((I3877/60)/60)/24)+DATE(1970,1,1)</f>
        <v>42616.416666666672</v>
      </c>
      <c r="U3877">
        <f>YEAR(S3877)</f>
        <v>2016</v>
      </c>
    </row>
    <row r="3878" spans="1:21" ht="48" x14ac:dyDescent="0.2">
      <c r="A3878">
        <v>3876</v>
      </c>
      <c r="B3878" s="2" t="s">
        <v>3873</v>
      </c>
      <c r="C3878" s="2" t="s">
        <v>7985</v>
      </c>
      <c r="D3878" s="4">
        <v>3900</v>
      </c>
      <c r="E3878" s="5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>ROUND(E3878/D3878*100,0)</f>
        <v>53</v>
      </c>
      <c r="P3878" s="14">
        <f t="shared" si="60"/>
        <v>44.76</v>
      </c>
      <c r="Q3878" s="7" t="s">
        <v>8314</v>
      </c>
      <c r="R3878" t="s">
        <v>8356</v>
      </c>
      <c r="S3878" s="6">
        <f>(((J3878/60)/60)/24)+DATE(1970,1,1)</f>
        <v>42372.624166666668</v>
      </c>
      <c r="T3878" s="6">
        <f>(((I3878/60)/60)/24)+DATE(1970,1,1)</f>
        <v>42402.624166666668</v>
      </c>
      <c r="U3878">
        <f>YEAR(S3878)</f>
        <v>2016</v>
      </c>
    </row>
    <row r="3879" spans="1:21" ht="48" x14ac:dyDescent="0.2">
      <c r="A3879">
        <v>3877</v>
      </c>
      <c r="B3879" s="2" t="s">
        <v>3874</v>
      </c>
      <c r="C3879" s="2" t="s">
        <v>7986</v>
      </c>
      <c r="D3879" s="4">
        <v>25000</v>
      </c>
      <c r="E3879" s="5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>ROUND(E3879/D3879*100,0)</f>
        <v>5</v>
      </c>
      <c r="P3879" s="14">
        <f t="shared" si="60"/>
        <v>88.64</v>
      </c>
      <c r="Q3879" s="7" t="s">
        <v>8314</v>
      </c>
      <c r="R3879" t="s">
        <v>8356</v>
      </c>
      <c r="S3879" s="6">
        <f>(((J3879/60)/60)/24)+DATE(1970,1,1)</f>
        <v>42682.67768518519</v>
      </c>
      <c r="T3879" s="6">
        <f>(((I3879/60)/60)/24)+DATE(1970,1,1)</f>
        <v>42712.67768518519</v>
      </c>
      <c r="U3879">
        <f>YEAR(S3879)</f>
        <v>2016</v>
      </c>
    </row>
    <row r="3880" spans="1:21" ht="48" x14ac:dyDescent="0.2">
      <c r="A3880">
        <v>3878</v>
      </c>
      <c r="B3880" s="2" t="s">
        <v>3875</v>
      </c>
      <c r="C3880" s="2" t="s">
        <v>7987</v>
      </c>
      <c r="D3880" s="4">
        <v>18000</v>
      </c>
      <c r="E3880" s="5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>ROUND(E3880/D3880*100,0)</f>
        <v>0</v>
      </c>
      <c r="P3880" s="14">
        <f t="shared" si="60"/>
        <v>10</v>
      </c>
      <c r="Q3880" s="7" t="s">
        <v>8314</v>
      </c>
      <c r="R3880" t="s">
        <v>8356</v>
      </c>
      <c r="S3880" s="6">
        <f>(((J3880/60)/60)/24)+DATE(1970,1,1)</f>
        <v>42154.818819444445</v>
      </c>
      <c r="T3880" s="6">
        <f>(((I3880/60)/60)/24)+DATE(1970,1,1)</f>
        <v>42185.165972222225</v>
      </c>
      <c r="U3880">
        <f>YEAR(S3880)</f>
        <v>2015</v>
      </c>
    </row>
    <row r="3881" spans="1:21" ht="48" x14ac:dyDescent="0.2">
      <c r="A3881">
        <v>3879</v>
      </c>
      <c r="B3881" s="2" t="s">
        <v>3876</v>
      </c>
      <c r="C3881" s="2" t="s">
        <v>7988</v>
      </c>
      <c r="D3881" s="4">
        <v>15000</v>
      </c>
      <c r="E3881" s="5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>ROUND(E3881/D3881*100,0)</f>
        <v>0</v>
      </c>
      <c r="P3881" s="14">
        <f t="shared" si="60"/>
        <v>0</v>
      </c>
      <c r="Q3881" s="7" t="s">
        <v>8314</v>
      </c>
      <c r="R3881" t="s">
        <v>8356</v>
      </c>
      <c r="S3881" s="6">
        <f>(((J3881/60)/60)/24)+DATE(1970,1,1)</f>
        <v>41999.861064814817</v>
      </c>
      <c r="T3881" s="6">
        <f>(((I3881/60)/60)/24)+DATE(1970,1,1)</f>
        <v>42029.861064814817</v>
      </c>
      <c r="U3881">
        <f>YEAR(S3881)</f>
        <v>2014</v>
      </c>
    </row>
    <row r="3882" spans="1:21" ht="48" x14ac:dyDescent="0.2">
      <c r="A3882">
        <v>3880</v>
      </c>
      <c r="B3882" s="2" t="s">
        <v>3877</v>
      </c>
      <c r="C3882" s="2" t="s">
        <v>7989</v>
      </c>
      <c r="D3882" s="4">
        <v>7500</v>
      </c>
      <c r="E3882" s="5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>ROUND(E3882/D3882*100,0)</f>
        <v>13</v>
      </c>
      <c r="P3882" s="14">
        <f t="shared" si="60"/>
        <v>57.65</v>
      </c>
      <c r="Q3882" s="7" t="s">
        <v>8314</v>
      </c>
      <c r="R3882" t="s">
        <v>8356</v>
      </c>
      <c r="S3882" s="6">
        <f>(((J3882/60)/60)/24)+DATE(1970,1,1)</f>
        <v>41815.815046296295</v>
      </c>
      <c r="T3882" s="6">
        <f>(((I3882/60)/60)/24)+DATE(1970,1,1)</f>
        <v>41850.958333333336</v>
      </c>
      <c r="U3882">
        <f>YEAR(S3882)</f>
        <v>2014</v>
      </c>
    </row>
    <row r="3883" spans="1:21" ht="32" x14ac:dyDescent="0.2">
      <c r="A3883">
        <v>3881</v>
      </c>
      <c r="B3883" s="2" t="s">
        <v>3878</v>
      </c>
      <c r="C3883" s="2" t="s">
        <v>7990</v>
      </c>
      <c r="D3883" s="4">
        <v>500</v>
      </c>
      <c r="E3883" s="5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>ROUND(E3883/D3883*100,0)</f>
        <v>5</v>
      </c>
      <c r="P3883" s="14">
        <f t="shared" si="60"/>
        <v>25</v>
      </c>
      <c r="Q3883" s="7" t="s">
        <v>8314</v>
      </c>
      <c r="R3883" t="s">
        <v>8356</v>
      </c>
      <c r="S3883" s="6">
        <f>(((J3883/60)/60)/24)+DATE(1970,1,1)</f>
        <v>42756.018506944441</v>
      </c>
      <c r="T3883" s="6">
        <f>(((I3883/60)/60)/24)+DATE(1970,1,1)</f>
        <v>42786.018506944441</v>
      </c>
      <c r="U3883">
        <f>YEAR(S3883)</f>
        <v>2017</v>
      </c>
    </row>
    <row r="3884" spans="1:21" ht="48" x14ac:dyDescent="0.2">
      <c r="A3884">
        <v>3882</v>
      </c>
      <c r="B3884" s="2" t="s">
        <v>3879</v>
      </c>
      <c r="C3884" s="2" t="s">
        <v>7991</v>
      </c>
      <c r="D3884" s="4">
        <v>30000</v>
      </c>
      <c r="E3884" s="5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>ROUND(E3884/D3884*100,0)</f>
        <v>0</v>
      </c>
      <c r="P3884" s="14">
        <f t="shared" si="60"/>
        <v>0</v>
      </c>
      <c r="Q3884" s="7" t="s">
        <v>8314</v>
      </c>
      <c r="R3884" t="s">
        <v>8356</v>
      </c>
      <c r="S3884" s="6">
        <f>(((J3884/60)/60)/24)+DATE(1970,1,1)</f>
        <v>42373.983449074076</v>
      </c>
      <c r="T3884" s="6">
        <f>(((I3884/60)/60)/24)+DATE(1970,1,1)</f>
        <v>42400.960416666669</v>
      </c>
      <c r="U3884">
        <f>YEAR(S3884)</f>
        <v>2016</v>
      </c>
    </row>
    <row r="3885" spans="1:21" ht="48" x14ac:dyDescent="0.2">
      <c r="A3885">
        <v>3883</v>
      </c>
      <c r="B3885" s="2" t="s">
        <v>3880</v>
      </c>
      <c r="C3885" s="2" t="s">
        <v>7992</v>
      </c>
      <c r="D3885" s="4">
        <v>15000</v>
      </c>
      <c r="E3885" s="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>ROUND(E3885/D3885*100,0)</f>
        <v>0</v>
      </c>
      <c r="P3885" s="14">
        <f t="shared" si="60"/>
        <v>0</v>
      </c>
      <c r="Q3885" s="7" t="s">
        <v>8314</v>
      </c>
      <c r="R3885" t="s">
        <v>8356</v>
      </c>
      <c r="S3885" s="6">
        <f>(((J3885/60)/60)/24)+DATE(1970,1,1)</f>
        <v>41854.602650462963</v>
      </c>
      <c r="T3885" s="6">
        <f>(((I3885/60)/60)/24)+DATE(1970,1,1)</f>
        <v>41884.602650462963</v>
      </c>
      <c r="U3885">
        <f>YEAR(S3885)</f>
        <v>2014</v>
      </c>
    </row>
    <row r="3886" spans="1:21" ht="48" x14ac:dyDescent="0.2">
      <c r="A3886">
        <v>3884</v>
      </c>
      <c r="B3886" s="2" t="s">
        <v>3881</v>
      </c>
      <c r="C3886" s="2" t="s">
        <v>7993</v>
      </c>
      <c r="D3886" s="4">
        <v>10000</v>
      </c>
      <c r="E3886" s="5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>ROUND(E3886/D3886*100,0)</f>
        <v>0</v>
      </c>
      <c r="P3886" s="14">
        <f t="shared" si="60"/>
        <v>0</v>
      </c>
      <c r="Q3886" s="7" t="s">
        <v>8314</v>
      </c>
      <c r="R3886" t="s">
        <v>8356</v>
      </c>
      <c r="S3886" s="6">
        <f>(((J3886/60)/60)/24)+DATE(1970,1,1)</f>
        <v>42065.791574074072</v>
      </c>
      <c r="T3886" s="6">
        <f>(((I3886/60)/60)/24)+DATE(1970,1,1)</f>
        <v>42090.749907407408</v>
      </c>
      <c r="U3886">
        <f>YEAR(S3886)</f>
        <v>2015</v>
      </c>
    </row>
    <row r="3887" spans="1:21" ht="48" x14ac:dyDescent="0.2">
      <c r="A3887">
        <v>3885</v>
      </c>
      <c r="B3887" s="2" t="s">
        <v>3882</v>
      </c>
      <c r="C3887" s="2" t="s">
        <v>7994</v>
      </c>
      <c r="D3887" s="4">
        <v>375000</v>
      </c>
      <c r="E3887" s="5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>ROUND(E3887/D3887*100,0)</f>
        <v>0</v>
      </c>
      <c r="P3887" s="14">
        <f t="shared" si="60"/>
        <v>0</v>
      </c>
      <c r="Q3887" s="7" t="s">
        <v>8314</v>
      </c>
      <c r="R3887" t="s">
        <v>8356</v>
      </c>
      <c r="S3887" s="6">
        <f>(((J3887/60)/60)/24)+DATE(1970,1,1)</f>
        <v>42469.951284722221</v>
      </c>
      <c r="T3887" s="6">
        <f>(((I3887/60)/60)/24)+DATE(1970,1,1)</f>
        <v>42499.951284722221</v>
      </c>
      <c r="U3887">
        <f>YEAR(S3887)</f>
        <v>2016</v>
      </c>
    </row>
    <row r="3888" spans="1:21" ht="16" x14ac:dyDescent="0.2">
      <c r="A3888">
        <v>3886</v>
      </c>
      <c r="B3888" s="2" t="s">
        <v>3883</v>
      </c>
      <c r="C3888" s="2">
        <v>1</v>
      </c>
      <c r="D3888" s="4">
        <v>10000</v>
      </c>
      <c r="E3888" s="5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>ROUND(E3888/D3888*100,0)</f>
        <v>0</v>
      </c>
      <c r="P3888" s="14">
        <f t="shared" si="60"/>
        <v>0</v>
      </c>
      <c r="Q3888" s="7" t="s">
        <v>8314</v>
      </c>
      <c r="R3888" t="s">
        <v>8356</v>
      </c>
      <c r="S3888" s="6">
        <f>(((J3888/60)/60)/24)+DATE(1970,1,1)</f>
        <v>41954.228032407409</v>
      </c>
      <c r="T3888" s="6">
        <f>(((I3888/60)/60)/24)+DATE(1970,1,1)</f>
        <v>41984.228032407409</v>
      </c>
      <c r="U3888">
        <f>YEAR(S3888)</f>
        <v>2014</v>
      </c>
    </row>
    <row r="3889" spans="1:21" ht="48" x14ac:dyDescent="0.2">
      <c r="A3889">
        <v>3887</v>
      </c>
      <c r="B3889" s="2" t="s">
        <v>3884</v>
      </c>
      <c r="C3889" s="2" t="s">
        <v>7995</v>
      </c>
      <c r="D3889" s="4">
        <v>2000</v>
      </c>
      <c r="E3889" s="5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>ROUND(E3889/D3889*100,0)</f>
        <v>2</v>
      </c>
      <c r="P3889" s="14">
        <f t="shared" si="60"/>
        <v>17.5</v>
      </c>
      <c r="Q3889" s="7" t="s">
        <v>8314</v>
      </c>
      <c r="R3889" t="s">
        <v>8356</v>
      </c>
      <c r="S3889" s="6">
        <f>(((J3889/60)/60)/24)+DATE(1970,1,1)</f>
        <v>42079.857974537037</v>
      </c>
      <c r="T3889" s="6">
        <f>(((I3889/60)/60)/24)+DATE(1970,1,1)</f>
        <v>42125.916666666672</v>
      </c>
      <c r="U3889">
        <f>YEAR(S3889)</f>
        <v>2015</v>
      </c>
    </row>
    <row r="3890" spans="1:21" ht="48" x14ac:dyDescent="0.2">
      <c r="A3890">
        <v>3888</v>
      </c>
      <c r="B3890" s="2" t="s">
        <v>3885</v>
      </c>
      <c r="C3890" s="2" t="s">
        <v>7996</v>
      </c>
      <c r="D3890" s="4">
        <v>2000</v>
      </c>
      <c r="E3890" s="5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>ROUND(E3890/D3890*100,0)</f>
        <v>27</v>
      </c>
      <c r="P3890" s="14">
        <f t="shared" si="60"/>
        <v>38.71</v>
      </c>
      <c r="Q3890" s="7" t="s">
        <v>8314</v>
      </c>
      <c r="R3890" t="s">
        <v>8315</v>
      </c>
      <c r="S3890" s="6">
        <f>(((J3890/60)/60)/24)+DATE(1970,1,1)</f>
        <v>42762.545810185184</v>
      </c>
      <c r="T3890" s="6">
        <f>(((I3890/60)/60)/24)+DATE(1970,1,1)</f>
        <v>42792.545810185184</v>
      </c>
      <c r="U3890">
        <f>YEAR(S3890)</f>
        <v>2017</v>
      </c>
    </row>
    <row r="3891" spans="1:21" ht="48" x14ac:dyDescent="0.2">
      <c r="A3891">
        <v>3889</v>
      </c>
      <c r="B3891" s="2" t="s">
        <v>3886</v>
      </c>
      <c r="C3891" s="2" t="s">
        <v>7997</v>
      </c>
      <c r="D3891" s="4">
        <v>8000</v>
      </c>
      <c r="E3891" s="5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>ROUND(E3891/D3891*100,0)</f>
        <v>1</v>
      </c>
      <c r="P3891" s="14">
        <f t="shared" si="60"/>
        <v>13.11</v>
      </c>
      <c r="Q3891" s="7" t="s">
        <v>8314</v>
      </c>
      <c r="R3891" t="s">
        <v>8315</v>
      </c>
      <c r="S3891" s="6">
        <f>(((J3891/60)/60)/24)+DATE(1970,1,1)</f>
        <v>41977.004976851851</v>
      </c>
      <c r="T3891" s="6">
        <f>(((I3891/60)/60)/24)+DATE(1970,1,1)</f>
        <v>42008.976388888885</v>
      </c>
      <c r="U3891">
        <f>YEAR(S3891)</f>
        <v>2014</v>
      </c>
    </row>
    <row r="3892" spans="1:21" ht="48" x14ac:dyDescent="0.2">
      <c r="A3892">
        <v>3890</v>
      </c>
      <c r="B3892" s="2" t="s">
        <v>3887</v>
      </c>
      <c r="C3892" s="2" t="s">
        <v>7998</v>
      </c>
      <c r="D3892" s="4">
        <v>15000</v>
      </c>
      <c r="E3892" s="5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>ROUND(E3892/D3892*100,0)</f>
        <v>17</v>
      </c>
      <c r="P3892" s="14">
        <f t="shared" si="60"/>
        <v>315.5</v>
      </c>
      <c r="Q3892" s="7" t="s">
        <v>8314</v>
      </c>
      <c r="R3892" t="s">
        <v>8315</v>
      </c>
      <c r="S3892" s="6">
        <f>(((J3892/60)/60)/24)+DATE(1970,1,1)</f>
        <v>42171.758611111116</v>
      </c>
      <c r="T3892" s="6">
        <f>(((I3892/60)/60)/24)+DATE(1970,1,1)</f>
        <v>42231.758611111116</v>
      </c>
      <c r="U3892">
        <f>YEAR(S3892)</f>
        <v>2015</v>
      </c>
    </row>
    <row r="3893" spans="1:21" ht="32" x14ac:dyDescent="0.2">
      <c r="A3893">
        <v>3891</v>
      </c>
      <c r="B3893" s="2" t="s">
        <v>3888</v>
      </c>
      <c r="C3893" s="2" t="s">
        <v>7999</v>
      </c>
      <c r="D3893" s="4">
        <v>800</v>
      </c>
      <c r="E3893" s="5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>ROUND(E3893/D3893*100,0)</f>
        <v>33</v>
      </c>
      <c r="P3893" s="14">
        <f t="shared" si="60"/>
        <v>37.14</v>
      </c>
      <c r="Q3893" s="7" t="s">
        <v>8314</v>
      </c>
      <c r="R3893" t="s">
        <v>8315</v>
      </c>
      <c r="S3893" s="6">
        <f>(((J3893/60)/60)/24)+DATE(1970,1,1)</f>
        <v>42056.1324537037</v>
      </c>
      <c r="T3893" s="6">
        <f>(((I3893/60)/60)/24)+DATE(1970,1,1)</f>
        <v>42086.207638888889</v>
      </c>
      <c r="U3893">
        <f>YEAR(S3893)</f>
        <v>2015</v>
      </c>
    </row>
    <row r="3894" spans="1:21" ht="48" x14ac:dyDescent="0.2">
      <c r="A3894">
        <v>3892</v>
      </c>
      <c r="B3894" s="2" t="s">
        <v>3889</v>
      </c>
      <c r="C3894" s="2" t="s">
        <v>8000</v>
      </c>
      <c r="D3894" s="4">
        <v>1000</v>
      </c>
      <c r="E3894" s="5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>ROUND(E3894/D3894*100,0)</f>
        <v>0</v>
      </c>
      <c r="P3894" s="14">
        <f t="shared" si="60"/>
        <v>0</v>
      </c>
      <c r="Q3894" s="7" t="s">
        <v>8314</v>
      </c>
      <c r="R3894" t="s">
        <v>8315</v>
      </c>
      <c r="S3894" s="6">
        <f>(((J3894/60)/60)/24)+DATE(1970,1,1)</f>
        <v>41867.652280092596</v>
      </c>
      <c r="T3894" s="6">
        <f>(((I3894/60)/60)/24)+DATE(1970,1,1)</f>
        <v>41875.291666666664</v>
      </c>
      <c r="U3894">
        <f>YEAR(S3894)</f>
        <v>2014</v>
      </c>
    </row>
    <row r="3895" spans="1:21" ht="48" x14ac:dyDescent="0.2">
      <c r="A3895">
        <v>3893</v>
      </c>
      <c r="B3895" s="2" t="s">
        <v>3890</v>
      </c>
      <c r="C3895" s="2" t="s">
        <v>8001</v>
      </c>
      <c r="D3895" s="4">
        <v>50000</v>
      </c>
      <c r="E3895" s="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>ROUND(E3895/D3895*100,0)</f>
        <v>22</v>
      </c>
      <c r="P3895" s="14">
        <f t="shared" si="60"/>
        <v>128.27000000000001</v>
      </c>
      <c r="Q3895" s="7" t="s">
        <v>8314</v>
      </c>
      <c r="R3895" t="s">
        <v>8315</v>
      </c>
      <c r="S3895" s="6">
        <f>(((J3895/60)/60)/24)+DATE(1970,1,1)</f>
        <v>41779.657870370371</v>
      </c>
      <c r="T3895" s="6">
        <f>(((I3895/60)/60)/24)+DATE(1970,1,1)</f>
        <v>41821.25</v>
      </c>
      <c r="U3895">
        <f>YEAR(S3895)</f>
        <v>2014</v>
      </c>
    </row>
    <row r="3896" spans="1:21" ht="48" x14ac:dyDescent="0.2">
      <c r="A3896">
        <v>3894</v>
      </c>
      <c r="B3896" s="2" t="s">
        <v>3891</v>
      </c>
      <c r="C3896" s="2" t="s">
        <v>8002</v>
      </c>
      <c r="D3896" s="4">
        <v>15000</v>
      </c>
      <c r="E3896" s="5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>ROUND(E3896/D3896*100,0)</f>
        <v>3</v>
      </c>
      <c r="P3896" s="14">
        <f t="shared" si="60"/>
        <v>47.27</v>
      </c>
      <c r="Q3896" s="7" t="s">
        <v>8314</v>
      </c>
      <c r="R3896" t="s">
        <v>8315</v>
      </c>
      <c r="S3896" s="6">
        <f>(((J3896/60)/60)/24)+DATE(1970,1,1)</f>
        <v>42679.958472222221</v>
      </c>
      <c r="T3896" s="6">
        <f>(((I3896/60)/60)/24)+DATE(1970,1,1)</f>
        <v>42710.207638888889</v>
      </c>
      <c r="U3896">
        <f>YEAR(S3896)</f>
        <v>2016</v>
      </c>
    </row>
    <row r="3897" spans="1:21" ht="48" x14ac:dyDescent="0.2">
      <c r="A3897">
        <v>3895</v>
      </c>
      <c r="B3897" s="2" t="s">
        <v>3892</v>
      </c>
      <c r="C3897" s="2" t="s">
        <v>8003</v>
      </c>
      <c r="D3897" s="4">
        <v>1000</v>
      </c>
      <c r="E3897" s="5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>ROUND(E3897/D3897*100,0)</f>
        <v>5</v>
      </c>
      <c r="P3897" s="14">
        <f t="shared" si="60"/>
        <v>50</v>
      </c>
      <c r="Q3897" s="7" t="s">
        <v>8314</v>
      </c>
      <c r="R3897" t="s">
        <v>8315</v>
      </c>
      <c r="S3897" s="6">
        <f>(((J3897/60)/60)/24)+DATE(1970,1,1)</f>
        <v>42032.250208333338</v>
      </c>
      <c r="T3897" s="6">
        <f>(((I3897/60)/60)/24)+DATE(1970,1,1)</f>
        <v>42063.250208333338</v>
      </c>
      <c r="U3897">
        <f>YEAR(S3897)</f>
        <v>2015</v>
      </c>
    </row>
    <row r="3898" spans="1:21" ht="48" x14ac:dyDescent="0.2">
      <c r="A3898">
        <v>3896</v>
      </c>
      <c r="B3898" s="2" t="s">
        <v>3893</v>
      </c>
      <c r="C3898" s="2" t="s">
        <v>8004</v>
      </c>
      <c r="D3898" s="4">
        <v>1600</v>
      </c>
      <c r="E3898" s="5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>ROUND(E3898/D3898*100,0)</f>
        <v>11</v>
      </c>
      <c r="P3898" s="14">
        <f t="shared" si="60"/>
        <v>42.5</v>
      </c>
      <c r="Q3898" s="7" t="s">
        <v>8314</v>
      </c>
      <c r="R3898" t="s">
        <v>8315</v>
      </c>
      <c r="S3898" s="6">
        <f>(((J3898/60)/60)/24)+DATE(1970,1,1)</f>
        <v>41793.191875000004</v>
      </c>
      <c r="T3898" s="6">
        <f>(((I3898/60)/60)/24)+DATE(1970,1,1)</f>
        <v>41807.191875000004</v>
      </c>
      <c r="U3898">
        <f>YEAR(S3898)</f>
        <v>2014</v>
      </c>
    </row>
    <row r="3899" spans="1:21" ht="48" x14ac:dyDescent="0.2">
      <c r="A3899">
        <v>3897</v>
      </c>
      <c r="B3899" s="2" t="s">
        <v>3894</v>
      </c>
      <c r="C3899" s="2" t="s">
        <v>8005</v>
      </c>
      <c r="D3899" s="4">
        <v>2500</v>
      </c>
      <c r="E3899" s="5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>ROUND(E3899/D3899*100,0)</f>
        <v>18</v>
      </c>
      <c r="P3899" s="14">
        <f t="shared" si="60"/>
        <v>44</v>
      </c>
      <c r="Q3899" s="7" t="s">
        <v>8314</v>
      </c>
      <c r="R3899" t="s">
        <v>8315</v>
      </c>
      <c r="S3899" s="6">
        <f>(((J3899/60)/60)/24)+DATE(1970,1,1)</f>
        <v>41982.87364583333</v>
      </c>
      <c r="T3899" s="6">
        <f>(((I3899/60)/60)/24)+DATE(1970,1,1)</f>
        <v>42012.87364583333</v>
      </c>
      <c r="U3899">
        <f>YEAR(S3899)</f>
        <v>2014</v>
      </c>
    </row>
    <row r="3900" spans="1:21" ht="64" x14ac:dyDescent="0.2">
      <c r="A3900">
        <v>3898</v>
      </c>
      <c r="B3900" s="2" t="s">
        <v>3895</v>
      </c>
      <c r="C3900" s="2" t="s">
        <v>8006</v>
      </c>
      <c r="D3900" s="4">
        <v>2500</v>
      </c>
      <c r="E3900" s="5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>ROUND(E3900/D3900*100,0)</f>
        <v>33</v>
      </c>
      <c r="P3900" s="14">
        <f t="shared" si="60"/>
        <v>50.88</v>
      </c>
      <c r="Q3900" s="7" t="s">
        <v>8314</v>
      </c>
      <c r="R3900" t="s">
        <v>8315</v>
      </c>
      <c r="S3900" s="6">
        <f>(((J3900/60)/60)/24)+DATE(1970,1,1)</f>
        <v>42193.482291666667</v>
      </c>
      <c r="T3900" s="6">
        <f>(((I3900/60)/60)/24)+DATE(1970,1,1)</f>
        <v>42233.666666666672</v>
      </c>
      <c r="U3900">
        <f>YEAR(S3900)</f>
        <v>2015</v>
      </c>
    </row>
    <row r="3901" spans="1:21" ht="48" x14ac:dyDescent="0.2">
      <c r="A3901">
        <v>3899</v>
      </c>
      <c r="B3901" s="2" t="s">
        <v>3896</v>
      </c>
      <c r="C3901" s="2" t="s">
        <v>8007</v>
      </c>
      <c r="D3901" s="4">
        <v>10000</v>
      </c>
      <c r="E3901" s="5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>ROUND(E3901/D3901*100,0)</f>
        <v>1</v>
      </c>
      <c r="P3901" s="14">
        <f t="shared" si="60"/>
        <v>62.5</v>
      </c>
      <c r="Q3901" s="7" t="s">
        <v>8314</v>
      </c>
      <c r="R3901" t="s">
        <v>8315</v>
      </c>
      <c r="S3901" s="6">
        <f>(((J3901/60)/60)/24)+DATE(1970,1,1)</f>
        <v>41843.775011574071</v>
      </c>
      <c r="T3901" s="6">
        <f>(((I3901/60)/60)/24)+DATE(1970,1,1)</f>
        <v>41863.775011574071</v>
      </c>
      <c r="U3901">
        <f>YEAR(S3901)</f>
        <v>2014</v>
      </c>
    </row>
    <row r="3902" spans="1:21" ht="32" x14ac:dyDescent="0.2">
      <c r="A3902">
        <v>3900</v>
      </c>
      <c r="B3902" s="2" t="s">
        <v>3897</v>
      </c>
      <c r="C3902" s="2" t="s">
        <v>8008</v>
      </c>
      <c r="D3902" s="4">
        <v>2500</v>
      </c>
      <c r="E3902" s="5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>ROUND(E3902/D3902*100,0)</f>
        <v>5</v>
      </c>
      <c r="P3902" s="14">
        <f t="shared" si="60"/>
        <v>27</v>
      </c>
      <c r="Q3902" s="7" t="s">
        <v>8314</v>
      </c>
      <c r="R3902" t="s">
        <v>8315</v>
      </c>
      <c r="S3902" s="6">
        <f>(((J3902/60)/60)/24)+DATE(1970,1,1)</f>
        <v>42136.092488425929</v>
      </c>
      <c r="T3902" s="6">
        <f>(((I3902/60)/60)/24)+DATE(1970,1,1)</f>
        <v>42166.092488425929</v>
      </c>
      <c r="U3902">
        <f>YEAR(S3902)</f>
        <v>2015</v>
      </c>
    </row>
    <row r="3903" spans="1:21" ht="48" x14ac:dyDescent="0.2">
      <c r="A3903">
        <v>3901</v>
      </c>
      <c r="B3903" s="2" t="s">
        <v>3898</v>
      </c>
      <c r="C3903" s="2" t="s">
        <v>8009</v>
      </c>
      <c r="D3903" s="4">
        <v>3000</v>
      </c>
      <c r="E3903" s="5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>ROUND(E3903/D3903*100,0)</f>
        <v>1</v>
      </c>
      <c r="P3903" s="14">
        <f t="shared" si="60"/>
        <v>25</v>
      </c>
      <c r="Q3903" s="7" t="s">
        <v>8314</v>
      </c>
      <c r="R3903" t="s">
        <v>8315</v>
      </c>
      <c r="S3903" s="6">
        <f>(((J3903/60)/60)/24)+DATE(1970,1,1)</f>
        <v>42317.826377314821</v>
      </c>
      <c r="T3903" s="6">
        <f>(((I3903/60)/60)/24)+DATE(1970,1,1)</f>
        <v>42357.826377314821</v>
      </c>
      <c r="U3903">
        <f>YEAR(S3903)</f>
        <v>2015</v>
      </c>
    </row>
    <row r="3904" spans="1:21" ht="48" x14ac:dyDescent="0.2">
      <c r="A3904">
        <v>3902</v>
      </c>
      <c r="B3904" s="2" t="s">
        <v>3899</v>
      </c>
      <c r="C3904" s="2" t="s">
        <v>8010</v>
      </c>
      <c r="D3904" s="4">
        <v>3000</v>
      </c>
      <c r="E3904" s="5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>ROUND(E3904/D3904*100,0)</f>
        <v>49</v>
      </c>
      <c r="P3904" s="14">
        <f t="shared" si="60"/>
        <v>47.26</v>
      </c>
      <c r="Q3904" s="7" t="s">
        <v>8314</v>
      </c>
      <c r="R3904" t="s">
        <v>8315</v>
      </c>
      <c r="S3904" s="6">
        <f>(((J3904/60)/60)/24)+DATE(1970,1,1)</f>
        <v>42663.468078703707</v>
      </c>
      <c r="T3904" s="6">
        <f>(((I3904/60)/60)/24)+DATE(1970,1,1)</f>
        <v>42688.509745370371</v>
      </c>
      <c r="U3904">
        <f>YEAR(S3904)</f>
        <v>2016</v>
      </c>
    </row>
    <row r="3905" spans="1:21" ht="48" x14ac:dyDescent="0.2">
      <c r="A3905">
        <v>3903</v>
      </c>
      <c r="B3905" s="2" t="s">
        <v>3900</v>
      </c>
      <c r="C3905" s="2" t="s">
        <v>8011</v>
      </c>
      <c r="D3905" s="4">
        <v>1500</v>
      </c>
      <c r="E3905" s="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>ROUND(E3905/D3905*100,0)</f>
        <v>0</v>
      </c>
      <c r="P3905" s="14">
        <f t="shared" si="60"/>
        <v>0</v>
      </c>
      <c r="Q3905" s="7" t="s">
        <v>8314</v>
      </c>
      <c r="R3905" t="s">
        <v>8315</v>
      </c>
      <c r="S3905" s="6">
        <f>(((J3905/60)/60)/24)+DATE(1970,1,1)</f>
        <v>42186.01116898148</v>
      </c>
      <c r="T3905" s="6">
        <f>(((I3905/60)/60)/24)+DATE(1970,1,1)</f>
        <v>42230.818055555559</v>
      </c>
      <c r="U3905">
        <f>YEAR(S3905)</f>
        <v>2015</v>
      </c>
    </row>
    <row r="3906" spans="1:21" ht="16" x14ac:dyDescent="0.2">
      <c r="A3906">
        <v>3904</v>
      </c>
      <c r="B3906" s="2" t="s">
        <v>3901</v>
      </c>
      <c r="C3906" s="2" t="s">
        <v>8012</v>
      </c>
      <c r="D3906" s="4">
        <v>10000</v>
      </c>
      <c r="E3906" s="5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>ROUND(E3906/D3906*100,0)</f>
        <v>0</v>
      </c>
      <c r="P3906" s="14">
        <f t="shared" si="60"/>
        <v>1.5</v>
      </c>
      <c r="Q3906" s="7" t="s">
        <v>8314</v>
      </c>
      <c r="R3906" t="s">
        <v>8315</v>
      </c>
      <c r="S3906" s="6">
        <f>(((J3906/60)/60)/24)+DATE(1970,1,1)</f>
        <v>42095.229166666672</v>
      </c>
      <c r="T3906" s="6">
        <f>(((I3906/60)/60)/24)+DATE(1970,1,1)</f>
        <v>42109.211111111115</v>
      </c>
      <c r="U3906">
        <f>YEAR(S3906)</f>
        <v>2015</v>
      </c>
    </row>
    <row r="3907" spans="1:21" ht="48" x14ac:dyDescent="0.2">
      <c r="A3907">
        <v>3905</v>
      </c>
      <c r="B3907" s="2" t="s">
        <v>3902</v>
      </c>
      <c r="C3907" s="2" t="s">
        <v>8013</v>
      </c>
      <c r="D3907" s="4">
        <v>1500</v>
      </c>
      <c r="E3907" s="5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>ROUND(E3907/D3907*100,0)</f>
        <v>12</v>
      </c>
      <c r="P3907" s="14">
        <f t="shared" ref="P3907:P3970" si="61">IFERROR(ROUND(E3907/L3907,2),0)</f>
        <v>24.71</v>
      </c>
      <c r="Q3907" s="7" t="s">
        <v>8314</v>
      </c>
      <c r="R3907" t="s">
        <v>8315</v>
      </c>
      <c r="S3907" s="6">
        <f>(((J3907/60)/60)/24)+DATE(1970,1,1)</f>
        <v>42124.623877314814</v>
      </c>
      <c r="T3907" s="6">
        <f>(((I3907/60)/60)/24)+DATE(1970,1,1)</f>
        <v>42166.958333333328</v>
      </c>
      <c r="U3907">
        <f>YEAR(S3907)</f>
        <v>2015</v>
      </c>
    </row>
    <row r="3908" spans="1:21" ht="48" x14ac:dyDescent="0.2">
      <c r="A3908">
        <v>3906</v>
      </c>
      <c r="B3908" s="2" t="s">
        <v>3903</v>
      </c>
      <c r="C3908" s="2" t="s">
        <v>8014</v>
      </c>
      <c r="D3908" s="4">
        <v>1500</v>
      </c>
      <c r="E3908" s="5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>ROUND(E3908/D3908*100,0)</f>
        <v>67</v>
      </c>
      <c r="P3908" s="14">
        <f t="shared" si="61"/>
        <v>63.13</v>
      </c>
      <c r="Q3908" s="7" t="s">
        <v>8314</v>
      </c>
      <c r="R3908" t="s">
        <v>8315</v>
      </c>
      <c r="S3908" s="6">
        <f>(((J3908/60)/60)/24)+DATE(1970,1,1)</f>
        <v>42143.917743055557</v>
      </c>
      <c r="T3908" s="6">
        <f>(((I3908/60)/60)/24)+DATE(1970,1,1)</f>
        <v>42181.559027777781</v>
      </c>
      <c r="U3908">
        <f>YEAR(S3908)</f>
        <v>2015</v>
      </c>
    </row>
    <row r="3909" spans="1:21" ht="32" x14ac:dyDescent="0.2">
      <c r="A3909">
        <v>3907</v>
      </c>
      <c r="B3909" s="2" t="s">
        <v>3904</v>
      </c>
      <c r="C3909" s="2" t="s">
        <v>8015</v>
      </c>
      <c r="D3909" s="4">
        <v>1000</v>
      </c>
      <c r="E3909" s="5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>ROUND(E3909/D3909*100,0)</f>
        <v>15</v>
      </c>
      <c r="P3909" s="14">
        <f t="shared" si="61"/>
        <v>38.25</v>
      </c>
      <c r="Q3909" s="7" t="s">
        <v>8314</v>
      </c>
      <c r="R3909" t="s">
        <v>8315</v>
      </c>
      <c r="S3909" s="6">
        <f>(((J3909/60)/60)/24)+DATE(1970,1,1)</f>
        <v>41906.819513888891</v>
      </c>
      <c r="T3909" s="6">
        <f>(((I3909/60)/60)/24)+DATE(1970,1,1)</f>
        <v>41938.838888888888</v>
      </c>
      <c r="U3909">
        <f>YEAR(S3909)</f>
        <v>2014</v>
      </c>
    </row>
    <row r="3910" spans="1:21" ht="48" x14ac:dyDescent="0.2">
      <c r="A3910">
        <v>3908</v>
      </c>
      <c r="B3910" s="2" t="s">
        <v>3905</v>
      </c>
      <c r="C3910" s="2" t="s">
        <v>8016</v>
      </c>
      <c r="D3910" s="4">
        <v>750</v>
      </c>
      <c r="E3910" s="5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>ROUND(E3910/D3910*100,0)</f>
        <v>9</v>
      </c>
      <c r="P3910" s="14">
        <f t="shared" si="61"/>
        <v>16.25</v>
      </c>
      <c r="Q3910" s="7" t="s">
        <v>8314</v>
      </c>
      <c r="R3910" t="s">
        <v>8315</v>
      </c>
      <c r="S3910" s="6">
        <f>(((J3910/60)/60)/24)+DATE(1970,1,1)</f>
        <v>41834.135370370372</v>
      </c>
      <c r="T3910" s="6">
        <f>(((I3910/60)/60)/24)+DATE(1970,1,1)</f>
        <v>41849.135370370372</v>
      </c>
      <c r="U3910">
        <f>YEAR(S3910)</f>
        <v>2014</v>
      </c>
    </row>
    <row r="3911" spans="1:21" ht="48" x14ac:dyDescent="0.2">
      <c r="A3911">
        <v>3909</v>
      </c>
      <c r="B3911" s="2" t="s">
        <v>3906</v>
      </c>
      <c r="C3911" s="2" t="s">
        <v>8017</v>
      </c>
      <c r="D3911" s="4">
        <v>60000</v>
      </c>
      <c r="E3911" s="5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>ROUND(E3911/D3911*100,0)</f>
        <v>0</v>
      </c>
      <c r="P3911" s="14">
        <f t="shared" si="61"/>
        <v>33.75</v>
      </c>
      <c r="Q3911" s="7" t="s">
        <v>8314</v>
      </c>
      <c r="R3911" t="s">
        <v>8315</v>
      </c>
      <c r="S3911" s="6">
        <f>(((J3911/60)/60)/24)+DATE(1970,1,1)</f>
        <v>41863.359282407408</v>
      </c>
      <c r="T3911" s="6">
        <f>(((I3911/60)/60)/24)+DATE(1970,1,1)</f>
        <v>41893.359282407408</v>
      </c>
      <c r="U3911">
        <f>YEAR(S3911)</f>
        <v>2014</v>
      </c>
    </row>
    <row r="3912" spans="1:21" ht="48" x14ac:dyDescent="0.2">
      <c r="A3912">
        <v>3910</v>
      </c>
      <c r="B3912" s="2" t="s">
        <v>3907</v>
      </c>
      <c r="C3912" s="2" t="s">
        <v>8018</v>
      </c>
      <c r="D3912" s="4">
        <v>6000</v>
      </c>
      <c r="E3912" s="5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>ROUND(E3912/D3912*100,0)</f>
        <v>3</v>
      </c>
      <c r="P3912" s="14">
        <f t="shared" si="61"/>
        <v>61.67</v>
      </c>
      <c r="Q3912" s="7" t="s">
        <v>8314</v>
      </c>
      <c r="R3912" t="s">
        <v>8315</v>
      </c>
      <c r="S3912" s="6">
        <f>(((J3912/60)/60)/24)+DATE(1970,1,1)</f>
        <v>42224.756909722222</v>
      </c>
      <c r="T3912" s="6">
        <f>(((I3912/60)/60)/24)+DATE(1970,1,1)</f>
        <v>42254.756909722222</v>
      </c>
      <c r="U3912">
        <f>YEAR(S3912)</f>
        <v>2015</v>
      </c>
    </row>
    <row r="3913" spans="1:21" ht="48" x14ac:dyDescent="0.2">
      <c r="A3913">
        <v>3911</v>
      </c>
      <c r="B3913" s="2" t="s">
        <v>3908</v>
      </c>
      <c r="C3913" s="2" t="s">
        <v>8019</v>
      </c>
      <c r="D3913" s="4">
        <v>8000</v>
      </c>
      <c r="E3913" s="5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>ROUND(E3913/D3913*100,0)</f>
        <v>37</v>
      </c>
      <c r="P3913" s="14">
        <f t="shared" si="61"/>
        <v>83.14</v>
      </c>
      <c r="Q3913" s="7" t="s">
        <v>8314</v>
      </c>
      <c r="R3913" t="s">
        <v>8315</v>
      </c>
      <c r="S3913" s="6">
        <f>(((J3913/60)/60)/24)+DATE(1970,1,1)</f>
        <v>41939.8122337963</v>
      </c>
      <c r="T3913" s="6">
        <f>(((I3913/60)/60)/24)+DATE(1970,1,1)</f>
        <v>41969.853900462964</v>
      </c>
      <c r="U3913">
        <f>YEAR(S3913)</f>
        <v>2014</v>
      </c>
    </row>
    <row r="3914" spans="1:21" ht="48" x14ac:dyDescent="0.2">
      <c r="A3914">
        <v>3912</v>
      </c>
      <c r="B3914" s="2" t="s">
        <v>3909</v>
      </c>
      <c r="C3914" s="2" t="s">
        <v>8020</v>
      </c>
      <c r="D3914" s="4">
        <v>15000</v>
      </c>
      <c r="E3914" s="5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>ROUND(E3914/D3914*100,0)</f>
        <v>0</v>
      </c>
      <c r="P3914" s="14">
        <f t="shared" si="61"/>
        <v>1</v>
      </c>
      <c r="Q3914" s="7" t="s">
        <v>8314</v>
      </c>
      <c r="R3914" t="s">
        <v>8315</v>
      </c>
      <c r="S3914" s="6">
        <f>(((J3914/60)/60)/24)+DATE(1970,1,1)</f>
        <v>42059.270023148143</v>
      </c>
      <c r="T3914" s="6">
        <f>(((I3914/60)/60)/24)+DATE(1970,1,1)</f>
        <v>42119.190972222219</v>
      </c>
      <c r="U3914">
        <f>YEAR(S3914)</f>
        <v>2015</v>
      </c>
    </row>
    <row r="3915" spans="1:21" ht="48" x14ac:dyDescent="0.2">
      <c r="A3915">
        <v>3913</v>
      </c>
      <c r="B3915" s="2" t="s">
        <v>3910</v>
      </c>
      <c r="C3915" s="2" t="s">
        <v>8021</v>
      </c>
      <c r="D3915" s="4">
        <v>10000</v>
      </c>
      <c r="E3915" s="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>ROUND(E3915/D3915*100,0)</f>
        <v>10</v>
      </c>
      <c r="P3915" s="14">
        <f t="shared" si="61"/>
        <v>142.86000000000001</v>
      </c>
      <c r="Q3915" s="7" t="s">
        <v>8314</v>
      </c>
      <c r="R3915" t="s">
        <v>8315</v>
      </c>
      <c r="S3915" s="6">
        <f>(((J3915/60)/60)/24)+DATE(1970,1,1)</f>
        <v>42308.211215277777</v>
      </c>
      <c r="T3915" s="6">
        <f>(((I3915/60)/60)/24)+DATE(1970,1,1)</f>
        <v>42338.252881944441</v>
      </c>
      <c r="U3915">
        <f>YEAR(S3915)</f>
        <v>2015</v>
      </c>
    </row>
    <row r="3916" spans="1:21" ht="48" x14ac:dyDescent="0.2">
      <c r="A3916">
        <v>3914</v>
      </c>
      <c r="B3916" s="2" t="s">
        <v>3911</v>
      </c>
      <c r="C3916" s="2" t="s">
        <v>8022</v>
      </c>
      <c r="D3916" s="4">
        <v>2500</v>
      </c>
      <c r="E3916" s="5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>ROUND(E3916/D3916*100,0)</f>
        <v>36</v>
      </c>
      <c r="P3916" s="14">
        <f t="shared" si="61"/>
        <v>33.67</v>
      </c>
      <c r="Q3916" s="7" t="s">
        <v>8314</v>
      </c>
      <c r="R3916" t="s">
        <v>8315</v>
      </c>
      <c r="S3916" s="6">
        <f>(((J3916/60)/60)/24)+DATE(1970,1,1)</f>
        <v>42114.818935185183</v>
      </c>
      <c r="T3916" s="6">
        <f>(((I3916/60)/60)/24)+DATE(1970,1,1)</f>
        <v>42134.957638888889</v>
      </c>
      <c r="U3916">
        <f>YEAR(S3916)</f>
        <v>2015</v>
      </c>
    </row>
    <row r="3917" spans="1:21" ht="48" x14ac:dyDescent="0.2">
      <c r="A3917">
        <v>3915</v>
      </c>
      <c r="B3917" s="2" t="s">
        <v>3912</v>
      </c>
      <c r="C3917" s="2" t="s">
        <v>8023</v>
      </c>
      <c r="D3917" s="4">
        <v>1500</v>
      </c>
      <c r="E3917" s="5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>ROUND(E3917/D3917*100,0)</f>
        <v>0</v>
      </c>
      <c r="P3917" s="14">
        <f t="shared" si="61"/>
        <v>5</v>
      </c>
      <c r="Q3917" s="7" t="s">
        <v>8314</v>
      </c>
      <c r="R3917" t="s">
        <v>8315</v>
      </c>
      <c r="S3917" s="6">
        <f>(((J3917/60)/60)/24)+DATE(1970,1,1)</f>
        <v>42492.98505787037</v>
      </c>
      <c r="T3917" s="6">
        <f>(((I3917/60)/60)/24)+DATE(1970,1,1)</f>
        <v>42522.98505787037</v>
      </c>
      <c r="U3917">
        <f>YEAR(S3917)</f>
        <v>2016</v>
      </c>
    </row>
    <row r="3918" spans="1:21" ht="48" x14ac:dyDescent="0.2">
      <c r="A3918">
        <v>3916</v>
      </c>
      <c r="B3918" s="2" t="s">
        <v>3913</v>
      </c>
      <c r="C3918" s="2" t="s">
        <v>8024</v>
      </c>
      <c r="D3918" s="4">
        <v>2000</v>
      </c>
      <c r="E3918" s="5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>ROUND(E3918/D3918*100,0)</f>
        <v>0</v>
      </c>
      <c r="P3918" s="14">
        <f t="shared" si="61"/>
        <v>0</v>
      </c>
      <c r="Q3918" s="7" t="s">
        <v>8314</v>
      </c>
      <c r="R3918" t="s">
        <v>8315</v>
      </c>
      <c r="S3918" s="6">
        <f>(((J3918/60)/60)/24)+DATE(1970,1,1)</f>
        <v>42494.471666666665</v>
      </c>
      <c r="T3918" s="6">
        <f>(((I3918/60)/60)/24)+DATE(1970,1,1)</f>
        <v>42524.471666666665</v>
      </c>
      <c r="U3918">
        <f>YEAR(S3918)</f>
        <v>2016</v>
      </c>
    </row>
    <row r="3919" spans="1:21" ht="48" x14ac:dyDescent="0.2">
      <c r="A3919">
        <v>3917</v>
      </c>
      <c r="B3919" s="2" t="s">
        <v>3914</v>
      </c>
      <c r="C3919" s="2" t="s">
        <v>8025</v>
      </c>
      <c r="D3919" s="4">
        <v>3500</v>
      </c>
      <c r="E3919" s="5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>ROUND(E3919/D3919*100,0)</f>
        <v>0</v>
      </c>
      <c r="P3919" s="14">
        <f t="shared" si="61"/>
        <v>10</v>
      </c>
      <c r="Q3919" s="7" t="s">
        <v>8314</v>
      </c>
      <c r="R3919" t="s">
        <v>8315</v>
      </c>
      <c r="S3919" s="6">
        <f>(((J3919/60)/60)/24)+DATE(1970,1,1)</f>
        <v>41863.527326388888</v>
      </c>
      <c r="T3919" s="6">
        <f>(((I3919/60)/60)/24)+DATE(1970,1,1)</f>
        <v>41893.527326388888</v>
      </c>
      <c r="U3919">
        <f>YEAR(S3919)</f>
        <v>2014</v>
      </c>
    </row>
    <row r="3920" spans="1:21" ht="48" x14ac:dyDescent="0.2">
      <c r="A3920">
        <v>3918</v>
      </c>
      <c r="B3920" s="2" t="s">
        <v>3915</v>
      </c>
      <c r="C3920" s="2" t="s">
        <v>8026</v>
      </c>
      <c r="D3920" s="4">
        <v>60000</v>
      </c>
      <c r="E3920" s="5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>ROUND(E3920/D3920*100,0)</f>
        <v>0</v>
      </c>
      <c r="P3920" s="14">
        <f t="shared" si="61"/>
        <v>40</v>
      </c>
      <c r="Q3920" s="7" t="s">
        <v>8314</v>
      </c>
      <c r="R3920" t="s">
        <v>8315</v>
      </c>
      <c r="S3920" s="6">
        <f>(((J3920/60)/60)/24)+DATE(1970,1,1)</f>
        <v>41843.664618055554</v>
      </c>
      <c r="T3920" s="6">
        <f>(((I3920/60)/60)/24)+DATE(1970,1,1)</f>
        <v>41855.666666666664</v>
      </c>
      <c r="U3920">
        <f>YEAR(S3920)</f>
        <v>2014</v>
      </c>
    </row>
    <row r="3921" spans="1:21" ht="48" x14ac:dyDescent="0.2">
      <c r="A3921">
        <v>3919</v>
      </c>
      <c r="B3921" s="2" t="s">
        <v>3916</v>
      </c>
      <c r="C3921" s="2" t="s">
        <v>8027</v>
      </c>
      <c r="D3921" s="4">
        <v>5000</v>
      </c>
      <c r="E3921" s="5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>ROUND(E3921/D3921*100,0)</f>
        <v>2</v>
      </c>
      <c r="P3921" s="14">
        <f t="shared" si="61"/>
        <v>30</v>
      </c>
      <c r="Q3921" s="7" t="s">
        <v>8314</v>
      </c>
      <c r="R3921" t="s">
        <v>8315</v>
      </c>
      <c r="S3921" s="6">
        <f>(((J3921/60)/60)/24)+DATE(1970,1,1)</f>
        <v>42358.684872685189</v>
      </c>
      <c r="T3921" s="6">
        <f>(((I3921/60)/60)/24)+DATE(1970,1,1)</f>
        <v>42387</v>
      </c>
      <c r="U3921">
        <f>YEAR(S3921)</f>
        <v>2015</v>
      </c>
    </row>
    <row r="3922" spans="1:21" ht="48" x14ac:dyDescent="0.2">
      <c r="A3922">
        <v>3920</v>
      </c>
      <c r="B3922" s="2" t="s">
        <v>3917</v>
      </c>
      <c r="C3922" s="2" t="s">
        <v>8028</v>
      </c>
      <c r="D3922" s="4">
        <v>2500</v>
      </c>
      <c r="E3922" s="5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>ROUND(E3922/D3922*100,0)</f>
        <v>5</v>
      </c>
      <c r="P3922" s="14">
        <f t="shared" si="61"/>
        <v>45</v>
      </c>
      <c r="Q3922" s="7" t="s">
        <v>8314</v>
      </c>
      <c r="R3922" t="s">
        <v>8315</v>
      </c>
      <c r="S3922" s="6">
        <f>(((J3922/60)/60)/24)+DATE(1970,1,1)</f>
        <v>42657.38726851852</v>
      </c>
      <c r="T3922" s="6">
        <f>(((I3922/60)/60)/24)+DATE(1970,1,1)</f>
        <v>42687.428935185191</v>
      </c>
      <c r="U3922">
        <f>YEAR(S3922)</f>
        <v>2016</v>
      </c>
    </row>
    <row r="3923" spans="1:21" ht="48" x14ac:dyDescent="0.2">
      <c r="A3923">
        <v>3921</v>
      </c>
      <c r="B3923" s="2" t="s">
        <v>3918</v>
      </c>
      <c r="C3923" s="2" t="s">
        <v>8029</v>
      </c>
      <c r="D3923" s="4">
        <v>3000</v>
      </c>
      <c r="E3923" s="5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>ROUND(E3923/D3923*100,0)</f>
        <v>0</v>
      </c>
      <c r="P3923" s="14">
        <f t="shared" si="61"/>
        <v>0</v>
      </c>
      <c r="Q3923" s="7" t="s">
        <v>8314</v>
      </c>
      <c r="R3923" t="s">
        <v>8315</v>
      </c>
      <c r="S3923" s="6">
        <f>(((J3923/60)/60)/24)+DATE(1970,1,1)</f>
        <v>41926.542303240742</v>
      </c>
      <c r="T3923" s="6">
        <f>(((I3923/60)/60)/24)+DATE(1970,1,1)</f>
        <v>41938.75</v>
      </c>
      <c r="U3923">
        <f>YEAR(S3923)</f>
        <v>2014</v>
      </c>
    </row>
    <row r="3924" spans="1:21" ht="48" x14ac:dyDescent="0.2">
      <c r="A3924">
        <v>3922</v>
      </c>
      <c r="B3924" s="2" t="s">
        <v>3919</v>
      </c>
      <c r="C3924" s="2" t="s">
        <v>8030</v>
      </c>
      <c r="D3924" s="4">
        <v>750</v>
      </c>
      <c r="E3924" s="5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>ROUND(E3924/D3924*100,0)</f>
        <v>8</v>
      </c>
      <c r="P3924" s="14">
        <f t="shared" si="61"/>
        <v>10.17</v>
      </c>
      <c r="Q3924" s="7" t="s">
        <v>8314</v>
      </c>
      <c r="R3924" t="s">
        <v>8315</v>
      </c>
      <c r="S3924" s="6">
        <f>(((J3924/60)/60)/24)+DATE(1970,1,1)</f>
        <v>42020.768634259264</v>
      </c>
      <c r="T3924" s="6">
        <f>(((I3924/60)/60)/24)+DATE(1970,1,1)</f>
        <v>42065.958333333328</v>
      </c>
      <c r="U3924">
        <f>YEAR(S3924)</f>
        <v>2015</v>
      </c>
    </row>
    <row r="3925" spans="1:21" ht="48" x14ac:dyDescent="0.2">
      <c r="A3925">
        <v>3923</v>
      </c>
      <c r="B3925" s="2" t="s">
        <v>3920</v>
      </c>
      <c r="C3925" s="2" t="s">
        <v>8031</v>
      </c>
      <c r="D3925" s="4">
        <v>11500</v>
      </c>
      <c r="E3925" s="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>ROUND(E3925/D3925*100,0)</f>
        <v>12</v>
      </c>
      <c r="P3925" s="14">
        <f t="shared" si="61"/>
        <v>81.41</v>
      </c>
      <c r="Q3925" s="7" t="s">
        <v>8314</v>
      </c>
      <c r="R3925" t="s">
        <v>8315</v>
      </c>
      <c r="S3925" s="6">
        <f>(((J3925/60)/60)/24)+DATE(1970,1,1)</f>
        <v>42075.979988425926</v>
      </c>
      <c r="T3925" s="6">
        <f>(((I3925/60)/60)/24)+DATE(1970,1,1)</f>
        <v>42103.979988425926</v>
      </c>
      <c r="U3925">
        <f>YEAR(S3925)</f>
        <v>2015</v>
      </c>
    </row>
    <row r="3926" spans="1:21" ht="48" x14ac:dyDescent="0.2">
      <c r="A3926">
        <v>3924</v>
      </c>
      <c r="B3926" s="2" t="s">
        <v>3921</v>
      </c>
      <c r="C3926" s="2" t="s">
        <v>8032</v>
      </c>
      <c r="D3926" s="4">
        <v>15000</v>
      </c>
      <c r="E3926" s="5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>ROUND(E3926/D3926*100,0)</f>
        <v>15</v>
      </c>
      <c r="P3926" s="14">
        <f t="shared" si="61"/>
        <v>57.25</v>
      </c>
      <c r="Q3926" s="7" t="s">
        <v>8314</v>
      </c>
      <c r="R3926" t="s">
        <v>8315</v>
      </c>
      <c r="S3926" s="6">
        <f>(((J3926/60)/60)/24)+DATE(1970,1,1)</f>
        <v>41786.959745370368</v>
      </c>
      <c r="T3926" s="6">
        <f>(((I3926/60)/60)/24)+DATE(1970,1,1)</f>
        <v>41816.959745370368</v>
      </c>
      <c r="U3926">
        <f>YEAR(S3926)</f>
        <v>2014</v>
      </c>
    </row>
    <row r="3927" spans="1:21" ht="48" x14ac:dyDescent="0.2">
      <c r="A3927">
        <v>3925</v>
      </c>
      <c r="B3927" s="2" t="s">
        <v>3922</v>
      </c>
      <c r="C3927" s="2" t="s">
        <v>8033</v>
      </c>
      <c r="D3927" s="4">
        <v>150</v>
      </c>
      <c r="E3927" s="5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>ROUND(E3927/D3927*100,0)</f>
        <v>10</v>
      </c>
      <c r="P3927" s="14">
        <f t="shared" si="61"/>
        <v>5</v>
      </c>
      <c r="Q3927" s="7" t="s">
        <v>8314</v>
      </c>
      <c r="R3927" t="s">
        <v>8315</v>
      </c>
      <c r="S3927" s="6">
        <f>(((J3927/60)/60)/24)+DATE(1970,1,1)</f>
        <v>41820.870821759258</v>
      </c>
      <c r="T3927" s="6">
        <f>(((I3927/60)/60)/24)+DATE(1970,1,1)</f>
        <v>41850.870821759258</v>
      </c>
      <c r="U3927">
        <f>YEAR(S3927)</f>
        <v>2014</v>
      </c>
    </row>
    <row r="3928" spans="1:21" ht="32" x14ac:dyDescent="0.2">
      <c r="A3928">
        <v>3926</v>
      </c>
      <c r="B3928" s="2" t="s">
        <v>3923</v>
      </c>
      <c r="C3928" s="2" t="s">
        <v>8034</v>
      </c>
      <c r="D3928" s="4">
        <v>5000</v>
      </c>
      <c r="E3928" s="5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>ROUND(E3928/D3928*100,0)</f>
        <v>0</v>
      </c>
      <c r="P3928" s="14">
        <f t="shared" si="61"/>
        <v>15</v>
      </c>
      <c r="Q3928" s="7" t="s">
        <v>8314</v>
      </c>
      <c r="R3928" t="s">
        <v>8315</v>
      </c>
      <c r="S3928" s="6">
        <f>(((J3928/60)/60)/24)+DATE(1970,1,1)</f>
        <v>41970.085046296299</v>
      </c>
      <c r="T3928" s="6">
        <f>(((I3928/60)/60)/24)+DATE(1970,1,1)</f>
        <v>42000.085046296299</v>
      </c>
      <c r="U3928">
        <f>YEAR(S3928)</f>
        <v>2014</v>
      </c>
    </row>
    <row r="3929" spans="1:21" ht="48" x14ac:dyDescent="0.2">
      <c r="A3929">
        <v>3927</v>
      </c>
      <c r="B3929" s="2" t="s">
        <v>3924</v>
      </c>
      <c r="C3929" s="2" t="s">
        <v>8035</v>
      </c>
      <c r="D3929" s="4">
        <v>2500</v>
      </c>
      <c r="E3929" s="5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>ROUND(E3929/D3929*100,0)</f>
        <v>1</v>
      </c>
      <c r="P3929" s="14">
        <f t="shared" si="61"/>
        <v>12.5</v>
      </c>
      <c r="Q3929" s="7" t="s">
        <v>8314</v>
      </c>
      <c r="R3929" t="s">
        <v>8315</v>
      </c>
      <c r="S3929" s="6">
        <f>(((J3929/60)/60)/24)+DATE(1970,1,1)</f>
        <v>41830.267407407409</v>
      </c>
      <c r="T3929" s="6">
        <f>(((I3929/60)/60)/24)+DATE(1970,1,1)</f>
        <v>41860.267407407409</v>
      </c>
      <c r="U3929">
        <f>YEAR(S3929)</f>
        <v>2014</v>
      </c>
    </row>
    <row r="3930" spans="1:21" ht="48" x14ac:dyDescent="0.2">
      <c r="A3930">
        <v>3928</v>
      </c>
      <c r="B3930" s="2" t="s">
        <v>3925</v>
      </c>
      <c r="C3930" s="2" t="s">
        <v>8036</v>
      </c>
      <c r="D3930" s="4">
        <v>5000</v>
      </c>
      <c r="E3930" s="5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>ROUND(E3930/D3930*100,0)</f>
        <v>13</v>
      </c>
      <c r="P3930" s="14">
        <f t="shared" si="61"/>
        <v>93</v>
      </c>
      <c r="Q3930" s="7" t="s">
        <v>8314</v>
      </c>
      <c r="R3930" t="s">
        <v>8315</v>
      </c>
      <c r="S3930" s="6">
        <f>(((J3930/60)/60)/24)+DATE(1970,1,1)</f>
        <v>42265.683182870373</v>
      </c>
      <c r="T3930" s="6">
        <f>(((I3930/60)/60)/24)+DATE(1970,1,1)</f>
        <v>42293.207638888889</v>
      </c>
      <c r="U3930">
        <f>YEAR(S3930)</f>
        <v>2015</v>
      </c>
    </row>
    <row r="3931" spans="1:21" ht="48" x14ac:dyDescent="0.2">
      <c r="A3931">
        <v>3929</v>
      </c>
      <c r="B3931" s="2" t="s">
        <v>3926</v>
      </c>
      <c r="C3931" s="2" t="s">
        <v>8037</v>
      </c>
      <c r="D3931" s="4">
        <v>20000</v>
      </c>
      <c r="E3931" s="5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>ROUND(E3931/D3931*100,0)</f>
        <v>2</v>
      </c>
      <c r="P3931" s="14">
        <f t="shared" si="61"/>
        <v>32.36</v>
      </c>
      <c r="Q3931" s="7" t="s">
        <v>8314</v>
      </c>
      <c r="R3931" t="s">
        <v>8315</v>
      </c>
      <c r="S3931" s="6">
        <f>(((J3931/60)/60)/24)+DATE(1970,1,1)</f>
        <v>42601.827141203699</v>
      </c>
      <c r="T3931" s="6">
        <f>(((I3931/60)/60)/24)+DATE(1970,1,1)</f>
        <v>42631.827141203699</v>
      </c>
      <c r="U3931">
        <f>YEAR(S3931)</f>
        <v>2016</v>
      </c>
    </row>
    <row r="3932" spans="1:21" ht="48" x14ac:dyDescent="0.2">
      <c r="A3932">
        <v>3930</v>
      </c>
      <c r="B3932" s="2" t="s">
        <v>3927</v>
      </c>
      <c r="C3932" s="2" t="s">
        <v>8038</v>
      </c>
      <c r="D3932" s="4">
        <v>10000</v>
      </c>
      <c r="E3932" s="5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>ROUND(E3932/D3932*100,0)</f>
        <v>0</v>
      </c>
      <c r="P3932" s="14">
        <f t="shared" si="61"/>
        <v>0</v>
      </c>
      <c r="Q3932" s="7" t="s">
        <v>8314</v>
      </c>
      <c r="R3932" t="s">
        <v>8315</v>
      </c>
      <c r="S3932" s="6">
        <f>(((J3932/60)/60)/24)+DATE(1970,1,1)</f>
        <v>42433.338749999995</v>
      </c>
      <c r="T3932" s="6">
        <f>(((I3932/60)/60)/24)+DATE(1970,1,1)</f>
        <v>42461.25</v>
      </c>
      <c r="U3932">
        <f>YEAR(S3932)</f>
        <v>2016</v>
      </c>
    </row>
    <row r="3933" spans="1:21" ht="48" x14ac:dyDescent="0.2">
      <c r="A3933">
        <v>3931</v>
      </c>
      <c r="B3933" s="2" t="s">
        <v>3928</v>
      </c>
      <c r="C3933" s="2" t="s">
        <v>8039</v>
      </c>
      <c r="D3933" s="4">
        <v>8000</v>
      </c>
      <c r="E3933" s="5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>ROUND(E3933/D3933*100,0)</f>
        <v>0</v>
      </c>
      <c r="P3933" s="14">
        <f t="shared" si="61"/>
        <v>0</v>
      </c>
      <c r="Q3933" s="7" t="s">
        <v>8314</v>
      </c>
      <c r="R3933" t="s">
        <v>8315</v>
      </c>
      <c r="S3933" s="6">
        <f>(((J3933/60)/60)/24)+DATE(1970,1,1)</f>
        <v>42228.151701388888</v>
      </c>
      <c r="T3933" s="6">
        <f>(((I3933/60)/60)/24)+DATE(1970,1,1)</f>
        <v>42253.151701388888</v>
      </c>
      <c r="U3933">
        <f>YEAR(S3933)</f>
        <v>2015</v>
      </c>
    </row>
    <row r="3934" spans="1:21" ht="48" x14ac:dyDescent="0.2">
      <c r="A3934">
        <v>3932</v>
      </c>
      <c r="B3934" s="2" t="s">
        <v>3929</v>
      </c>
      <c r="C3934" s="2" t="s">
        <v>8040</v>
      </c>
      <c r="D3934" s="4">
        <v>12000</v>
      </c>
      <c r="E3934" s="5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>ROUND(E3934/D3934*100,0)</f>
        <v>0</v>
      </c>
      <c r="P3934" s="14">
        <f t="shared" si="61"/>
        <v>1</v>
      </c>
      <c r="Q3934" s="7" t="s">
        <v>8314</v>
      </c>
      <c r="R3934" t="s">
        <v>8315</v>
      </c>
      <c r="S3934" s="6">
        <f>(((J3934/60)/60)/24)+DATE(1970,1,1)</f>
        <v>42415.168564814812</v>
      </c>
      <c r="T3934" s="6">
        <f>(((I3934/60)/60)/24)+DATE(1970,1,1)</f>
        <v>42445.126898148148</v>
      </c>
      <c r="U3934">
        <f>YEAR(S3934)</f>
        <v>2016</v>
      </c>
    </row>
    <row r="3935" spans="1:21" ht="48" x14ac:dyDescent="0.2">
      <c r="A3935">
        <v>3933</v>
      </c>
      <c r="B3935" s="2" t="s">
        <v>3930</v>
      </c>
      <c r="C3935" s="2" t="s">
        <v>8041</v>
      </c>
      <c r="D3935" s="4">
        <v>7000</v>
      </c>
      <c r="E3935" s="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>ROUND(E3935/D3935*100,0)</f>
        <v>16</v>
      </c>
      <c r="P3935" s="14">
        <f t="shared" si="61"/>
        <v>91.83</v>
      </c>
      <c r="Q3935" s="7" t="s">
        <v>8314</v>
      </c>
      <c r="R3935" t="s">
        <v>8315</v>
      </c>
      <c r="S3935" s="6">
        <f>(((J3935/60)/60)/24)+DATE(1970,1,1)</f>
        <v>42538.968310185184</v>
      </c>
      <c r="T3935" s="6">
        <f>(((I3935/60)/60)/24)+DATE(1970,1,1)</f>
        <v>42568.029861111107</v>
      </c>
      <c r="U3935">
        <f>YEAR(S3935)</f>
        <v>2016</v>
      </c>
    </row>
    <row r="3936" spans="1:21" ht="48" x14ac:dyDescent="0.2">
      <c r="A3936">
        <v>3934</v>
      </c>
      <c r="B3936" s="2" t="s">
        <v>3931</v>
      </c>
      <c r="C3936" s="2" t="s">
        <v>8042</v>
      </c>
      <c r="D3936" s="4">
        <v>5000</v>
      </c>
      <c r="E3936" s="5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>ROUND(E3936/D3936*100,0)</f>
        <v>11</v>
      </c>
      <c r="P3936" s="14">
        <f t="shared" si="61"/>
        <v>45.83</v>
      </c>
      <c r="Q3936" s="7" t="s">
        <v>8314</v>
      </c>
      <c r="R3936" t="s">
        <v>8315</v>
      </c>
      <c r="S3936" s="6">
        <f>(((J3936/60)/60)/24)+DATE(1970,1,1)</f>
        <v>42233.671747685185</v>
      </c>
      <c r="T3936" s="6">
        <f>(((I3936/60)/60)/24)+DATE(1970,1,1)</f>
        <v>42278.541666666672</v>
      </c>
      <c r="U3936">
        <f>YEAR(S3936)</f>
        <v>2015</v>
      </c>
    </row>
    <row r="3937" spans="1:21" ht="64" x14ac:dyDescent="0.2">
      <c r="A3937">
        <v>3935</v>
      </c>
      <c r="B3937" s="2" t="s">
        <v>3932</v>
      </c>
      <c r="C3937" s="2" t="s">
        <v>8043</v>
      </c>
      <c r="D3937" s="4">
        <v>3000</v>
      </c>
      <c r="E3937" s="5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>ROUND(E3937/D3937*100,0)</f>
        <v>44</v>
      </c>
      <c r="P3937" s="14">
        <f t="shared" si="61"/>
        <v>57.17</v>
      </c>
      <c r="Q3937" s="7" t="s">
        <v>8314</v>
      </c>
      <c r="R3937" t="s">
        <v>8315</v>
      </c>
      <c r="S3937" s="6">
        <f>(((J3937/60)/60)/24)+DATE(1970,1,1)</f>
        <v>42221.656782407401</v>
      </c>
      <c r="T3937" s="6">
        <f>(((I3937/60)/60)/24)+DATE(1970,1,1)</f>
        <v>42281.656782407401</v>
      </c>
      <c r="U3937">
        <f>YEAR(S3937)</f>
        <v>2015</v>
      </c>
    </row>
    <row r="3938" spans="1:21" ht="48" x14ac:dyDescent="0.2">
      <c r="A3938">
        <v>3936</v>
      </c>
      <c r="B3938" s="2" t="s">
        <v>3933</v>
      </c>
      <c r="C3938" s="2" t="s">
        <v>8044</v>
      </c>
      <c r="D3938" s="4">
        <v>20000</v>
      </c>
      <c r="E3938" s="5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>ROUND(E3938/D3938*100,0)</f>
        <v>0</v>
      </c>
      <c r="P3938" s="14">
        <f t="shared" si="61"/>
        <v>0</v>
      </c>
      <c r="Q3938" s="7" t="s">
        <v>8314</v>
      </c>
      <c r="R3938" t="s">
        <v>8315</v>
      </c>
      <c r="S3938" s="6">
        <f>(((J3938/60)/60)/24)+DATE(1970,1,1)</f>
        <v>42675.262962962966</v>
      </c>
      <c r="T3938" s="6">
        <f>(((I3938/60)/60)/24)+DATE(1970,1,1)</f>
        <v>42705.304629629631</v>
      </c>
      <c r="U3938">
        <f>YEAR(S3938)</f>
        <v>2016</v>
      </c>
    </row>
    <row r="3939" spans="1:21" ht="48" x14ac:dyDescent="0.2">
      <c r="A3939">
        <v>3937</v>
      </c>
      <c r="B3939" s="2" t="s">
        <v>3934</v>
      </c>
      <c r="C3939" s="2" t="s">
        <v>8045</v>
      </c>
      <c r="D3939" s="4">
        <v>2885</v>
      </c>
      <c r="E3939" s="5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>ROUND(E3939/D3939*100,0)</f>
        <v>86</v>
      </c>
      <c r="P3939" s="14">
        <f t="shared" si="61"/>
        <v>248.5</v>
      </c>
      <c r="Q3939" s="7" t="s">
        <v>8314</v>
      </c>
      <c r="R3939" t="s">
        <v>8315</v>
      </c>
      <c r="S3939" s="6">
        <f>(((J3939/60)/60)/24)+DATE(1970,1,1)</f>
        <v>42534.631481481483</v>
      </c>
      <c r="T3939" s="6">
        <f>(((I3939/60)/60)/24)+DATE(1970,1,1)</f>
        <v>42562.631481481483</v>
      </c>
      <c r="U3939">
        <f>YEAR(S3939)</f>
        <v>2016</v>
      </c>
    </row>
    <row r="3940" spans="1:21" ht="48" x14ac:dyDescent="0.2">
      <c r="A3940">
        <v>3938</v>
      </c>
      <c r="B3940" s="2" t="s">
        <v>3935</v>
      </c>
      <c r="C3940" s="2" t="s">
        <v>8046</v>
      </c>
      <c r="D3940" s="4">
        <v>3255</v>
      </c>
      <c r="E3940" s="5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>ROUND(E3940/D3940*100,0)</f>
        <v>12</v>
      </c>
      <c r="P3940" s="14">
        <f t="shared" si="61"/>
        <v>79.400000000000006</v>
      </c>
      <c r="Q3940" s="7" t="s">
        <v>8314</v>
      </c>
      <c r="R3940" t="s">
        <v>8315</v>
      </c>
      <c r="S3940" s="6">
        <f>(((J3940/60)/60)/24)+DATE(1970,1,1)</f>
        <v>42151.905717592599</v>
      </c>
      <c r="T3940" s="6">
        <f>(((I3940/60)/60)/24)+DATE(1970,1,1)</f>
        <v>42182.905717592599</v>
      </c>
      <c r="U3940">
        <f>YEAR(S3940)</f>
        <v>2015</v>
      </c>
    </row>
    <row r="3941" spans="1:21" ht="48" x14ac:dyDescent="0.2">
      <c r="A3941">
        <v>3939</v>
      </c>
      <c r="B3941" s="2" t="s">
        <v>3936</v>
      </c>
      <c r="C3941" s="2" t="s">
        <v>8047</v>
      </c>
      <c r="D3941" s="4">
        <v>5000</v>
      </c>
      <c r="E3941" s="5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>ROUND(E3941/D3941*100,0)</f>
        <v>0</v>
      </c>
      <c r="P3941" s="14">
        <f t="shared" si="61"/>
        <v>5</v>
      </c>
      <c r="Q3941" s="7" t="s">
        <v>8314</v>
      </c>
      <c r="R3941" t="s">
        <v>8315</v>
      </c>
      <c r="S3941" s="6">
        <f>(((J3941/60)/60)/24)+DATE(1970,1,1)</f>
        <v>41915.400219907409</v>
      </c>
      <c r="T3941" s="6">
        <f>(((I3941/60)/60)/24)+DATE(1970,1,1)</f>
        <v>41919.1875</v>
      </c>
      <c r="U3941">
        <f>YEAR(S3941)</f>
        <v>2014</v>
      </c>
    </row>
    <row r="3942" spans="1:21" ht="48" x14ac:dyDescent="0.2">
      <c r="A3942">
        <v>3940</v>
      </c>
      <c r="B3942" s="2" t="s">
        <v>3937</v>
      </c>
      <c r="C3942" s="2" t="s">
        <v>8048</v>
      </c>
      <c r="D3942" s="4">
        <v>5000</v>
      </c>
      <c r="E3942" s="5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>ROUND(E3942/D3942*100,0)</f>
        <v>0</v>
      </c>
      <c r="P3942" s="14">
        <f t="shared" si="61"/>
        <v>5.5</v>
      </c>
      <c r="Q3942" s="7" t="s">
        <v>8314</v>
      </c>
      <c r="R3942" t="s">
        <v>8315</v>
      </c>
      <c r="S3942" s="6">
        <f>(((J3942/60)/60)/24)+DATE(1970,1,1)</f>
        <v>41961.492488425924</v>
      </c>
      <c r="T3942" s="6">
        <f>(((I3942/60)/60)/24)+DATE(1970,1,1)</f>
        <v>42006.492488425924</v>
      </c>
      <c r="U3942">
        <f>YEAR(S3942)</f>
        <v>2014</v>
      </c>
    </row>
    <row r="3943" spans="1:21" ht="48" x14ac:dyDescent="0.2">
      <c r="A3943">
        <v>3941</v>
      </c>
      <c r="B3943" s="2" t="s">
        <v>3938</v>
      </c>
      <c r="C3943" s="2" t="s">
        <v>8049</v>
      </c>
      <c r="D3943" s="4">
        <v>5500</v>
      </c>
      <c r="E3943" s="5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>ROUND(E3943/D3943*100,0)</f>
        <v>1</v>
      </c>
      <c r="P3943" s="14">
        <f t="shared" si="61"/>
        <v>25</v>
      </c>
      <c r="Q3943" s="7" t="s">
        <v>8314</v>
      </c>
      <c r="R3943" t="s">
        <v>8315</v>
      </c>
      <c r="S3943" s="6">
        <f>(((J3943/60)/60)/24)+DATE(1970,1,1)</f>
        <v>41940.587233796294</v>
      </c>
      <c r="T3943" s="6">
        <f>(((I3943/60)/60)/24)+DATE(1970,1,1)</f>
        <v>41968.041666666672</v>
      </c>
      <c r="U3943">
        <f>YEAR(S3943)</f>
        <v>2014</v>
      </c>
    </row>
    <row r="3944" spans="1:21" ht="48" x14ac:dyDescent="0.2">
      <c r="A3944">
        <v>3942</v>
      </c>
      <c r="B3944" s="2" t="s">
        <v>3939</v>
      </c>
      <c r="C3944" s="2" t="s">
        <v>8050</v>
      </c>
      <c r="D3944" s="4">
        <v>1200</v>
      </c>
      <c r="E3944" s="5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>ROUND(E3944/D3944*100,0)</f>
        <v>0</v>
      </c>
      <c r="P3944" s="14">
        <f t="shared" si="61"/>
        <v>0</v>
      </c>
      <c r="Q3944" s="7" t="s">
        <v>8314</v>
      </c>
      <c r="R3944" t="s">
        <v>8315</v>
      </c>
      <c r="S3944" s="6">
        <f>(((J3944/60)/60)/24)+DATE(1970,1,1)</f>
        <v>42111.904097222221</v>
      </c>
      <c r="T3944" s="6">
        <f>(((I3944/60)/60)/24)+DATE(1970,1,1)</f>
        <v>42171.904097222221</v>
      </c>
      <c r="U3944">
        <f>YEAR(S3944)</f>
        <v>2015</v>
      </c>
    </row>
    <row r="3945" spans="1:21" ht="48" x14ac:dyDescent="0.2">
      <c r="A3945">
        <v>3943</v>
      </c>
      <c r="B3945" s="2" t="s">
        <v>3940</v>
      </c>
      <c r="C3945" s="2" t="s">
        <v>8051</v>
      </c>
      <c r="D3945" s="4">
        <v>5000</v>
      </c>
      <c r="E3945" s="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>ROUND(E3945/D3945*100,0)</f>
        <v>36</v>
      </c>
      <c r="P3945" s="14">
        <f t="shared" si="61"/>
        <v>137.08000000000001</v>
      </c>
      <c r="Q3945" s="7" t="s">
        <v>8314</v>
      </c>
      <c r="R3945" t="s">
        <v>8315</v>
      </c>
      <c r="S3945" s="6">
        <f>(((J3945/60)/60)/24)+DATE(1970,1,1)</f>
        <v>42279.778564814813</v>
      </c>
      <c r="T3945" s="6">
        <f>(((I3945/60)/60)/24)+DATE(1970,1,1)</f>
        <v>42310.701388888891</v>
      </c>
      <c r="U3945">
        <f>YEAR(S3945)</f>
        <v>2015</v>
      </c>
    </row>
    <row r="3946" spans="1:21" ht="48" x14ac:dyDescent="0.2">
      <c r="A3946">
        <v>3944</v>
      </c>
      <c r="B3946" s="2" t="s">
        <v>3941</v>
      </c>
      <c r="C3946" s="2" t="s">
        <v>8052</v>
      </c>
      <c r="D3946" s="4">
        <v>5000</v>
      </c>
      <c r="E3946" s="5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>ROUND(E3946/D3946*100,0)</f>
        <v>0</v>
      </c>
      <c r="P3946" s="14">
        <f t="shared" si="61"/>
        <v>0</v>
      </c>
      <c r="Q3946" s="7" t="s">
        <v>8314</v>
      </c>
      <c r="R3946" t="s">
        <v>8315</v>
      </c>
      <c r="S3946" s="6">
        <f>(((J3946/60)/60)/24)+DATE(1970,1,1)</f>
        <v>42213.662905092591</v>
      </c>
      <c r="T3946" s="6">
        <f>(((I3946/60)/60)/24)+DATE(1970,1,1)</f>
        <v>42243.662905092591</v>
      </c>
      <c r="U3946">
        <f>YEAR(S3946)</f>
        <v>2015</v>
      </c>
    </row>
    <row r="3947" spans="1:21" ht="48" x14ac:dyDescent="0.2">
      <c r="A3947">
        <v>3945</v>
      </c>
      <c r="B3947" s="2" t="s">
        <v>3942</v>
      </c>
      <c r="C3947" s="2" t="s">
        <v>8053</v>
      </c>
      <c r="D3947" s="4">
        <v>2000</v>
      </c>
      <c r="E3947" s="5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>ROUND(E3947/D3947*100,0)</f>
        <v>0</v>
      </c>
      <c r="P3947" s="14">
        <f t="shared" si="61"/>
        <v>5</v>
      </c>
      <c r="Q3947" s="7" t="s">
        <v>8314</v>
      </c>
      <c r="R3947" t="s">
        <v>8315</v>
      </c>
      <c r="S3947" s="6">
        <f>(((J3947/60)/60)/24)+DATE(1970,1,1)</f>
        <v>42109.801712962959</v>
      </c>
      <c r="T3947" s="6">
        <f>(((I3947/60)/60)/24)+DATE(1970,1,1)</f>
        <v>42139.801712962959</v>
      </c>
      <c r="U3947">
        <f>YEAR(S3947)</f>
        <v>2015</v>
      </c>
    </row>
    <row r="3948" spans="1:21" ht="32" x14ac:dyDescent="0.2">
      <c r="A3948">
        <v>3946</v>
      </c>
      <c r="B3948" s="2" t="s">
        <v>3943</v>
      </c>
      <c r="C3948" s="2" t="s">
        <v>8054</v>
      </c>
      <c r="D3948" s="4">
        <v>6000</v>
      </c>
      <c r="E3948" s="5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>ROUND(E3948/D3948*100,0)</f>
        <v>3</v>
      </c>
      <c r="P3948" s="14">
        <f t="shared" si="61"/>
        <v>39</v>
      </c>
      <c r="Q3948" s="7" t="s">
        <v>8314</v>
      </c>
      <c r="R3948" t="s">
        <v>8315</v>
      </c>
      <c r="S3948" s="6">
        <f>(((J3948/60)/60)/24)+DATE(1970,1,1)</f>
        <v>42031.833587962959</v>
      </c>
      <c r="T3948" s="6">
        <f>(((I3948/60)/60)/24)+DATE(1970,1,1)</f>
        <v>42063.333333333328</v>
      </c>
      <c r="U3948">
        <f>YEAR(S3948)</f>
        <v>2015</v>
      </c>
    </row>
    <row r="3949" spans="1:21" ht="48" x14ac:dyDescent="0.2">
      <c r="A3949">
        <v>3947</v>
      </c>
      <c r="B3949" s="2" t="s">
        <v>3944</v>
      </c>
      <c r="C3949" s="2" t="s">
        <v>8055</v>
      </c>
      <c r="D3949" s="4">
        <v>3000</v>
      </c>
      <c r="E3949" s="5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>ROUND(E3949/D3949*100,0)</f>
        <v>3</v>
      </c>
      <c r="P3949" s="14">
        <f t="shared" si="61"/>
        <v>50.5</v>
      </c>
      <c r="Q3949" s="7" t="s">
        <v>8314</v>
      </c>
      <c r="R3949" t="s">
        <v>8315</v>
      </c>
      <c r="S3949" s="6">
        <f>(((J3949/60)/60)/24)+DATE(1970,1,1)</f>
        <v>42615.142870370371</v>
      </c>
      <c r="T3949" s="6">
        <f>(((I3949/60)/60)/24)+DATE(1970,1,1)</f>
        <v>42645.142870370371</v>
      </c>
      <c r="U3949">
        <f>YEAR(S3949)</f>
        <v>2016</v>
      </c>
    </row>
    <row r="3950" spans="1:21" ht="48" x14ac:dyDescent="0.2">
      <c r="A3950">
        <v>3948</v>
      </c>
      <c r="B3950" s="2" t="s">
        <v>3945</v>
      </c>
      <c r="C3950" s="2" t="s">
        <v>8056</v>
      </c>
      <c r="D3950" s="4">
        <v>30000</v>
      </c>
      <c r="E3950" s="5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>ROUND(E3950/D3950*100,0)</f>
        <v>0</v>
      </c>
      <c r="P3950" s="14">
        <f t="shared" si="61"/>
        <v>0</v>
      </c>
      <c r="Q3950" s="7" t="s">
        <v>8314</v>
      </c>
      <c r="R3950" t="s">
        <v>8315</v>
      </c>
      <c r="S3950" s="6">
        <f>(((J3950/60)/60)/24)+DATE(1970,1,1)</f>
        <v>41829.325497685182</v>
      </c>
      <c r="T3950" s="6">
        <f>(((I3950/60)/60)/24)+DATE(1970,1,1)</f>
        <v>41889.325497685182</v>
      </c>
      <c r="U3950">
        <f>YEAR(S3950)</f>
        <v>2014</v>
      </c>
    </row>
    <row r="3951" spans="1:21" ht="48" x14ac:dyDescent="0.2">
      <c r="A3951">
        <v>3949</v>
      </c>
      <c r="B3951" s="2" t="s">
        <v>3946</v>
      </c>
      <c r="C3951" s="2" t="s">
        <v>8057</v>
      </c>
      <c r="D3951" s="4">
        <v>10000</v>
      </c>
      <c r="E3951" s="5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>ROUND(E3951/D3951*100,0)</f>
        <v>16</v>
      </c>
      <c r="P3951" s="14">
        <f t="shared" si="61"/>
        <v>49.28</v>
      </c>
      <c r="Q3951" s="7" t="s">
        <v>8314</v>
      </c>
      <c r="R3951" t="s">
        <v>8315</v>
      </c>
      <c r="S3951" s="6">
        <f>(((J3951/60)/60)/24)+DATE(1970,1,1)</f>
        <v>42016.120613425926</v>
      </c>
      <c r="T3951" s="6">
        <f>(((I3951/60)/60)/24)+DATE(1970,1,1)</f>
        <v>42046.120613425926</v>
      </c>
      <c r="U3951">
        <f>YEAR(S3951)</f>
        <v>2015</v>
      </c>
    </row>
    <row r="3952" spans="1:21" ht="48" x14ac:dyDescent="0.2">
      <c r="A3952">
        <v>3950</v>
      </c>
      <c r="B3952" s="2" t="s">
        <v>3947</v>
      </c>
      <c r="C3952" s="2" t="s">
        <v>8058</v>
      </c>
      <c r="D3952" s="4">
        <v>4000</v>
      </c>
      <c r="E3952" s="5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>ROUND(E3952/D3952*100,0)</f>
        <v>1</v>
      </c>
      <c r="P3952" s="14">
        <f t="shared" si="61"/>
        <v>25</v>
      </c>
      <c r="Q3952" s="7" t="s">
        <v>8314</v>
      </c>
      <c r="R3952" t="s">
        <v>8315</v>
      </c>
      <c r="S3952" s="6">
        <f>(((J3952/60)/60)/24)+DATE(1970,1,1)</f>
        <v>42439.702314814815</v>
      </c>
      <c r="T3952" s="6">
        <f>(((I3952/60)/60)/24)+DATE(1970,1,1)</f>
        <v>42468.774305555555</v>
      </c>
      <c r="U3952">
        <f>YEAR(S3952)</f>
        <v>2016</v>
      </c>
    </row>
    <row r="3953" spans="1:21" ht="48" x14ac:dyDescent="0.2">
      <c r="A3953">
        <v>3951</v>
      </c>
      <c r="B3953" s="2" t="s">
        <v>3948</v>
      </c>
      <c r="C3953" s="2" t="s">
        <v>6961</v>
      </c>
      <c r="D3953" s="4">
        <v>200000</v>
      </c>
      <c r="E3953" s="5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>ROUND(E3953/D3953*100,0)</f>
        <v>0</v>
      </c>
      <c r="P3953" s="14">
        <f t="shared" si="61"/>
        <v>1</v>
      </c>
      <c r="Q3953" s="7" t="s">
        <v>8314</v>
      </c>
      <c r="R3953" t="s">
        <v>8315</v>
      </c>
      <c r="S3953" s="6">
        <f>(((J3953/60)/60)/24)+DATE(1970,1,1)</f>
        <v>42433.825717592597</v>
      </c>
      <c r="T3953" s="6">
        <f>(((I3953/60)/60)/24)+DATE(1970,1,1)</f>
        <v>42493.784050925926</v>
      </c>
      <c r="U3953">
        <f>YEAR(S3953)</f>
        <v>2016</v>
      </c>
    </row>
    <row r="3954" spans="1:21" ht="48" x14ac:dyDescent="0.2">
      <c r="A3954">
        <v>3952</v>
      </c>
      <c r="B3954" s="2" t="s">
        <v>3949</v>
      </c>
      <c r="C3954" s="2" t="s">
        <v>8059</v>
      </c>
      <c r="D3954" s="4">
        <v>26000</v>
      </c>
      <c r="E3954" s="5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>ROUND(E3954/D3954*100,0)</f>
        <v>0</v>
      </c>
      <c r="P3954" s="14">
        <f t="shared" si="61"/>
        <v>25</v>
      </c>
      <c r="Q3954" s="7" t="s">
        <v>8314</v>
      </c>
      <c r="R3954" t="s">
        <v>8315</v>
      </c>
      <c r="S3954" s="6">
        <f>(((J3954/60)/60)/24)+DATE(1970,1,1)</f>
        <v>42243.790393518517</v>
      </c>
      <c r="T3954" s="6">
        <f>(((I3954/60)/60)/24)+DATE(1970,1,1)</f>
        <v>42303.790393518517</v>
      </c>
      <c r="U3954">
        <f>YEAR(S3954)</f>
        <v>2015</v>
      </c>
    </row>
    <row r="3955" spans="1:21" ht="48" x14ac:dyDescent="0.2">
      <c r="A3955">
        <v>3953</v>
      </c>
      <c r="B3955" s="2" t="s">
        <v>3950</v>
      </c>
      <c r="C3955" s="2" t="s">
        <v>8060</v>
      </c>
      <c r="D3955" s="4">
        <v>17600</v>
      </c>
      <c r="E3955" s="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>ROUND(E3955/D3955*100,0)</f>
        <v>0</v>
      </c>
      <c r="P3955" s="14">
        <f t="shared" si="61"/>
        <v>0</v>
      </c>
      <c r="Q3955" s="7" t="s">
        <v>8314</v>
      </c>
      <c r="R3955" t="s">
        <v>8315</v>
      </c>
      <c r="S3955" s="6">
        <f>(((J3955/60)/60)/24)+DATE(1970,1,1)</f>
        <v>42550.048449074078</v>
      </c>
      <c r="T3955" s="6">
        <f>(((I3955/60)/60)/24)+DATE(1970,1,1)</f>
        <v>42580.978472222225</v>
      </c>
      <c r="U3955">
        <f>YEAR(S3955)</f>
        <v>2016</v>
      </c>
    </row>
    <row r="3956" spans="1:21" ht="48" x14ac:dyDescent="0.2">
      <c r="A3956">
        <v>3954</v>
      </c>
      <c r="B3956" s="2" t="s">
        <v>3951</v>
      </c>
      <c r="C3956" s="2" t="s">
        <v>8061</v>
      </c>
      <c r="D3956" s="4">
        <v>25000</v>
      </c>
      <c r="E3956" s="5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>ROUND(E3956/D3956*100,0)</f>
        <v>0</v>
      </c>
      <c r="P3956" s="14">
        <f t="shared" si="61"/>
        <v>0</v>
      </c>
      <c r="Q3956" s="7" t="s">
        <v>8314</v>
      </c>
      <c r="R3956" t="s">
        <v>8315</v>
      </c>
      <c r="S3956" s="6">
        <f>(((J3956/60)/60)/24)+DATE(1970,1,1)</f>
        <v>41774.651203703703</v>
      </c>
      <c r="T3956" s="6">
        <f>(((I3956/60)/60)/24)+DATE(1970,1,1)</f>
        <v>41834.651203703703</v>
      </c>
      <c r="U3956">
        <f>YEAR(S3956)</f>
        <v>2014</v>
      </c>
    </row>
    <row r="3957" spans="1:21" ht="48" x14ac:dyDescent="0.2">
      <c r="A3957">
        <v>3955</v>
      </c>
      <c r="B3957" s="2" t="s">
        <v>3952</v>
      </c>
      <c r="C3957" s="2" t="s">
        <v>8062</v>
      </c>
      <c r="D3957" s="4">
        <v>1750</v>
      </c>
      <c r="E3957" s="5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>ROUND(E3957/D3957*100,0)</f>
        <v>24</v>
      </c>
      <c r="P3957" s="14">
        <f t="shared" si="61"/>
        <v>53.13</v>
      </c>
      <c r="Q3957" s="7" t="s">
        <v>8314</v>
      </c>
      <c r="R3957" t="s">
        <v>8315</v>
      </c>
      <c r="S3957" s="6">
        <f>(((J3957/60)/60)/24)+DATE(1970,1,1)</f>
        <v>42306.848854166667</v>
      </c>
      <c r="T3957" s="6">
        <f>(((I3957/60)/60)/24)+DATE(1970,1,1)</f>
        <v>42336.890520833331</v>
      </c>
      <c r="U3957">
        <f>YEAR(S3957)</f>
        <v>2015</v>
      </c>
    </row>
    <row r="3958" spans="1:21" ht="48" x14ac:dyDescent="0.2">
      <c r="A3958">
        <v>3956</v>
      </c>
      <c r="B3958" s="2" t="s">
        <v>3953</v>
      </c>
      <c r="C3958" s="2" t="s">
        <v>8063</v>
      </c>
      <c r="D3958" s="4">
        <v>5500</v>
      </c>
      <c r="E3958" s="5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>ROUND(E3958/D3958*100,0)</f>
        <v>0</v>
      </c>
      <c r="P3958" s="14">
        <f t="shared" si="61"/>
        <v>0</v>
      </c>
      <c r="Q3958" s="7" t="s">
        <v>8314</v>
      </c>
      <c r="R3958" t="s">
        <v>8315</v>
      </c>
      <c r="S3958" s="6">
        <f>(((J3958/60)/60)/24)+DATE(1970,1,1)</f>
        <v>42457.932025462964</v>
      </c>
      <c r="T3958" s="6">
        <f>(((I3958/60)/60)/24)+DATE(1970,1,1)</f>
        <v>42485.013888888891</v>
      </c>
      <c r="U3958">
        <f>YEAR(S3958)</f>
        <v>2016</v>
      </c>
    </row>
    <row r="3959" spans="1:21" ht="48" x14ac:dyDescent="0.2">
      <c r="A3959">
        <v>3957</v>
      </c>
      <c r="B3959" s="2" t="s">
        <v>3954</v>
      </c>
      <c r="C3959" s="2" t="s">
        <v>8064</v>
      </c>
      <c r="D3959" s="4">
        <v>28000</v>
      </c>
      <c r="E3959" s="5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>ROUND(E3959/D3959*100,0)</f>
        <v>0</v>
      </c>
      <c r="P3959" s="14">
        <f t="shared" si="61"/>
        <v>7</v>
      </c>
      <c r="Q3959" s="7" t="s">
        <v>8314</v>
      </c>
      <c r="R3959" t="s">
        <v>8315</v>
      </c>
      <c r="S3959" s="6">
        <f>(((J3959/60)/60)/24)+DATE(1970,1,1)</f>
        <v>42513.976319444439</v>
      </c>
      <c r="T3959" s="6">
        <f>(((I3959/60)/60)/24)+DATE(1970,1,1)</f>
        <v>42559.976319444439</v>
      </c>
      <c r="U3959">
        <f>YEAR(S3959)</f>
        <v>2016</v>
      </c>
    </row>
    <row r="3960" spans="1:21" ht="48" x14ac:dyDescent="0.2">
      <c r="A3960">
        <v>3958</v>
      </c>
      <c r="B3960" s="2" t="s">
        <v>3955</v>
      </c>
      <c r="C3960" s="2" t="s">
        <v>8065</v>
      </c>
      <c r="D3960" s="4">
        <v>2000</v>
      </c>
      <c r="E3960" s="5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>ROUND(E3960/D3960*100,0)</f>
        <v>32</v>
      </c>
      <c r="P3960" s="14">
        <f t="shared" si="61"/>
        <v>40.06</v>
      </c>
      <c r="Q3960" s="7" t="s">
        <v>8314</v>
      </c>
      <c r="R3960" t="s">
        <v>8315</v>
      </c>
      <c r="S3960" s="6">
        <f>(((J3960/60)/60)/24)+DATE(1970,1,1)</f>
        <v>41816.950370370374</v>
      </c>
      <c r="T3960" s="6">
        <f>(((I3960/60)/60)/24)+DATE(1970,1,1)</f>
        <v>41853.583333333336</v>
      </c>
      <c r="U3960">
        <f>YEAR(S3960)</f>
        <v>2014</v>
      </c>
    </row>
    <row r="3961" spans="1:21" ht="48" x14ac:dyDescent="0.2">
      <c r="A3961">
        <v>3959</v>
      </c>
      <c r="B3961" s="2" t="s">
        <v>3956</v>
      </c>
      <c r="C3961" s="2" t="s">
        <v>8066</v>
      </c>
      <c r="D3961" s="4">
        <v>1200</v>
      </c>
      <c r="E3961" s="5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>ROUND(E3961/D3961*100,0)</f>
        <v>24</v>
      </c>
      <c r="P3961" s="14">
        <f t="shared" si="61"/>
        <v>24.33</v>
      </c>
      <c r="Q3961" s="7" t="s">
        <v>8314</v>
      </c>
      <c r="R3961" t="s">
        <v>8315</v>
      </c>
      <c r="S3961" s="6">
        <f>(((J3961/60)/60)/24)+DATE(1970,1,1)</f>
        <v>41880.788842592592</v>
      </c>
      <c r="T3961" s="6">
        <f>(((I3961/60)/60)/24)+DATE(1970,1,1)</f>
        <v>41910.788842592592</v>
      </c>
      <c r="U3961">
        <f>YEAR(S3961)</f>
        <v>2014</v>
      </c>
    </row>
    <row r="3962" spans="1:21" ht="48" x14ac:dyDescent="0.2">
      <c r="A3962">
        <v>3960</v>
      </c>
      <c r="B3962" s="2" t="s">
        <v>3957</v>
      </c>
      <c r="C3962" s="2" t="s">
        <v>8067</v>
      </c>
      <c r="D3962" s="4">
        <v>3000</v>
      </c>
      <c r="E3962" s="5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>ROUND(E3962/D3962*100,0)</f>
        <v>2</v>
      </c>
      <c r="P3962" s="14">
        <f t="shared" si="61"/>
        <v>11.25</v>
      </c>
      <c r="Q3962" s="7" t="s">
        <v>8314</v>
      </c>
      <c r="R3962" t="s">
        <v>8315</v>
      </c>
      <c r="S3962" s="6">
        <f>(((J3962/60)/60)/24)+DATE(1970,1,1)</f>
        <v>42342.845555555556</v>
      </c>
      <c r="T3962" s="6">
        <f>(((I3962/60)/60)/24)+DATE(1970,1,1)</f>
        <v>42372.845555555556</v>
      </c>
      <c r="U3962">
        <f>YEAR(S3962)</f>
        <v>2015</v>
      </c>
    </row>
    <row r="3963" spans="1:21" ht="48" x14ac:dyDescent="0.2">
      <c r="A3963">
        <v>3961</v>
      </c>
      <c r="B3963" s="2" t="s">
        <v>3958</v>
      </c>
      <c r="C3963" s="2" t="s">
        <v>8068</v>
      </c>
      <c r="D3963" s="4">
        <v>5000</v>
      </c>
      <c r="E3963" s="5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>ROUND(E3963/D3963*100,0)</f>
        <v>0</v>
      </c>
      <c r="P3963" s="14">
        <f t="shared" si="61"/>
        <v>10.5</v>
      </c>
      <c r="Q3963" s="7" t="s">
        <v>8314</v>
      </c>
      <c r="R3963" t="s">
        <v>8315</v>
      </c>
      <c r="S3963" s="6">
        <f>(((J3963/60)/60)/24)+DATE(1970,1,1)</f>
        <v>41745.891319444447</v>
      </c>
      <c r="T3963" s="6">
        <f>(((I3963/60)/60)/24)+DATE(1970,1,1)</f>
        <v>41767.891319444447</v>
      </c>
      <c r="U3963">
        <f>YEAR(S3963)</f>
        <v>2014</v>
      </c>
    </row>
    <row r="3964" spans="1:21" ht="48" x14ac:dyDescent="0.2">
      <c r="A3964">
        <v>3962</v>
      </c>
      <c r="B3964" s="2" t="s">
        <v>3959</v>
      </c>
      <c r="C3964" s="2" t="s">
        <v>8069</v>
      </c>
      <c r="D3964" s="4">
        <v>1400</v>
      </c>
      <c r="E3964" s="5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>ROUND(E3964/D3964*100,0)</f>
        <v>3</v>
      </c>
      <c r="P3964" s="14">
        <f t="shared" si="61"/>
        <v>15</v>
      </c>
      <c r="Q3964" s="7" t="s">
        <v>8314</v>
      </c>
      <c r="R3964" t="s">
        <v>8315</v>
      </c>
      <c r="S3964" s="6">
        <f>(((J3964/60)/60)/24)+DATE(1970,1,1)</f>
        <v>42311.621458333335</v>
      </c>
      <c r="T3964" s="6">
        <f>(((I3964/60)/60)/24)+DATE(1970,1,1)</f>
        <v>42336.621458333335</v>
      </c>
      <c r="U3964">
        <f>YEAR(S3964)</f>
        <v>2015</v>
      </c>
    </row>
    <row r="3965" spans="1:21" ht="48" x14ac:dyDescent="0.2">
      <c r="A3965">
        <v>3963</v>
      </c>
      <c r="B3965" s="2" t="s">
        <v>3960</v>
      </c>
      <c r="C3965" s="2" t="s">
        <v>8070</v>
      </c>
      <c r="D3965" s="4">
        <v>10000</v>
      </c>
      <c r="E3965" s="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>ROUND(E3965/D3965*100,0)</f>
        <v>0</v>
      </c>
      <c r="P3965" s="14">
        <f t="shared" si="61"/>
        <v>0</v>
      </c>
      <c r="Q3965" s="7" t="s">
        <v>8314</v>
      </c>
      <c r="R3965" t="s">
        <v>8315</v>
      </c>
      <c r="S3965" s="6">
        <f>(((J3965/60)/60)/24)+DATE(1970,1,1)</f>
        <v>42296.154131944444</v>
      </c>
      <c r="T3965" s="6">
        <f>(((I3965/60)/60)/24)+DATE(1970,1,1)</f>
        <v>42326.195798611108</v>
      </c>
      <c r="U3965">
        <f>YEAR(S3965)</f>
        <v>2015</v>
      </c>
    </row>
    <row r="3966" spans="1:21" ht="48" x14ac:dyDescent="0.2">
      <c r="A3966">
        <v>3964</v>
      </c>
      <c r="B3966" s="2" t="s">
        <v>3961</v>
      </c>
      <c r="C3966" s="2" t="s">
        <v>8071</v>
      </c>
      <c r="D3966" s="4">
        <v>2000</v>
      </c>
      <c r="E3966" s="5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>ROUND(E3966/D3966*100,0)</f>
        <v>6</v>
      </c>
      <c r="P3966" s="14">
        <f t="shared" si="61"/>
        <v>42</v>
      </c>
      <c r="Q3966" s="7" t="s">
        <v>8314</v>
      </c>
      <c r="R3966" t="s">
        <v>8315</v>
      </c>
      <c r="S3966" s="6">
        <f>(((J3966/60)/60)/24)+DATE(1970,1,1)</f>
        <v>42053.722060185188</v>
      </c>
      <c r="T3966" s="6">
        <f>(((I3966/60)/60)/24)+DATE(1970,1,1)</f>
        <v>42113.680393518516</v>
      </c>
      <c r="U3966">
        <f>YEAR(S3966)</f>
        <v>2015</v>
      </c>
    </row>
    <row r="3967" spans="1:21" ht="48" x14ac:dyDescent="0.2">
      <c r="A3967">
        <v>3965</v>
      </c>
      <c r="B3967" s="2" t="s">
        <v>3962</v>
      </c>
      <c r="C3967" s="2" t="s">
        <v>8072</v>
      </c>
      <c r="D3967" s="4">
        <v>2000</v>
      </c>
      <c r="E3967" s="5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>ROUND(E3967/D3967*100,0)</f>
        <v>14</v>
      </c>
      <c r="P3967" s="14">
        <f t="shared" si="61"/>
        <v>71.25</v>
      </c>
      <c r="Q3967" s="7" t="s">
        <v>8314</v>
      </c>
      <c r="R3967" t="s">
        <v>8315</v>
      </c>
      <c r="S3967" s="6">
        <f>(((J3967/60)/60)/24)+DATE(1970,1,1)</f>
        <v>42414.235879629632</v>
      </c>
      <c r="T3967" s="6">
        <f>(((I3967/60)/60)/24)+DATE(1970,1,1)</f>
        <v>42474.194212962961</v>
      </c>
      <c r="U3967">
        <f>YEAR(S3967)</f>
        <v>2016</v>
      </c>
    </row>
    <row r="3968" spans="1:21" ht="48" x14ac:dyDescent="0.2">
      <c r="A3968">
        <v>3966</v>
      </c>
      <c r="B3968" s="2" t="s">
        <v>3963</v>
      </c>
      <c r="C3968" s="2" t="s">
        <v>8073</v>
      </c>
      <c r="D3968" s="4">
        <v>7500</v>
      </c>
      <c r="E3968" s="5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>ROUND(E3968/D3968*100,0)</f>
        <v>1</v>
      </c>
      <c r="P3968" s="14">
        <f t="shared" si="61"/>
        <v>22.5</v>
      </c>
      <c r="Q3968" s="7" t="s">
        <v>8314</v>
      </c>
      <c r="R3968" t="s">
        <v>8315</v>
      </c>
      <c r="S3968" s="6">
        <f>(((J3968/60)/60)/24)+DATE(1970,1,1)</f>
        <v>41801.711550925924</v>
      </c>
      <c r="T3968" s="6">
        <f>(((I3968/60)/60)/24)+DATE(1970,1,1)</f>
        <v>41844.124305555553</v>
      </c>
      <c r="U3968">
        <f>YEAR(S3968)</f>
        <v>2014</v>
      </c>
    </row>
    <row r="3969" spans="1:21" ht="48" x14ac:dyDescent="0.2">
      <c r="A3969">
        <v>3967</v>
      </c>
      <c r="B3969" s="2" t="s">
        <v>3964</v>
      </c>
      <c r="C3969" s="2" t="s">
        <v>8074</v>
      </c>
      <c r="D3969" s="4">
        <v>1700</v>
      </c>
      <c r="E3969" s="5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>ROUND(E3969/D3969*100,0)</f>
        <v>24</v>
      </c>
      <c r="P3969" s="14">
        <f t="shared" si="61"/>
        <v>41</v>
      </c>
      <c r="Q3969" s="7" t="s">
        <v>8314</v>
      </c>
      <c r="R3969" t="s">
        <v>8315</v>
      </c>
      <c r="S3969" s="6">
        <f>(((J3969/60)/60)/24)+DATE(1970,1,1)</f>
        <v>42770.290590277778</v>
      </c>
      <c r="T3969" s="6">
        <f>(((I3969/60)/60)/24)+DATE(1970,1,1)</f>
        <v>42800.290590277778</v>
      </c>
      <c r="U3969">
        <f>YEAR(S3969)</f>
        <v>2017</v>
      </c>
    </row>
    <row r="3970" spans="1:21" ht="48" x14ac:dyDescent="0.2">
      <c r="A3970">
        <v>3968</v>
      </c>
      <c r="B3970" s="2" t="s">
        <v>3965</v>
      </c>
      <c r="C3970" s="2" t="s">
        <v>8075</v>
      </c>
      <c r="D3970" s="4">
        <v>5000</v>
      </c>
      <c r="E3970" s="5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>ROUND(E3970/D3970*100,0)</f>
        <v>11</v>
      </c>
      <c r="P3970" s="14">
        <f t="shared" si="61"/>
        <v>47.91</v>
      </c>
      <c r="Q3970" s="7" t="s">
        <v>8314</v>
      </c>
      <c r="R3970" t="s">
        <v>8315</v>
      </c>
      <c r="S3970" s="6">
        <f>(((J3970/60)/60)/24)+DATE(1970,1,1)</f>
        <v>42452.815659722226</v>
      </c>
      <c r="T3970" s="6">
        <f>(((I3970/60)/60)/24)+DATE(1970,1,1)</f>
        <v>42512.815659722226</v>
      </c>
      <c r="U3970">
        <f>YEAR(S3970)</f>
        <v>2016</v>
      </c>
    </row>
    <row r="3971" spans="1:21" ht="48" x14ac:dyDescent="0.2">
      <c r="A3971">
        <v>3969</v>
      </c>
      <c r="B3971" s="2" t="s">
        <v>3966</v>
      </c>
      <c r="C3971" s="2" t="s">
        <v>8076</v>
      </c>
      <c r="D3971" s="4">
        <v>2825</v>
      </c>
      <c r="E3971" s="5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>ROUND(E3971/D3971*100,0)</f>
        <v>7</v>
      </c>
      <c r="P3971" s="14">
        <f t="shared" ref="P3971:P4034" si="62">IFERROR(ROUND(E3971/L3971,2),0)</f>
        <v>35.17</v>
      </c>
      <c r="Q3971" s="7" t="s">
        <v>8314</v>
      </c>
      <c r="R3971" t="s">
        <v>8315</v>
      </c>
      <c r="S3971" s="6">
        <f>(((J3971/60)/60)/24)+DATE(1970,1,1)</f>
        <v>42601.854699074072</v>
      </c>
      <c r="T3971" s="6">
        <f>(((I3971/60)/60)/24)+DATE(1970,1,1)</f>
        <v>42611.163194444445</v>
      </c>
      <c r="U3971">
        <f>YEAR(S3971)</f>
        <v>2016</v>
      </c>
    </row>
    <row r="3972" spans="1:21" ht="64" x14ac:dyDescent="0.2">
      <c r="A3972">
        <v>3970</v>
      </c>
      <c r="B3972" s="2" t="s">
        <v>3967</v>
      </c>
      <c r="C3972" s="2" t="s">
        <v>8077</v>
      </c>
      <c r="D3972" s="4">
        <v>15000</v>
      </c>
      <c r="E3972" s="5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>ROUND(E3972/D3972*100,0)</f>
        <v>0</v>
      </c>
      <c r="P3972" s="14">
        <f t="shared" si="62"/>
        <v>5.5</v>
      </c>
      <c r="Q3972" s="7" t="s">
        <v>8314</v>
      </c>
      <c r="R3972" t="s">
        <v>8315</v>
      </c>
      <c r="S3972" s="6">
        <f>(((J3972/60)/60)/24)+DATE(1970,1,1)</f>
        <v>42447.863553240735</v>
      </c>
      <c r="T3972" s="6">
        <f>(((I3972/60)/60)/24)+DATE(1970,1,1)</f>
        <v>42477.863553240735</v>
      </c>
      <c r="U3972">
        <f>YEAR(S3972)</f>
        <v>2016</v>
      </c>
    </row>
    <row r="3973" spans="1:21" ht="48" x14ac:dyDescent="0.2">
      <c r="A3973">
        <v>3971</v>
      </c>
      <c r="B3973" s="2" t="s">
        <v>3968</v>
      </c>
      <c r="C3973" s="2" t="s">
        <v>8078</v>
      </c>
      <c r="D3973" s="4">
        <v>14000</v>
      </c>
      <c r="E3973" s="5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>ROUND(E3973/D3973*100,0)</f>
        <v>1</v>
      </c>
      <c r="P3973" s="14">
        <f t="shared" si="62"/>
        <v>22.67</v>
      </c>
      <c r="Q3973" s="7" t="s">
        <v>8314</v>
      </c>
      <c r="R3973" t="s">
        <v>8315</v>
      </c>
      <c r="S3973" s="6">
        <f>(((J3973/60)/60)/24)+DATE(1970,1,1)</f>
        <v>41811.536180555559</v>
      </c>
      <c r="T3973" s="6">
        <f>(((I3973/60)/60)/24)+DATE(1970,1,1)</f>
        <v>41841.536180555559</v>
      </c>
      <c r="U3973">
        <f>YEAR(S3973)</f>
        <v>2014</v>
      </c>
    </row>
    <row r="3974" spans="1:21" ht="32" x14ac:dyDescent="0.2">
      <c r="A3974">
        <v>3972</v>
      </c>
      <c r="B3974" s="2" t="s">
        <v>3969</v>
      </c>
      <c r="C3974" s="2" t="s">
        <v>8079</v>
      </c>
      <c r="D3974" s="4">
        <v>1000</v>
      </c>
      <c r="E3974" s="5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>ROUND(E3974/D3974*100,0)</f>
        <v>21</v>
      </c>
      <c r="P3974" s="14">
        <f t="shared" si="62"/>
        <v>26.38</v>
      </c>
      <c r="Q3974" s="7" t="s">
        <v>8314</v>
      </c>
      <c r="R3974" t="s">
        <v>8315</v>
      </c>
      <c r="S3974" s="6">
        <f>(((J3974/60)/60)/24)+DATE(1970,1,1)</f>
        <v>41981.067523148144</v>
      </c>
      <c r="T3974" s="6">
        <f>(((I3974/60)/60)/24)+DATE(1970,1,1)</f>
        <v>42041.067523148144</v>
      </c>
      <c r="U3974">
        <f>YEAR(S3974)</f>
        <v>2014</v>
      </c>
    </row>
    <row r="3975" spans="1:21" ht="48" x14ac:dyDescent="0.2">
      <c r="A3975">
        <v>3973</v>
      </c>
      <c r="B3975" s="2" t="s">
        <v>3970</v>
      </c>
      <c r="C3975" s="2" t="s">
        <v>8080</v>
      </c>
      <c r="D3975" s="4">
        <v>5000</v>
      </c>
      <c r="E3975" s="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>ROUND(E3975/D3975*100,0)</f>
        <v>78</v>
      </c>
      <c r="P3975" s="14">
        <f t="shared" si="62"/>
        <v>105.54</v>
      </c>
      <c r="Q3975" s="7" t="s">
        <v>8314</v>
      </c>
      <c r="R3975" t="s">
        <v>8315</v>
      </c>
      <c r="S3975" s="6">
        <f>(((J3975/60)/60)/24)+DATE(1970,1,1)</f>
        <v>42469.68414351852</v>
      </c>
      <c r="T3975" s="6">
        <f>(((I3975/60)/60)/24)+DATE(1970,1,1)</f>
        <v>42499.166666666672</v>
      </c>
      <c r="U3975">
        <f>YEAR(S3975)</f>
        <v>2016</v>
      </c>
    </row>
    <row r="3976" spans="1:21" ht="48" x14ac:dyDescent="0.2">
      <c r="A3976">
        <v>3974</v>
      </c>
      <c r="B3976" s="2" t="s">
        <v>3971</v>
      </c>
      <c r="C3976" s="2" t="s">
        <v>8081</v>
      </c>
      <c r="D3976" s="4">
        <v>1000</v>
      </c>
      <c r="E3976" s="5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>ROUND(E3976/D3976*100,0)</f>
        <v>32</v>
      </c>
      <c r="P3976" s="14">
        <f t="shared" si="62"/>
        <v>29.09</v>
      </c>
      <c r="Q3976" s="7" t="s">
        <v>8314</v>
      </c>
      <c r="R3976" t="s">
        <v>8315</v>
      </c>
      <c r="S3976" s="6">
        <f>(((J3976/60)/60)/24)+DATE(1970,1,1)</f>
        <v>42493.546851851846</v>
      </c>
      <c r="T3976" s="6">
        <f>(((I3976/60)/60)/24)+DATE(1970,1,1)</f>
        <v>42523.546851851846</v>
      </c>
      <c r="U3976">
        <f>YEAR(S3976)</f>
        <v>2016</v>
      </c>
    </row>
    <row r="3977" spans="1:21" ht="48" x14ac:dyDescent="0.2">
      <c r="A3977">
        <v>3975</v>
      </c>
      <c r="B3977" s="2" t="s">
        <v>3972</v>
      </c>
      <c r="C3977" s="2" t="s">
        <v>8082</v>
      </c>
      <c r="D3977" s="4">
        <v>678</v>
      </c>
      <c r="E3977" s="5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>ROUND(E3977/D3977*100,0)</f>
        <v>0</v>
      </c>
      <c r="P3977" s="14">
        <f t="shared" si="62"/>
        <v>0</v>
      </c>
      <c r="Q3977" s="7" t="s">
        <v>8314</v>
      </c>
      <c r="R3977" t="s">
        <v>8315</v>
      </c>
      <c r="S3977" s="6">
        <f>(((J3977/60)/60)/24)+DATE(1970,1,1)</f>
        <v>42534.866875</v>
      </c>
      <c r="T3977" s="6">
        <f>(((I3977/60)/60)/24)+DATE(1970,1,1)</f>
        <v>42564.866875</v>
      </c>
      <c r="U3977">
        <f>YEAR(S3977)</f>
        <v>2016</v>
      </c>
    </row>
    <row r="3978" spans="1:21" ht="48" x14ac:dyDescent="0.2">
      <c r="A3978">
        <v>3976</v>
      </c>
      <c r="B3978" s="2" t="s">
        <v>3973</v>
      </c>
      <c r="C3978" s="2" t="s">
        <v>8083</v>
      </c>
      <c r="D3978" s="4">
        <v>1300</v>
      </c>
      <c r="E3978" s="5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>ROUND(E3978/D3978*100,0)</f>
        <v>48</v>
      </c>
      <c r="P3978" s="14">
        <f t="shared" si="62"/>
        <v>62</v>
      </c>
      <c r="Q3978" s="7" t="s">
        <v>8314</v>
      </c>
      <c r="R3978" t="s">
        <v>8315</v>
      </c>
      <c r="S3978" s="6">
        <f>(((J3978/60)/60)/24)+DATE(1970,1,1)</f>
        <v>41830.858344907407</v>
      </c>
      <c r="T3978" s="6">
        <f>(((I3978/60)/60)/24)+DATE(1970,1,1)</f>
        <v>41852.291666666664</v>
      </c>
      <c r="U3978">
        <f>YEAR(S3978)</f>
        <v>2014</v>
      </c>
    </row>
    <row r="3979" spans="1:21" ht="48" x14ac:dyDescent="0.2">
      <c r="A3979">
        <v>3977</v>
      </c>
      <c r="B3979" s="2" t="s">
        <v>3974</v>
      </c>
      <c r="C3979" s="2" t="s">
        <v>8084</v>
      </c>
      <c r="D3979" s="4">
        <v>90000</v>
      </c>
      <c r="E3979" s="5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>ROUND(E3979/D3979*100,0)</f>
        <v>1</v>
      </c>
      <c r="P3979" s="14">
        <f t="shared" si="62"/>
        <v>217.5</v>
      </c>
      <c r="Q3979" s="7" t="s">
        <v>8314</v>
      </c>
      <c r="R3979" t="s">
        <v>8315</v>
      </c>
      <c r="S3979" s="6">
        <f>(((J3979/60)/60)/24)+DATE(1970,1,1)</f>
        <v>42543.788564814815</v>
      </c>
      <c r="T3979" s="6">
        <f>(((I3979/60)/60)/24)+DATE(1970,1,1)</f>
        <v>42573.788564814815</v>
      </c>
      <c r="U3979">
        <f>YEAR(S3979)</f>
        <v>2016</v>
      </c>
    </row>
    <row r="3980" spans="1:21" ht="48" x14ac:dyDescent="0.2">
      <c r="A3980">
        <v>3978</v>
      </c>
      <c r="B3980" s="2" t="s">
        <v>3975</v>
      </c>
      <c r="C3980" s="2" t="s">
        <v>8085</v>
      </c>
      <c r="D3980" s="4">
        <v>2000</v>
      </c>
      <c r="E3980" s="5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>ROUND(E3980/D3980*100,0)</f>
        <v>11</v>
      </c>
      <c r="P3980" s="14">
        <f t="shared" si="62"/>
        <v>26.75</v>
      </c>
      <c r="Q3980" s="7" t="s">
        <v>8314</v>
      </c>
      <c r="R3980" t="s">
        <v>8315</v>
      </c>
      <c r="S3980" s="6">
        <f>(((J3980/60)/60)/24)+DATE(1970,1,1)</f>
        <v>41975.642974537041</v>
      </c>
      <c r="T3980" s="6">
        <f>(((I3980/60)/60)/24)+DATE(1970,1,1)</f>
        <v>42035.642974537041</v>
      </c>
      <c r="U3980">
        <f>YEAR(S3980)</f>
        <v>2014</v>
      </c>
    </row>
    <row r="3981" spans="1:21" ht="48" x14ac:dyDescent="0.2">
      <c r="A3981">
        <v>3979</v>
      </c>
      <c r="B3981" s="2" t="s">
        <v>3976</v>
      </c>
      <c r="C3981" s="2" t="s">
        <v>8086</v>
      </c>
      <c r="D3981" s="4">
        <v>6000</v>
      </c>
      <c r="E3981" s="5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>ROUND(E3981/D3981*100,0)</f>
        <v>2</v>
      </c>
      <c r="P3981" s="14">
        <f t="shared" si="62"/>
        <v>18.329999999999998</v>
      </c>
      <c r="Q3981" s="7" t="s">
        <v>8314</v>
      </c>
      <c r="R3981" t="s">
        <v>8315</v>
      </c>
      <c r="S3981" s="6">
        <f>(((J3981/60)/60)/24)+DATE(1970,1,1)</f>
        <v>42069.903437500005</v>
      </c>
      <c r="T3981" s="6">
        <f>(((I3981/60)/60)/24)+DATE(1970,1,1)</f>
        <v>42092.833333333328</v>
      </c>
      <c r="U3981">
        <f>YEAR(S3981)</f>
        <v>2015</v>
      </c>
    </row>
    <row r="3982" spans="1:21" ht="48" x14ac:dyDescent="0.2">
      <c r="A3982">
        <v>3980</v>
      </c>
      <c r="B3982" s="2" t="s">
        <v>3977</v>
      </c>
      <c r="C3982" s="2" t="s">
        <v>8087</v>
      </c>
      <c r="D3982" s="4">
        <v>2500</v>
      </c>
      <c r="E3982" s="5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>ROUND(E3982/D3982*100,0)</f>
        <v>18</v>
      </c>
      <c r="P3982" s="14">
        <f t="shared" si="62"/>
        <v>64.290000000000006</v>
      </c>
      <c r="Q3982" s="7" t="s">
        <v>8314</v>
      </c>
      <c r="R3982" t="s">
        <v>8315</v>
      </c>
      <c r="S3982" s="6">
        <f>(((J3982/60)/60)/24)+DATE(1970,1,1)</f>
        <v>41795.598923611113</v>
      </c>
      <c r="T3982" s="6">
        <f>(((I3982/60)/60)/24)+DATE(1970,1,1)</f>
        <v>41825.598923611113</v>
      </c>
      <c r="U3982">
        <f>YEAR(S3982)</f>
        <v>2014</v>
      </c>
    </row>
    <row r="3983" spans="1:21" ht="32" x14ac:dyDescent="0.2">
      <c r="A3983">
        <v>3981</v>
      </c>
      <c r="B3983" s="2" t="s">
        <v>3358</v>
      </c>
      <c r="C3983" s="2" t="s">
        <v>7469</v>
      </c>
      <c r="D3983" s="4">
        <v>30000</v>
      </c>
      <c r="E3983" s="5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>ROUND(E3983/D3983*100,0)</f>
        <v>4</v>
      </c>
      <c r="P3983" s="14">
        <f t="shared" si="62"/>
        <v>175</v>
      </c>
      <c r="Q3983" s="7" t="s">
        <v>8314</v>
      </c>
      <c r="R3983" t="s">
        <v>8315</v>
      </c>
      <c r="S3983" s="6">
        <f>(((J3983/60)/60)/24)+DATE(1970,1,1)</f>
        <v>42508.179965277777</v>
      </c>
      <c r="T3983" s="6">
        <f>(((I3983/60)/60)/24)+DATE(1970,1,1)</f>
        <v>42568.179965277777</v>
      </c>
      <c r="U3983">
        <f>YEAR(S3983)</f>
        <v>2016</v>
      </c>
    </row>
    <row r="3984" spans="1:21" ht="64" x14ac:dyDescent="0.2">
      <c r="A3984">
        <v>3982</v>
      </c>
      <c r="B3984" s="2" t="s">
        <v>3978</v>
      </c>
      <c r="C3984" s="2" t="s">
        <v>8088</v>
      </c>
      <c r="D3984" s="4">
        <v>850</v>
      </c>
      <c r="E3984" s="5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>ROUND(E3984/D3984*100,0)</f>
        <v>20</v>
      </c>
      <c r="P3984" s="14">
        <f t="shared" si="62"/>
        <v>34</v>
      </c>
      <c r="Q3984" s="7" t="s">
        <v>8314</v>
      </c>
      <c r="R3984" t="s">
        <v>8315</v>
      </c>
      <c r="S3984" s="6">
        <f>(((J3984/60)/60)/24)+DATE(1970,1,1)</f>
        <v>42132.809953703705</v>
      </c>
      <c r="T3984" s="6">
        <f>(((I3984/60)/60)/24)+DATE(1970,1,1)</f>
        <v>42192.809953703705</v>
      </c>
      <c r="U3984">
        <f>YEAR(S3984)</f>
        <v>2015</v>
      </c>
    </row>
    <row r="3985" spans="1:21" ht="48" x14ac:dyDescent="0.2">
      <c r="A3985">
        <v>3983</v>
      </c>
      <c r="B3985" s="2" t="s">
        <v>3979</v>
      </c>
      <c r="C3985" s="2" t="s">
        <v>8089</v>
      </c>
      <c r="D3985" s="4">
        <v>11140</v>
      </c>
      <c r="E3985" s="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>ROUND(E3985/D3985*100,0)</f>
        <v>35</v>
      </c>
      <c r="P3985" s="14">
        <f t="shared" si="62"/>
        <v>84.28</v>
      </c>
      <c r="Q3985" s="7" t="s">
        <v>8314</v>
      </c>
      <c r="R3985" t="s">
        <v>8315</v>
      </c>
      <c r="S3985" s="6">
        <f>(((J3985/60)/60)/24)+DATE(1970,1,1)</f>
        <v>41747.86986111111</v>
      </c>
      <c r="T3985" s="6">
        <f>(((I3985/60)/60)/24)+DATE(1970,1,1)</f>
        <v>41779.290972222225</v>
      </c>
      <c r="U3985">
        <f>YEAR(S3985)</f>
        <v>2014</v>
      </c>
    </row>
    <row r="3986" spans="1:21" ht="48" x14ac:dyDescent="0.2">
      <c r="A3986">
        <v>3984</v>
      </c>
      <c r="B3986" s="2" t="s">
        <v>3980</v>
      </c>
      <c r="C3986" s="2" t="s">
        <v>8090</v>
      </c>
      <c r="D3986" s="4">
        <v>1500</v>
      </c>
      <c r="E3986" s="5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>ROUND(E3986/D3986*100,0)</f>
        <v>6</v>
      </c>
      <c r="P3986" s="14">
        <f t="shared" si="62"/>
        <v>9.5</v>
      </c>
      <c r="Q3986" s="7" t="s">
        <v>8314</v>
      </c>
      <c r="R3986" t="s">
        <v>8315</v>
      </c>
      <c r="S3986" s="6">
        <f>(((J3986/60)/60)/24)+DATE(1970,1,1)</f>
        <v>41920.963472222218</v>
      </c>
      <c r="T3986" s="6">
        <f>(((I3986/60)/60)/24)+DATE(1970,1,1)</f>
        <v>41951</v>
      </c>
      <c r="U3986">
        <f>YEAR(S3986)</f>
        <v>2014</v>
      </c>
    </row>
    <row r="3987" spans="1:21" ht="48" x14ac:dyDescent="0.2">
      <c r="A3987">
        <v>3985</v>
      </c>
      <c r="B3987" s="2" t="s">
        <v>3981</v>
      </c>
      <c r="C3987" s="2" t="s">
        <v>8091</v>
      </c>
      <c r="D3987" s="4">
        <v>2000</v>
      </c>
      <c r="E3987" s="5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>ROUND(E3987/D3987*100,0)</f>
        <v>32</v>
      </c>
      <c r="P3987" s="14">
        <f t="shared" si="62"/>
        <v>33.74</v>
      </c>
      <c r="Q3987" s="7" t="s">
        <v>8314</v>
      </c>
      <c r="R3987" t="s">
        <v>8315</v>
      </c>
      <c r="S3987" s="6">
        <f>(((J3987/60)/60)/24)+DATE(1970,1,1)</f>
        <v>42399.707407407404</v>
      </c>
      <c r="T3987" s="6">
        <f>(((I3987/60)/60)/24)+DATE(1970,1,1)</f>
        <v>42420.878472222219</v>
      </c>
      <c r="U3987">
        <f>YEAR(S3987)</f>
        <v>2016</v>
      </c>
    </row>
    <row r="3988" spans="1:21" ht="48" x14ac:dyDescent="0.2">
      <c r="A3988">
        <v>3986</v>
      </c>
      <c r="B3988" s="2" t="s">
        <v>3982</v>
      </c>
      <c r="C3988" s="2" t="s">
        <v>8092</v>
      </c>
      <c r="D3988" s="4">
        <v>5000</v>
      </c>
      <c r="E3988" s="5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>ROUND(E3988/D3988*100,0)</f>
        <v>10</v>
      </c>
      <c r="P3988" s="14">
        <f t="shared" si="62"/>
        <v>37.54</v>
      </c>
      <c r="Q3988" s="7" t="s">
        <v>8314</v>
      </c>
      <c r="R3988" t="s">
        <v>8315</v>
      </c>
      <c r="S3988" s="6">
        <f>(((J3988/60)/60)/24)+DATE(1970,1,1)</f>
        <v>42467.548541666663</v>
      </c>
      <c r="T3988" s="6">
        <f>(((I3988/60)/60)/24)+DATE(1970,1,1)</f>
        <v>42496.544444444444</v>
      </c>
      <c r="U3988">
        <f>YEAR(S3988)</f>
        <v>2016</v>
      </c>
    </row>
    <row r="3989" spans="1:21" ht="48" x14ac:dyDescent="0.2">
      <c r="A3989">
        <v>3987</v>
      </c>
      <c r="B3989" s="2" t="s">
        <v>3983</v>
      </c>
      <c r="C3989" s="2" t="s">
        <v>8093</v>
      </c>
      <c r="D3989" s="4">
        <v>400</v>
      </c>
      <c r="E3989" s="5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>ROUND(E3989/D3989*100,0)</f>
        <v>38</v>
      </c>
      <c r="P3989" s="14">
        <f t="shared" si="62"/>
        <v>11.62</v>
      </c>
      <c r="Q3989" s="7" t="s">
        <v>8314</v>
      </c>
      <c r="R3989" t="s">
        <v>8315</v>
      </c>
      <c r="S3989" s="6">
        <f>(((J3989/60)/60)/24)+DATE(1970,1,1)</f>
        <v>41765.92465277778</v>
      </c>
      <c r="T3989" s="6">
        <f>(((I3989/60)/60)/24)+DATE(1970,1,1)</f>
        <v>41775.92465277778</v>
      </c>
      <c r="U3989">
        <f>YEAR(S3989)</f>
        <v>2014</v>
      </c>
    </row>
    <row r="3990" spans="1:21" ht="32" x14ac:dyDescent="0.2">
      <c r="A3990">
        <v>3988</v>
      </c>
      <c r="B3990" s="2" t="s">
        <v>3984</v>
      </c>
      <c r="C3990" s="2" t="s">
        <v>8094</v>
      </c>
      <c r="D3990" s="4">
        <v>1500</v>
      </c>
      <c r="E3990" s="5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>ROUND(E3990/D3990*100,0)</f>
        <v>2</v>
      </c>
      <c r="P3990" s="14">
        <f t="shared" si="62"/>
        <v>8</v>
      </c>
      <c r="Q3990" s="7" t="s">
        <v>8314</v>
      </c>
      <c r="R3990" t="s">
        <v>8315</v>
      </c>
      <c r="S3990" s="6">
        <f>(((J3990/60)/60)/24)+DATE(1970,1,1)</f>
        <v>42230.08116898148</v>
      </c>
      <c r="T3990" s="6">
        <f>(((I3990/60)/60)/24)+DATE(1970,1,1)</f>
        <v>42245.08116898148</v>
      </c>
      <c r="U3990">
        <f>YEAR(S3990)</f>
        <v>2015</v>
      </c>
    </row>
    <row r="3991" spans="1:21" ht="48" x14ac:dyDescent="0.2">
      <c r="A3991">
        <v>3989</v>
      </c>
      <c r="B3991" s="2" t="s">
        <v>3985</v>
      </c>
      <c r="C3991" s="2" t="s">
        <v>8095</v>
      </c>
      <c r="D3991" s="4">
        <v>3000</v>
      </c>
      <c r="E3991" s="5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>ROUND(E3991/D3991*100,0)</f>
        <v>0</v>
      </c>
      <c r="P3991" s="14">
        <f t="shared" si="62"/>
        <v>0</v>
      </c>
      <c r="Q3991" s="7" t="s">
        <v>8314</v>
      </c>
      <c r="R3991" t="s">
        <v>8315</v>
      </c>
      <c r="S3991" s="6">
        <f>(((J3991/60)/60)/24)+DATE(1970,1,1)</f>
        <v>42286.749780092592</v>
      </c>
      <c r="T3991" s="6">
        <f>(((I3991/60)/60)/24)+DATE(1970,1,1)</f>
        <v>42316.791446759264</v>
      </c>
      <c r="U3991">
        <f>YEAR(S3991)</f>
        <v>2015</v>
      </c>
    </row>
    <row r="3992" spans="1:21" ht="48" x14ac:dyDescent="0.2">
      <c r="A3992">
        <v>3990</v>
      </c>
      <c r="B3992" s="2" t="s">
        <v>3986</v>
      </c>
      <c r="C3992" s="2" t="s">
        <v>8096</v>
      </c>
      <c r="D3992" s="4">
        <v>1650</v>
      </c>
      <c r="E3992" s="5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>ROUND(E3992/D3992*100,0)</f>
        <v>4</v>
      </c>
      <c r="P3992" s="14">
        <f t="shared" si="62"/>
        <v>23</v>
      </c>
      <c r="Q3992" s="7" t="s">
        <v>8314</v>
      </c>
      <c r="R3992" t="s">
        <v>8315</v>
      </c>
      <c r="S3992" s="6">
        <f>(((J3992/60)/60)/24)+DATE(1970,1,1)</f>
        <v>42401.672372685185</v>
      </c>
      <c r="T3992" s="6">
        <f>(((I3992/60)/60)/24)+DATE(1970,1,1)</f>
        <v>42431.672372685185</v>
      </c>
      <c r="U3992">
        <f>YEAR(S3992)</f>
        <v>2016</v>
      </c>
    </row>
    <row r="3993" spans="1:21" ht="32" x14ac:dyDescent="0.2">
      <c r="A3993">
        <v>3991</v>
      </c>
      <c r="B3993" s="2" t="s">
        <v>3987</v>
      </c>
      <c r="C3993" s="2" t="s">
        <v>8097</v>
      </c>
      <c r="D3993" s="4">
        <v>500</v>
      </c>
      <c r="E3993" s="5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>ROUND(E3993/D3993*100,0)</f>
        <v>20</v>
      </c>
      <c r="P3993" s="14">
        <f t="shared" si="62"/>
        <v>100</v>
      </c>
      <c r="Q3993" s="7" t="s">
        <v>8314</v>
      </c>
      <c r="R3993" t="s">
        <v>8315</v>
      </c>
      <c r="S3993" s="6">
        <f>(((J3993/60)/60)/24)+DATE(1970,1,1)</f>
        <v>42125.644467592589</v>
      </c>
      <c r="T3993" s="6">
        <f>(((I3993/60)/60)/24)+DATE(1970,1,1)</f>
        <v>42155.644467592589</v>
      </c>
      <c r="U3993">
        <f>YEAR(S3993)</f>
        <v>2015</v>
      </c>
    </row>
    <row r="3994" spans="1:21" ht="48" x14ac:dyDescent="0.2">
      <c r="A3994">
        <v>3992</v>
      </c>
      <c r="B3994" s="2" t="s">
        <v>3988</v>
      </c>
      <c r="C3994" s="2" t="s">
        <v>8098</v>
      </c>
      <c r="D3994" s="4">
        <v>10000</v>
      </c>
      <c r="E3994" s="5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>ROUND(E3994/D3994*100,0)</f>
        <v>5</v>
      </c>
      <c r="P3994" s="14">
        <f t="shared" si="62"/>
        <v>60.11</v>
      </c>
      <c r="Q3994" s="7" t="s">
        <v>8314</v>
      </c>
      <c r="R3994" t="s">
        <v>8315</v>
      </c>
      <c r="S3994" s="6">
        <f>(((J3994/60)/60)/24)+DATE(1970,1,1)</f>
        <v>42289.94049768518</v>
      </c>
      <c r="T3994" s="6">
        <f>(((I3994/60)/60)/24)+DATE(1970,1,1)</f>
        <v>42349.982164351852</v>
      </c>
      <c r="U3994">
        <f>YEAR(S3994)</f>
        <v>2015</v>
      </c>
    </row>
    <row r="3995" spans="1:21" ht="48" x14ac:dyDescent="0.2">
      <c r="A3995">
        <v>3993</v>
      </c>
      <c r="B3995" s="2" t="s">
        <v>3989</v>
      </c>
      <c r="C3995" s="2" t="s">
        <v>8099</v>
      </c>
      <c r="D3995" s="4">
        <v>50000</v>
      </c>
      <c r="E3995" s="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>ROUND(E3995/D3995*100,0)</f>
        <v>0</v>
      </c>
      <c r="P3995" s="14">
        <f t="shared" si="62"/>
        <v>3</v>
      </c>
      <c r="Q3995" s="7" t="s">
        <v>8314</v>
      </c>
      <c r="R3995" t="s">
        <v>8315</v>
      </c>
      <c r="S3995" s="6">
        <f>(((J3995/60)/60)/24)+DATE(1970,1,1)</f>
        <v>42107.864722222221</v>
      </c>
      <c r="T3995" s="6">
        <f>(((I3995/60)/60)/24)+DATE(1970,1,1)</f>
        <v>42137.864722222221</v>
      </c>
      <c r="U3995">
        <f>YEAR(S3995)</f>
        <v>2015</v>
      </c>
    </row>
    <row r="3996" spans="1:21" ht="32" x14ac:dyDescent="0.2">
      <c r="A3996">
        <v>3994</v>
      </c>
      <c r="B3996" s="2" t="s">
        <v>3990</v>
      </c>
      <c r="C3996" s="2" t="s">
        <v>8100</v>
      </c>
      <c r="D3996" s="4">
        <v>2000</v>
      </c>
      <c r="E3996" s="5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>ROUND(E3996/D3996*100,0)</f>
        <v>0</v>
      </c>
      <c r="P3996" s="14">
        <f t="shared" si="62"/>
        <v>5</v>
      </c>
      <c r="Q3996" s="7" t="s">
        <v>8314</v>
      </c>
      <c r="R3996" t="s">
        <v>8315</v>
      </c>
      <c r="S3996" s="6">
        <f>(((J3996/60)/60)/24)+DATE(1970,1,1)</f>
        <v>41809.389930555553</v>
      </c>
      <c r="T3996" s="6">
        <f>(((I3996/60)/60)/24)+DATE(1970,1,1)</f>
        <v>41839.389930555553</v>
      </c>
      <c r="U3996">
        <f>YEAR(S3996)</f>
        <v>2014</v>
      </c>
    </row>
    <row r="3997" spans="1:21" ht="48" x14ac:dyDescent="0.2">
      <c r="A3997">
        <v>3995</v>
      </c>
      <c r="B3997" s="2" t="s">
        <v>3991</v>
      </c>
      <c r="C3997" s="2" t="s">
        <v>8101</v>
      </c>
      <c r="D3997" s="4">
        <v>200</v>
      </c>
      <c r="E3997" s="5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>ROUND(E3997/D3997*100,0)</f>
        <v>35</v>
      </c>
      <c r="P3997" s="14">
        <f t="shared" si="62"/>
        <v>17.5</v>
      </c>
      <c r="Q3997" s="7" t="s">
        <v>8314</v>
      </c>
      <c r="R3997" t="s">
        <v>8315</v>
      </c>
      <c r="S3997" s="6">
        <f>(((J3997/60)/60)/24)+DATE(1970,1,1)</f>
        <v>42019.683761574073</v>
      </c>
      <c r="T3997" s="6">
        <f>(((I3997/60)/60)/24)+DATE(1970,1,1)</f>
        <v>42049.477083333331</v>
      </c>
      <c r="U3997">
        <f>YEAR(S3997)</f>
        <v>2015</v>
      </c>
    </row>
    <row r="3998" spans="1:21" ht="48" x14ac:dyDescent="0.2">
      <c r="A3998">
        <v>3996</v>
      </c>
      <c r="B3998" s="2" t="s">
        <v>3992</v>
      </c>
      <c r="C3998" s="2" t="s">
        <v>8102</v>
      </c>
      <c r="D3998" s="4">
        <v>3000</v>
      </c>
      <c r="E3998" s="5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>ROUND(E3998/D3998*100,0)</f>
        <v>17</v>
      </c>
      <c r="P3998" s="14">
        <f t="shared" si="62"/>
        <v>29.24</v>
      </c>
      <c r="Q3998" s="7" t="s">
        <v>8314</v>
      </c>
      <c r="R3998" t="s">
        <v>8315</v>
      </c>
      <c r="S3998" s="6">
        <f>(((J3998/60)/60)/24)+DATE(1970,1,1)</f>
        <v>41950.26694444444</v>
      </c>
      <c r="T3998" s="6">
        <f>(((I3998/60)/60)/24)+DATE(1970,1,1)</f>
        <v>41963.669444444444</v>
      </c>
      <c r="U3998">
        <f>YEAR(S3998)</f>
        <v>2014</v>
      </c>
    </row>
    <row r="3999" spans="1:21" ht="48" x14ac:dyDescent="0.2">
      <c r="A3999">
        <v>3997</v>
      </c>
      <c r="B3999" s="2" t="s">
        <v>3993</v>
      </c>
      <c r="C3999" s="2" t="s">
        <v>8103</v>
      </c>
      <c r="D3999" s="4">
        <v>3000</v>
      </c>
      <c r="E3999" s="5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>ROUND(E3999/D3999*100,0)</f>
        <v>0</v>
      </c>
      <c r="P3999" s="14">
        <f t="shared" si="62"/>
        <v>0</v>
      </c>
      <c r="Q3999" s="7" t="s">
        <v>8314</v>
      </c>
      <c r="R3999" t="s">
        <v>8315</v>
      </c>
      <c r="S3999" s="6">
        <f>(((J3999/60)/60)/24)+DATE(1970,1,1)</f>
        <v>42069.391446759255</v>
      </c>
      <c r="T3999" s="6">
        <f>(((I3999/60)/60)/24)+DATE(1970,1,1)</f>
        <v>42099.349780092598</v>
      </c>
      <c r="U3999">
        <f>YEAR(S3999)</f>
        <v>2015</v>
      </c>
    </row>
    <row r="4000" spans="1:21" ht="48" x14ac:dyDescent="0.2">
      <c r="A4000">
        <v>3998</v>
      </c>
      <c r="B4000" s="2" t="s">
        <v>3994</v>
      </c>
      <c r="C4000" s="2" t="s">
        <v>8104</v>
      </c>
      <c r="D4000" s="4">
        <v>1250</v>
      </c>
      <c r="E4000" s="5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>ROUND(E4000/D4000*100,0)</f>
        <v>57</v>
      </c>
      <c r="P4000" s="14">
        <f t="shared" si="62"/>
        <v>59.58</v>
      </c>
      <c r="Q4000" s="7" t="s">
        <v>8314</v>
      </c>
      <c r="R4000" t="s">
        <v>8315</v>
      </c>
      <c r="S4000" s="6">
        <f>(((J4000/60)/60)/24)+DATE(1970,1,1)</f>
        <v>42061.963263888887</v>
      </c>
      <c r="T4000" s="6">
        <f>(((I4000/60)/60)/24)+DATE(1970,1,1)</f>
        <v>42091.921597222223</v>
      </c>
      <c r="U4000">
        <f>YEAR(S4000)</f>
        <v>2015</v>
      </c>
    </row>
    <row r="4001" spans="1:21" ht="48" x14ac:dyDescent="0.2">
      <c r="A4001">
        <v>3999</v>
      </c>
      <c r="B4001" s="2" t="s">
        <v>3995</v>
      </c>
      <c r="C4001" s="2" t="s">
        <v>8105</v>
      </c>
      <c r="D4001" s="4">
        <v>7000</v>
      </c>
      <c r="E4001" s="5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>ROUND(E4001/D4001*100,0)</f>
        <v>17</v>
      </c>
      <c r="P4001" s="14">
        <f t="shared" si="62"/>
        <v>82.57</v>
      </c>
      <c r="Q4001" s="7" t="s">
        <v>8314</v>
      </c>
      <c r="R4001" t="s">
        <v>8315</v>
      </c>
      <c r="S4001" s="6">
        <f>(((J4001/60)/60)/24)+DATE(1970,1,1)</f>
        <v>41842.828680555554</v>
      </c>
      <c r="T4001" s="6">
        <f>(((I4001/60)/60)/24)+DATE(1970,1,1)</f>
        <v>41882.827650462961</v>
      </c>
      <c r="U4001">
        <f>YEAR(S4001)</f>
        <v>2014</v>
      </c>
    </row>
    <row r="4002" spans="1:21" ht="16" x14ac:dyDescent="0.2">
      <c r="A4002">
        <v>4000</v>
      </c>
      <c r="B4002" s="2" t="s">
        <v>3996</v>
      </c>
      <c r="C4002" s="2" t="s">
        <v>8106</v>
      </c>
      <c r="D4002" s="4">
        <v>8000</v>
      </c>
      <c r="E4002" s="5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>ROUND(E4002/D4002*100,0)</f>
        <v>0</v>
      </c>
      <c r="P4002" s="14">
        <f t="shared" si="62"/>
        <v>10</v>
      </c>
      <c r="Q4002" s="7" t="s">
        <v>8314</v>
      </c>
      <c r="R4002" t="s">
        <v>8315</v>
      </c>
      <c r="S4002" s="6">
        <f>(((J4002/60)/60)/24)+DATE(1970,1,1)</f>
        <v>42437.64534722222</v>
      </c>
      <c r="T4002" s="6">
        <f>(((I4002/60)/60)/24)+DATE(1970,1,1)</f>
        <v>42497.603680555556</v>
      </c>
      <c r="U4002">
        <f>YEAR(S4002)</f>
        <v>2016</v>
      </c>
    </row>
    <row r="4003" spans="1:21" ht="48" x14ac:dyDescent="0.2">
      <c r="A4003">
        <v>4001</v>
      </c>
      <c r="B4003" s="2" t="s">
        <v>3997</v>
      </c>
      <c r="C4003" s="2" t="s">
        <v>8107</v>
      </c>
      <c r="D4003" s="4">
        <v>1200</v>
      </c>
      <c r="E4003" s="5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>ROUND(E4003/D4003*100,0)</f>
        <v>38</v>
      </c>
      <c r="P4003" s="14">
        <f t="shared" si="62"/>
        <v>32.36</v>
      </c>
      <c r="Q4003" s="7" t="s">
        <v>8314</v>
      </c>
      <c r="R4003" t="s">
        <v>8315</v>
      </c>
      <c r="S4003" s="6">
        <f>(((J4003/60)/60)/24)+DATE(1970,1,1)</f>
        <v>42775.964212962965</v>
      </c>
      <c r="T4003" s="6">
        <f>(((I4003/60)/60)/24)+DATE(1970,1,1)</f>
        <v>42795.791666666672</v>
      </c>
      <c r="U4003">
        <f>YEAR(S4003)</f>
        <v>2017</v>
      </c>
    </row>
    <row r="4004" spans="1:21" ht="48" x14ac:dyDescent="0.2">
      <c r="A4004">
        <v>4002</v>
      </c>
      <c r="B4004" s="2" t="s">
        <v>3998</v>
      </c>
      <c r="C4004" s="2" t="s">
        <v>8108</v>
      </c>
      <c r="D4004" s="4">
        <v>1250</v>
      </c>
      <c r="E4004" s="5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>ROUND(E4004/D4004*100,0)</f>
        <v>2</v>
      </c>
      <c r="P4004" s="14">
        <f t="shared" si="62"/>
        <v>5.75</v>
      </c>
      <c r="Q4004" s="7" t="s">
        <v>8314</v>
      </c>
      <c r="R4004" t="s">
        <v>8315</v>
      </c>
      <c r="S4004" s="6">
        <f>(((J4004/60)/60)/24)+DATE(1970,1,1)</f>
        <v>41879.043530092589</v>
      </c>
      <c r="T4004" s="6">
        <f>(((I4004/60)/60)/24)+DATE(1970,1,1)</f>
        <v>41909.043530092589</v>
      </c>
      <c r="U4004">
        <f>YEAR(S4004)</f>
        <v>2014</v>
      </c>
    </row>
    <row r="4005" spans="1:21" ht="48" x14ac:dyDescent="0.2">
      <c r="A4005">
        <v>4003</v>
      </c>
      <c r="B4005" s="2" t="s">
        <v>3999</v>
      </c>
      <c r="C4005" s="2" t="s">
        <v>8071</v>
      </c>
      <c r="D4005" s="4">
        <v>2000</v>
      </c>
      <c r="E4005" s="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>ROUND(E4005/D4005*100,0)</f>
        <v>10</v>
      </c>
      <c r="P4005" s="14">
        <f t="shared" si="62"/>
        <v>100.5</v>
      </c>
      <c r="Q4005" s="7" t="s">
        <v>8314</v>
      </c>
      <c r="R4005" t="s">
        <v>8315</v>
      </c>
      <c r="S4005" s="6">
        <f>(((J4005/60)/60)/24)+DATE(1970,1,1)</f>
        <v>42020.587349537032</v>
      </c>
      <c r="T4005" s="6">
        <f>(((I4005/60)/60)/24)+DATE(1970,1,1)</f>
        <v>42050.587349537032</v>
      </c>
      <c r="U4005">
        <f>YEAR(S4005)</f>
        <v>2015</v>
      </c>
    </row>
    <row r="4006" spans="1:21" ht="16" x14ac:dyDescent="0.2">
      <c r="A4006">
        <v>4004</v>
      </c>
      <c r="B4006" s="2" t="s">
        <v>4000</v>
      </c>
      <c r="C4006" s="2" t="s">
        <v>8109</v>
      </c>
      <c r="D4006" s="4">
        <v>500</v>
      </c>
      <c r="E4006" s="5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>ROUND(E4006/D4006*100,0)</f>
        <v>0</v>
      </c>
      <c r="P4006" s="14">
        <f t="shared" si="62"/>
        <v>1</v>
      </c>
      <c r="Q4006" s="7" t="s">
        <v>8314</v>
      </c>
      <c r="R4006" t="s">
        <v>8315</v>
      </c>
      <c r="S4006" s="6">
        <f>(((J4006/60)/60)/24)+DATE(1970,1,1)</f>
        <v>41890.16269675926</v>
      </c>
      <c r="T4006" s="6">
        <f>(((I4006/60)/60)/24)+DATE(1970,1,1)</f>
        <v>41920.16269675926</v>
      </c>
      <c r="U4006">
        <f>YEAR(S4006)</f>
        <v>2014</v>
      </c>
    </row>
    <row r="4007" spans="1:21" ht="48" x14ac:dyDescent="0.2">
      <c r="A4007">
        <v>4005</v>
      </c>
      <c r="B4007" s="2" t="s">
        <v>4001</v>
      </c>
      <c r="C4007" s="2" t="s">
        <v>8110</v>
      </c>
      <c r="D4007" s="4">
        <v>3000</v>
      </c>
      <c r="E4007" s="5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>ROUND(E4007/D4007*100,0)</f>
        <v>1</v>
      </c>
      <c r="P4007" s="14">
        <f t="shared" si="62"/>
        <v>20</v>
      </c>
      <c r="Q4007" s="7" t="s">
        <v>8314</v>
      </c>
      <c r="R4007" t="s">
        <v>8315</v>
      </c>
      <c r="S4007" s="6">
        <f>(((J4007/60)/60)/24)+DATE(1970,1,1)</f>
        <v>41872.807696759257</v>
      </c>
      <c r="T4007" s="6">
        <f>(((I4007/60)/60)/24)+DATE(1970,1,1)</f>
        <v>41932.807696759257</v>
      </c>
      <c r="U4007">
        <f>YEAR(S4007)</f>
        <v>2014</v>
      </c>
    </row>
    <row r="4008" spans="1:21" ht="48" x14ac:dyDescent="0.2">
      <c r="A4008">
        <v>4006</v>
      </c>
      <c r="B4008" s="2" t="s">
        <v>4002</v>
      </c>
      <c r="C4008" s="2" t="s">
        <v>8111</v>
      </c>
      <c r="D4008" s="4">
        <v>30000</v>
      </c>
      <c r="E4008" s="5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>ROUND(E4008/D4008*100,0)</f>
        <v>0</v>
      </c>
      <c r="P4008" s="14">
        <f t="shared" si="62"/>
        <v>2</v>
      </c>
      <c r="Q4008" s="7" t="s">
        <v>8314</v>
      </c>
      <c r="R4008" t="s">
        <v>8315</v>
      </c>
      <c r="S4008" s="6">
        <f>(((J4008/60)/60)/24)+DATE(1970,1,1)</f>
        <v>42391.772997685184</v>
      </c>
      <c r="T4008" s="6">
        <f>(((I4008/60)/60)/24)+DATE(1970,1,1)</f>
        <v>42416.772997685184</v>
      </c>
      <c r="U4008">
        <f>YEAR(S4008)</f>
        <v>2016</v>
      </c>
    </row>
    <row r="4009" spans="1:21" ht="48" x14ac:dyDescent="0.2">
      <c r="A4009">
        <v>4007</v>
      </c>
      <c r="B4009" s="2" t="s">
        <v>4003</v>
      </c>
      <c r="C4009" s="2" t="s">
        <v>8112</v>
      </c>
      <c r="D4009" s="4">
        <v>2000</v>
      </c>
      <c r="E4009" s="5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>ROUND(E4009/D4009*100,0)</f>
        <v>0</v>
      </c>
      <c r="P4009" s="14">
        <f t="shared" si="62"/>
        <v>5</v>
      </c>
      <c r="Q4009" s="7" t="s">
        <v>8314</v>
      </c>
      <c r="R4009" t="s">
        <v>8315</v>
      </c>
      <c r="S4009" s="6">
        <f>(((J4009/60)/60)/24)+DATE(1970,1,1)</f>
        <v>41848.772928240738</v>
      </c>
      <c r="T4009" s="6">
        <f>(((I4009/60)/60)/24)+DATE(1970,1,1)</f>
        <v>41877.686111111114</v>
      </c>
      <c r="U4009">
        <f>YEAR(S4009)</f>
        <v>2014</v>
      </c>
    </row>
    <row r="4010" spans="1:21" ht="48" x14ac:dyDescent="0.2">
      <c r="A4010">
        <v>4008</v>
      </c>
      <c r="B4010" s="2" t="s">
        <v>4004</v>
      </c>
      <c r="C4010" s="2" t="s">
        <v>8113</v>
      </c>
      <c r="D4010" s="4">
        <v>1000</v>
      </c>
      <c r="E4010" s="5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>ROUND(E4010/D4010*100,0)</f>
        <v>6</v>
      </c>
      <c r="P4010" s="14">
        <f t="shared" si="62"/>
        <v>15</v>
      </c>
      <c r="Q4010" s="7" t="s">
        <v>8314</v>
      </c>
      <c r="R4010" t="s">
        <v>8315</v>
      </c>
      <c r="S4010" s="6">
        <f>(((J4010/60)/60)/24)+DATE(1970,1,1)</f>
        <v>42177.964201388888</v>
      </c>
      <c r="T4010" s="6">
        <f>(((I4010/60)/60)/24)+DATE(1970,1,1)</f>
        <v>42207.964201388888</v>
      </c>
      <c r="U4010">
        <f>YEAR(S4010)</f>
        <v>2015</v>
      </c>
    </row>
    <row r="4011" spans="1:21" ht="48" x14ac:dyDescent="0.2">
      <c r="A4011">
        <v>4009</v>
      </c>
      <c r="B4011" s="2" t="s">
        <v>4005</v>
      </c>
      <c r="C4011" s="2" t="s">
        <v>8114</v>
      </c>
      <c r="D4011" s="4">
        <v>1930</v>
      </c>
      <c r="E4011" s="5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>ROUND(E4011/D4011*100,0)</f>
        <v>4</v>
      </c>
      <c r="P4011" s="14">
        <f t="shared" si="62"/>
        <v>25</v>
      </c>
      <c r="Q4011" s="7" t="s">
        <v>8314</v>
      </c>
      <c r="R4011" t="s">
        <v>8315</v>
      </c>
      <c r="S4011" s="6">
        <f>(((J4011/60)/60)/24)+DATE(1970,1,1)</f>
        <v>41851.700925925928</v>
      </c>
      <c r="T4011" s="6">
        <f>(((I4011/60)/60)/24)+DATE(1970,1,1)</f>
        <v>41891.700925925928</v>
      </c>
      <c r="U4011">
        <f>YEAR(S4011)</f>
        <v>2014</v>
      </c>
    </row>
    <row r="4012" spans="1:21" ht="48" x14ac:dyDescent="0.2">
      <c r="A4012">
        <v>4010</v>
      </c>
      <c r="B4012" s="2" t="s">
        <v>4006</v>
      </c>
      <c r="C4012" s="2" t="s">
        <v>8115</v>
      </c>
      <c r="D4012" s="4">
        <v>7200</v>
      </c>
      <c r="E4012" s="5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>ROUND(E4012/D4012*100,0)</f>
        <v>24</v>
      </c>
      <c r="P4012" s="14">
        <f t="shared" si="62"/>
        <v>45.84</v>
      </c>
      <c r="Q4012" s="7" t="s">
        <v>8314</v>
      </c>
      <c r="R4012" t="s">
        <v>8315</v>
      </c>
      <c r="S4012" s="6">
        <f>(((J4012/60)/60)/24)+DATE(1970,1,1)</f>
        <v>41921.770439814813</v>
      </c>
      <c r="T4012" s="6">
        <f>(((I4012/60)/60)/24)+DATE(1970,1,1)</f>
        <v>41938.770439814813</v>
      </c>
      <c r="U4012">
        <f>YEAR(S4012)</f>
        <v>2014</v>
      </c>
    </row>
    <row r="4013" spans="1:21" ht="48" x14ac:dyDescent="0.2">
      <c r="A4013">
        <v>4011</v>
      </c>
      <c r="B4013" s="2" t="s">
        <v>4007</v>
      </c>
      <c r="C4013" s="2" t="s">
        <v>8116</v>
      </c>
      <c r="D4013" s="4">
        <v>250</v>
      </c>
      <c r="E4013" s="5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>ROUND(E4013/D4013*100,0)</f>
        <v>8</v>
      </c>
      <c r="P4013" s="14">
        <f t="shared" si="62"/>
        <v>4.75</v>
      </c>
      <c r="Q4013" s="7" t="s">
        <v>8314</v>
      </c>
      <c r="R4013" t="s">
        <v>8315</v>
      </c>
      <c r="S4013" s="6">
        <f>(((J4013/60)/60)/24)+DATE(1970,1,1)</f>
        <v>42002.54488425926</v>
      </c>
      <c r="T4013" s="6">
        <f>(((I4013/60)/60)/24)+DATE(1970,1,1)</f>
        <v>42032.54488425926</v>
      </c>
      <c r="U4013">
        <f>YEAR(S4013)</f>
        <v>2014</v>
      </c>
    </row>
    <row r="4014" spans="1:21" ht="48" x14ac:dyDescent="0.2">
      <c r="A4014">
        <v>4012</v>
      </c>
      <c r="B4014" s="2" t="s">
        <v>4008</v>
      </c>
      <c r="C4014" s="2" t="s">
        <v>8117</v>
      </c>
      <c r="D4014" s="4">
        <v>575</v>
      </c>
      <c r="E4014" s="5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>ROUND(E4014/D4014*100,0)</f>
        <v>0</v>
      </c>
      <c r="P4014" s="14">
        <f t="shared" si="62"/>
        <v>0</v>
      </c>
      <c r="Q4014" s="7" t="s">
        <v>8314</v>
      </c>
      <c r="R4014" t="s">
        <v>8315</v>
      </c>
      <c r="S4014" s="6">
        <f>(((J4014/60)/60)/24)+DATE(1970,1,1)</f>
        <v>42096.544548611113</v>
      </c>
      <c r="T4014" s="6">
        <f>(((I4014/60)/60)/24)+DATE(1970,1,1)</f>
        <v>42126.544548611113</v>
      </c>
      <c r="U4014">
        <f>YEAR(S4014)</f>
        <v>2015</v>
      </c>
    </row>
    <row r="4015" spans="1:21" ht="48" x14ac:dyDescent="0.2">
      <c r="A4015">
        <v>4013</v>
      </c>
      <c r="B4015" s="2" t="s">
        <v>4009</v>
      </c>
      <c r="C4015" s="2" t="s">
        <v>8118</v>
      </c>
      <c r="D4015" s="4">
        <v>2000</v>
      </c>
      <c r="E4015" s="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>ROUND(E4015/D4015*100,0)</f>
        <v>1</v>
      </c>
      <c r="P4015" s="14">
        <f t="shared" si="62"/>
        <v>13</v>
      </c>
      <c r="Q4015" s="7" t="s">
        <v>8314</v>
      </c>
      <c r="R4015" t="s">
        <v>8315</v>
      </c>
      <c r="S4015" s="6">
        <f>(((J4015/60)/60)/24)+DATE(1970,1,1)</f>
        <v>42021.301192129627</v>
      </c>
      <c r="T4015" s="6">
        <f>(((I4015/60)/60)/24)+DATE(1970,1,1)</f>
        <v>42051.301192129627</v>
      </c>
      <c r="U4015">
        <f>YEAR(S4015)</f>
        <v>2015</v>
      </c>
    </row>
    <row r="4016" spans="1:21" ht="48" x14ac:dyDescent="0.2">
      <c r="A4016">
        <v>4014</v>
      </c>
      <c r="B4016" s="2" t="s">
        <v>4010</v>
      </c>
      <c r="C4016" s="2" t="s">
        <v>8119</v>
      </c>
      <c r="D4016" s="4">
        <v>9000</v>
      </c>
      <c r="E4016" s="5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>ROUND(E4016/D4016*100,0)</f>
        <v>0</v>
      </c>
      <c r="P4016" s="14">
        <f t="shared" si="62"/>
        <v>0</v>
      </c>
      <c r="Q4016" s="7" t="s">
        <v>8314</v>
      </c>
      <c r="R4016" t="s">
        <v>8315</v>
      </c>
      <c r="S4016" s="6">
        <f>(((J4016/60)/60)/24)+DATE(1970,1,1)</f>
        <v>42419.246168981481</v>
      </c>
      <c r="T4016" s="6">
        <f>(((I4016/60)/60)/24)+DATE(1970,1,1)</f>
        <v>42434.246168981481</v>
      </c>
      <c r="U4016">
        <f>YEAR(S4016)</f>
        <v>2016</v>
      </c>
    </row>
    <row r="4017" spans="1:21" ht="48" x14ac:dyDescent="0.2">
      <c r="A4017">
        <v>4015</v>
      </c>
      <c r="B4017" s="2" t="s">
        <v>4011</v>
      </c>
      <c r="C4017" s="2" t="s">
        <v>8120</v>
      </c>
      <c r="D4017" s="4">
        <v>7000</v>
      </c>
      <c r="E4017" s="5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>ROUND(E4017/D4017*100,0)</f>
        <v>0</v>
      </c>
      <c r="P4017" s="14">
        <f t="shared" si="62"/>
        <v>1</v>
      </c>
      <c r="Q4017" s="7" t="s">
        <v>8314</v>
      </c>
      <c r="R4017" t="s">
        <v>8315</v>
      </c>
      <c r="S4017" s="6">
        <f>(((J4017/60)/60)/24)+DATE(1970,1,1)</f>
        <v>42174.780821759254</v>
      </c>
      <c r="T4017" s="6">
        <f>(((I4017/60)/60)/24)+DATE(1970,1,1)</f>
        <v>42204.780821759254</v>
      </c>
      <c r="U4017">
        <f>YEAR(S4017)</f>
        <v>2015</v>
      </c>
    </row>
    <row r="4018" spans="1:21" ht="48" x14ac:dyDescent="0.2">
      <c r="A4018">
        <v>4016</v>
      </c>
      <c r="B4018" s="2" t="s">
        <v>4012</v>
      </c>
      <c r="C4018" s="2" t="s">
        <v>8121</v>
      </c>
      <c r="D4018" s="4">
        <v>500</v>
      </c>
      <c r="E4018" s="5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>ROUND(E4018/D4018*100,0)</f>
        <v>14</v>
      </c>
      <c r="P4018" s="14">
        <f t="shared" si="62"/>
        <v>10</v>
      </c>
      <c r="Q4018" s="7" t="s">
        <v>8314</v>
      </c>
      <c r="R4018" t="s">
        <v>8315</v>
      </c>
      <c r="S4018" s="6">
        <f>(((J4018/60)/60)/24)+DATE(1970,1,1)</f>
        <v>41869.872685185182</v>
      </c>
      <c r="T4018" s="6">
        <f>(((I4018/60)/60)/24)+DATE(1970,1,1)</f>
        <v>41899.872685185182</v>
      </c>
      <c r="U4018">
        <f>YEAR(S4018)</f>
        <v>2014</v>
      </c>
    </row>
    <row r="4019" spans="1:21" ht="48" x14ac:dyDescent="0.2">
      <c r="A4019">
        <v>4017</v>
      </c>
      <c r="B4019" s="2" t="s">
        <v>4013</v>
      </c>
      <c r="C4019" s="2" t="s">
        <v>8122</v>
      </c>
      <c r="D4019" s="4">
        <v>10000</v>
      </c>
      <c r="E4019" s="5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>ROUND(E4019/D4019*100,0)</f>
        <v>1</v>
      </c>
      <c r="P4019" s="14">
        <f t="shared" si="62"/>
        <v>52.5</v>
      </c>
      <c r="Q4019" s="7" t="s">
        <v>8314</v>
      </c>
      <c r="R4019" t="s">
        <v>8315</v>
      </c>
      <c r="S4019" s="6">
        <f>(((J4019/60)/60)/24)+DATE(1970,1,1)</f>
        <v>41856.672152777777</v>
      </c>
      <c r="T4019" s="6">
        <f>(((I4019/60)/60)/24)+DATE(1970,1,1)</f>
        <v>41886.672152777777</v>
      </c>
      <c r="U4019">
        <f>YEAR(S4019)</f>
        <v>2014</v>
      </c>
    </row>
    <row r="4020" spans="1:21" ht="32" x14ac:dyDescent="0.2">
      <c r="A4020">
        <v>4018</v>
      </c>
      <c r="B4020" s="2" t="s">
        <v>4014</v>
      </c>
      <c r="C4020" s="2" t="s">
        <v>8123</v>
      </c>
      <c r="D4020" s="4">
        <v>1500</v>
      </c>
      <c r="E4020" s="5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>ROUND(E4020/D4020*100,0)</f>
        <v>9</v>
      </c>
      <c r="P4020" s="14">
        <f t="shared" si="62"/>
        <v>32.5</v>
      </c>
      <c r="Q4020" s="7" t="s">
        <v>8314</v>
      </c>
      <c r="R4020" t="s">
        <v>8315</v>
      </c>
      <c r="S4020" s="6">
        <f>(((J4020/60)/60)/24)+DATE(1970,1,1)</f>
        <v>42620.91097222222</v>
      </c>
      <c r="T4020" s="6">
        <f>(((I4020/60)/60)/24)+DATE(1970,1,1)</f>
        <v>42650.91097222222</v>
      </c>
      <c r="U4020">
        <f>YEAR(S4020)</f>
        <v>2016</v>
      </c>
    </row>
    <row r="4021" spans="1:21" ht="48" x14ac:dyDescent="0.2">
      <c r="A4021">
        <v>4019</v>
      </c>
      <c r="B4021" s="2" t="s">
        <v>4015</v>
      </c>
      <c r="C4021" s="2" t="s">
        <v>8124</v>
      </c>
      <c r="D4021" s="4">
        <v>3500</v>
      </c>
      <c r="E4021" s="5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>ROUND(E4021/D4021*100,0)</f>
        <v>1</v>
      </c>
      <c r="P4021" s="14">
        <f t="shared" si="62"/>
        <v>7.25</v>
      </c>
      <c r="Q4021" s="7" t="s">
        <v>8314</v>
      </c>
      <c r="R4021" t="s">
        <v>8315</v>
      </c>
      <c r="S4021" s="6">
        <f>(((J4021/60)/60)/24)+DATE(1970,1,1)</f>
        <v>42417.675879629634</v>
      </c>
      <c r="T4021" s="6">
        <f>(((I4021/60)/60)/24)+DATE(1970,1,1)</f>
        <v>42475.686111111107</v>
      </c>
      <c r="U4021">
        <f>YEAR(S4021)</f>
        <v>2016</v>
      </c>
    </row>
    <row r="4022" spans="1:21" ht="48" x14ac:dyDescent="0.2">
      <c r="A4022">
        <v>4020</v>
      </c>
      <c r="B4022" s="2" t="s">
        <v>4016</v>
      </c>
      <c r="C4022" s="2" t="s">
        <v>8125</v>
      </c>
      <c r="D4022" s="4">
        <v>600</v>
      </c>
      <c r="E4022" s="5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>ROUND(E4022/D4022*100,0)</f>
        <v>17</v>
      </c>
      <c r="P4022" s="14">
        <f t="shared" si="62"/>
        <v>33.33</v>
      </c>
      <c r="Q4022" s="7" t="s">
        <v>8314</v>
      </c>
      <c r="R4022" t="s">
        <v>8315</v>
      </c>
      <c r="S4022" s="6">
        <f>(((J4022/60)/60)/24)+DATE(1970,1,1)</f>
        <v>42057.190960648149</v>
      </c>
      <c r="T4022" s="6">
        <f>(((I4022/60)/60)/24)+DATE(1970,1,1)</f>
        <v>42087.149293981478</v>
      </c>
      <c r="U4022">
        <f>YEAR(S4022)</f>
        <v>2015</v>
      </c>
    </row>
    <row r="4023" spans="1:21" ht="48" x14ac:dyDescent="0.2">
      <c r="A4023">
        <v>4021</v>
      </c>
      <c r="B4023" s="2" t="s">
        <v>4017</v>
      </c>
      <c r="C4023" s="2" t="s">
        <v>8126</v>
      </c>
      <c r="D4023" s="4">
        <v>15000</v>
      </c>
      <c r="E4023" s="5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>ROUND(E4023/D4023*100,0)</f>
        <v>1</v>
      </c>
      <c r="P4023" s="14">
        <f t="shared" si="62"/>
        <v>62.5</v>
      </c>
      <c r="Q4023" s="7" t="s">
        <v>8314</v>
      </c>
      <c r="R4023" t="s">
        <v>8315</v>
      </c>
      <c r="S4023" s="6">
        <f>(((J4023/60)/60)/24)+DATE(1970,1,1)</f>
        <v>41878.911550925928</v>
      </c>
      <c r="T4023" s="6">
        <f>(((I4023/60)/60)/24)+DATE(1970,1,1)</f>
        <v>41938.911550925928</v>
      </c>
      <c r="U4023">
        <f>YEAR(S4023)</f>
        <v>2014</v>
      </c>
    </row>
    <row r="4024" spans="1:21" ht="32" x14ac:dyDescent="0.2">
      <c r="A4024">
        <v>4022</v>
      </c>
      <c r="B4024" s="2" t="s">
        <v>4018</v>
      </c>
      <c r="C4024" s="2" t="s">
        <v>8127</v>
      </c>
      <c r="D4024" s="4">
        <v>18000</v>
      </c>
      <c r="E4024" s="5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>ROUND(E4024/D4024*100,0)</f>
        <v>70</v>
      </c>
      <c r="P4024" s="14">
        <f t="shared" si="62"/>
        <v>63.56</v>
      </c>
      <c r="Q4024" s="7" t="s">
        <v>8314</v>
      </c>
      <c r="R4024" t="s">
        <v>8315</v>
      </c>
      <c r="S4024" s="6">
        <f>(((J4024/60)/60)/24)+DATE(1970,1,1)</f>
        <v>41990.584108796291</v>
      </c>
      <c r="T4024" s="6">
        <f>(((I4024/60)/60)/24)+DATE(1970,1,1)</f>
        <v>42036.120833333334</v>
      </c>
      <c r="U4024">
        <f>YEAR(S4024)</f>
        <v>2014</v>
      </c>
    </row>
    <row r="4025" spans="1:21" ht="48" x14ac:dyDescent="0.2">
      <c r="A4025">
        <v>4023</v>
      </c>
      <c r="B4025" s="2" t="s">
        <v>4019</v>
      </c>
      <c r="C4025" s="2" t="s">
        <v>8128</v>
      </c>
      <c r="D4025" s="4">
        <v>7000</v>
      </c>
      <c r="E4025" s="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>ROUND(E4025/D4025*100,0)</f>
        <v>0</v>
      </c>
      <c r="P4025" s="14">
        <f t="shared" si="62"/>
        <v>0</v>
      </c>
      <c r="Q4025" s="7" t="s">
        <v>8314</v>
      </c>
      <c r="R4025" t="s">
        <v>8315</v>
      </c>
      <c r="S4025" s="6">
        <f>(((J4025/60)/60)/24)+DATE(1970,1,1)</f>
        <v>42408.999571759254</v>
      </c>
      <c r="T4025" s="6">
        <f>(((I4025/60)/60)/24)+DATE(1970,1,1)</f>
        <v>42453.957905092597</v>
      </c>
      <c r="U4025">
        <f>YEAR(S4025)</f>
        <v>2016</v>
      </c>
    </row>
    <row r="4026" spans="1:21" ht="48" x14ac:dyDescent="0.2">
      <c r="A4026">
        <v>4024</v>
      </c>
      <c r="B4026" s="2" t="s">
        <v>4020</v>
      </c>
      <c r="C4026" s="2" t="s">
        <v>8129</v>
      </c>
      <c r="D4026" s="4">
        <v>800</v>
      </c>
      <c r="E4026" s="5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>ROUND(E4026/D4026*100,0)</f>
        <v>1</v>
      </c>
      <c r="P4026" s="14">
        <f t="shared" si="62"/>
        <v>10</v>
      </c>
      <c r="Q4026" s="7" t="s">
        <v>8314</v>
      </c>
      <c r="R4026" t="s">
        <v>8315</v>
      </c>
      <c r="S4026" s="6">
        <f>(((J4026/60)/60)/24)+DATE(1970,1,1)</f>
        <v>42217.670104166667</v>
      </c>
      <c r="T4026" s="6">
        <f>(((I4026/60)/60)/24)+DATE(1970,1,1)</f>
        <v>42247.670104166667</v>
      </c>
      <c r="U4026">
        <f>YEAR(S4026)</f>
        <v>2015</v>
      </c>
    </row>
    <row r="4027" spans="1:21" ht="48" x14ac:dyDescent="0.2">
      <c r="A4027">
        <v>4025</v>
      </c>
      <c r="B4027" s="2" t="s">
        <v>4021</v>
      </c>
      <c r="C4027" s="2" t="s">
        <v>8130</v>
      </c>
      <c r="D4027" s="4">
        <v>5000</v>
      </c>
      <c r="E4027" s="5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>ROUND(E4027/D4027*100,0)</f>
        <v>5</v>
      </c>
      <c r="P4027" s="14">
        <f t="shared" si="62"/>
        <v>62.5</v>
      </c>
      <c r="Q4027" s="7" t="s">
        <v>8314</v>
      </c>
      <c r="R4027" t="s">
        <v>8315</v>
      </c>
      <c r="S4027" s="6">
        <f>(((J4027/60)/60)/24)+DATE(1970,1,1)</f>
        <v>42151.237685185188</v>
      </c>
      <c r="T4027" s="6">
        <f>(((I4027/60)/60)/24)+DATE(1970,1,1)</f>
        <v>42211.237685185188</v>
      </c>
      <c r="U4027">
        <f>YEAR(S4027)</f>
        <v>2015</v>
      </c>
    </row>
    <row r="4028" spans="1:21" ht="48" x14ac:dyDescent="0.2">
      <c r="A4028">
        <v>4026</v>
      </c>
      <c r="B4028" s="2" t="s">
        <v>4022</v>
      </c>
      <c r="C4028" s="2" t="s">
        <v>8131</v>
      </c>
      <c r="D4028" s="4">
        <v>4000</v>
      </c>
      <c r="E4028" s="5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>ROUND(E4028/D4028*100,0)</f>
        <v>0</v>
      </c>
      <c r="P4028" s="14">
        <f t="shared" si="62"/>
        <v>0</v>
      </c>
      <c r="Q4028" s="7" t="s">
        <v>8314</v>
      </c>
      <c r="R4028" t="s">
        <v>8315</v>
      </c>
      <c r="S4028" s="6">
        <f>(((J4028/60)/60)/24)+DATE(1970,1,1)</f>
        <v>42282.655543981484</v>
      </c>
      <c r="T4028" s="6">
        <f>(((I4028/60)/60)/24)+DATE(1970,1,1)</f>
        <v>42342.697210648148</v>
      </c>
      <c r="U4028">
        <f>YEAR(S4028)</f>
        <v>2015</v>
      </c>
    </row>
    <row r="4029" spans="1:21" ht="48" x14ac:dyDescent="0.2">
      <c r="A4029">
        <v>4027</v>
      </c>
      <c r="B4029" s="2" t="s">
        <v>4023</v>
      </c>
      <c r="C4029" s="2" t="s">
        <v>8132</v>
      </c>
      <c r="D4029" s="4">
        <v>3000</v>
      </c>
      <c r="E4029" s="5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>ROUND(E4029/D4029*100,0)</f>
        <v>7</v>
      </c>
      <c r="P4029" s="14">
        <f t="shared" si="62"/>
        <v>30.71</v>
      </c>
      <c r="Q4029" s="7" t="s">
        <v>8314</v>
      </c>
      <c r="R4029" t="s">
        <v>8315</v>
      </c>
      <c r="S4029" s="6">
        <f>(((J4029/60)/60)/24)+DATE(1970,1,1)</f>
        <v>42768.97084490741</v>
      </c>
      <c r="T4029" s="6">
        <f>(((I4029/60)/60)/24)+DATE(1970,1,1)</f>
        <v>42789.041666666672</v>
      </c>
      <c r="U4029">
        <f>YEAR(S4029)</f>
        <v>2017</v>
      </c>
    </row>
    <row r="4030" spans="1:21" ht="48" x14ac:dyDescent="0.2">
      <c r="A4030">
        <v>4028</v>
      </c>
      <c r="B4030" s="2" t="s">
        <v>4024</v>
      </c>
      <c r="C4030" s="2" t="s">
        <v>8133</v>
      </c>
      <c r="D4030" s="4">
        <v>2000</v>
      </c>
      <c r="E4030" s="5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>ROUND(E4030/D4030*100,0)</f>
        <v>28</v>
      </c>
      <c r="P4030" s="14">
        <f t="shared" si="62"/>
        <v>51</v>
      </c>
      <c r="Q4030" s="7" t="s">
        <v>8314</v>
      </c>
      <c r="R4030" t="s">
        <v>8315</v>
      </c>
      <c r="S4030" s="6">
        <f>(((J4030/60)/60)/24)+DATE(1970,1,1)</f>
        <v>41765.938657407409</v>
      </c>
      <c r="T4030" s="6">
        <f>(((I4030/60)/60)/24)+DATE(1970,1,1)</f>
        <v>41795.938657407409</v>
      </c>
      <c r="U4030">
        <f>YEAR(S4030)</f>
        <v>2014</v>
      </c>
    </row>
    <row r="4031" spans="1:21" ht="48" x14ac:dyDescent="0.2">
      <c r="A4031">
        <v>4029</v>
      </c>
      <c r="B4031" s="2" t="s">
        <v>4025</v>
      </c>
      <c r="C4031" s="2" t="s">
        <v>8134</v>
      </c>
      <c r="D4031" s="4">
        <v>20000</v>
      </c>
      <c r="E4031" s="5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>ROUND(E4031/D4031*100,0)</f>
        <v>0</v>
      </c>
      <c r="P4031" s="14">
        <f t="shared" si="62"/>
        <v>0</v>
      </c>
      <c r="Q4031" s="7" t="s">
        <v>8314</v>
      </c>
      <c r="R4031" t="s">
        <v>8315</v>
      </c>
      <c r="S4031" s="6">
        <f>(((J4031/60)/60)/24)+DATE(1970,1,1)</f>
        <v>42322.025115740747</v>
      </c>
      <c r="T4031" s="6">
        <f>(((I4031/60)/60)/24)+DATE(1970,1,1)</f>
        <v>42352.025115740747</v>
      </c>
      <c r="U4031">
        <f>YEAR(S4031)</f>
        <v>2015</v>
      </c>
    </row>
    <row r="4032" spans="1:21" ht="48" x14ac:dyDescent="0.2">
      <c r="A4032">
        <v>4030</v>
      </c>
      <c r="B4032" s="2" t="s">
        <v>4026</v>
      </c>
      <c r="C4032" s="2" t="s">
        <v>8135</v>
      </c>
      <c r="D4032" s="4">
        <v>2500</v>
      </c>
      <c r="E4032" s="5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>ROUND(E4032/D4032*100,0)</f>
        <v>16</v>
      </c>
      <c r="P4032" s="14">
        <f t="shared" si="62"/>
        <v>66.67</v>
      </c>
      <c r="Q4032" s="7" t="s">
        <v>8314</v>
      </c>
      <c r="R4032" t="s">
        <v>8315</v>
      </c>
      <c r="S4032" s="6">
        <f>(((J4032/60)/60)/24)+DATE(1970,1,1)</f>
        <v>42374.655081018514</v>
      </c>
      <c r="T4032" s="6">
        <f>(((I4032/60)/60)/24)+DATE(1970,1,1)</f>
        <v>42403.784027777772</v>
      </c>
      <c r="U4032">
        <f>YEAR(S4032)</f>
        <v>2016</v>
      </c>
    </row>
    <row r="4033" spans="1:21" ht="48" x14ac:dyDescent="0.2">
      <c r="A4033">
        <v>4031</v>
      </c>
      <c r="B4033" s="2" t="s">
        <v>4027</v>
      </c>
      <c r="C4033" s="2" t="s">
        <v>8136</v>
      </c>
      <c r="D4033" s="4">
        <v>5000</v>
      </c>
      <c r="E4033" s="5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>ROUND(E4033/D4033*100,0)</f>
        <v>0</v>
      </c>
      <c r="P4033" s="14">
        <f t="shared" si="62"/>
        <v>0</v>
      </c>
      <c r="Q4033" s="7" t="s">
        <v>8314</v>
      </c>
      <c r="R4033" t="s">
        <v>8315</v>
      </c>
      <c r="S4033" s="6">
        <f>(((J4033/60)/60)/24)+DATE(1970,1,1)</f>
        <v>41941.585231481484</v>
      </c>
      <c r="T4033" s="6">
        <f>(((I4033/60)/60)/24)+DATE(1970,1,1)</f>
        <v>41991.626898148148</v>
      </c>
      <c r="U4033">
        <f>YEAR(S4033)</f>
        <v>2014</v>
      </c>
    </row>
    <row r="4034" spans="1:21" ht="48" x14ac:dyDescent="0.2">
      <c r="A4034">
        <v>4032</v>
      </c>
      <c r="B4034" s="2" t="s">
        <v>4028</v>
      </c>
      <c r="C4034" s="2" t="s">
        <v>8137</v>
      </c>
      <c r="D4034" s="4">
        <v>6048</v>
      </c>
      <c r="E4034" s="5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>ROUND(E4034/D4034*100,0)</f>
        <v>7</v>
      </c>
      <c r="P4034" s="14">
        <f t="shared" si="62"/>
        <v>59</v>
      </c>
      <c r="Q4034" s="7" t="s">
        <v>8314</v>
      </c>
      <c r="R4034" t="s">
        <v>8315</v>
      </c>
      <c r="S4034" s="6">
        <f>(((J4034/60)/60)/24)+DATE(1970,1,1)</f>
        <v>42293.809212962966</v>
      </c>
      <c r="T4034" s="6">
        <f>(((I4034/60)/60)/24)+DATE(1970,1,1)</f>
        <v>42353.85087962963</v>
      </c>
      <c r="U4034">
        <f>YEAR(S4034)</f>
        <v>2015</v>
      </c>
    </row>
    <row r="4035" spans="1:21" ht="48" x14ac:dyDescent="0.2">
      <c r="A4035">
        <v>4033</v>
      </c>
      <c r="B4035" s="2" t="s">
        <v>4029</v>
      </c>
      <c r="C4035" s="2" t="s">
        <v>8138</v>
      </c>
      <c r="D4035" s="4">
        <v>23900</v>
      </c>
      <c r="E4035" s="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>ROUND(E4035/D4035*100,0)</f>
        <v>26</v>
      </c>
      <c r="P4035" s="14">
        <f t="shared" ref="P4035:P4098" si="63">IFERROR(ROUND(E4035/L4035,2),0)</f>
        <v>65.34</v>
      </c>
      <c r="Q4035" s="7" t="s">
        <v>8314</v>
      </c>
      <c r="R4035" t="s">
        <v>8315</v>
      </c>
      <c r="S4035" s="6">
        <f>(((J4035/60)/60)/24)+DATE(1970,1,1)</f>
        <v>42614.268796296295</v>
      </c>
      <c r="T4035" s="6">
        <f>(((I4035/60)/60)/24)+DATE(1970,1,1)</f>
        <v>42645.375</v>
      </c>
      <c r="U4035">
        <f>YEAR(S4035)</f>
        <v>2016</v>
      </c>
    </row>
    <row r="4036" spans="1:21" ht="48" x14ac:dyDescent="0.2">
      <c r="A4036">
        <v>4034</v>
      </c>
      <c r="B4036" s="2" t="s">
        <v>4030</v>
      </c>
      <c r="C4036" s="2" t="s">
        <v>8139</v>
      </c>
      <c r="D4036" s="4">
        <v>13500</v>
      </c>
      <c r="E4036" s="5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>ROUND(E4036/D4036*100,0)</f>
        <v>1</v>
      </c>
      <c r="P4036" s="14">
        <f t="shared" si="63"/>
        <v>100</v>
      </c>
      <c r="Q4036" s="7" t="s">
        <v>8314</v>
      </c>
      <c r="R4036" t="s">
        <v>8315</v>
      </c>
      <c r="S4036" s="6">
        <f>(((J4036/60)/60)/24)+DATE(1970,1,1)</f>
        <v>42067.947337962964</v>
      </c>
      <c r="T4036" s="6">
        <f>(((I4036/60)/60)/24)+DATE(1970,1,1)</f>
        <v>42097.905671296292</v>
      </c>
      <c r="U4036">
        <f>YEAR(S4036)</f>
        <v>2015</v>
      </c>
    </row>
    <row r="4037" spans="1:21" ht="32" x14ac:dyDescent="0.2">
      <c r="A4037">
        <v>4035</v>
      </c>
      <c r="B4037" s="2" t="s">
        <v>4031</v>
      </c>
      <c r="C4037" s="2" t="s">
        <v>8140</v>
      </c>
      <c r="D4037" s="4">
        <v>10000</v>
      </c>
      <c r="E4037" s="5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>ROUND(E4037/D4037*100,0)</f>
        <v>37</v>
      </c>
      <c r="P4037" s="14">
        <f t="shared" si="63"/>
        <v>147.4</v>
      </c>
      <c r="Q4037" s="7" t="s">
        <v>8314</v>
      </c>
      <c r="R4037" t="s">
        <v>8315</v>
      </c>
      <c r="S4037" s="6">
        <f>(((J4037/60)/60)/24)+DATE(1970,1,1)</f>
        <v>41903.882951388885</v>
      </c>
      <c r="T4037" s="6">
        <f>(((I4037/60)/60)/24)+DATE(1970,1,1)</f>
        <v>41933.882951388885</v>
      </c>
      <c r="U4037">
        <f>YEAR(S4037)</f>
        <v>2014</v>
      </c>
    </row>
    <row r="4038" spans="1:21" ht="48" x14ac:dyDescent="0.2">
      <c r="A4038">
        <v>4036</v>
      </c>
      <c r="B4038" s="2" t="s">
        <v>4032</v>
      </c>
      <c r="C4038" s="2" t="s">
        <v>7438</v>
      </c>
      <c r="D4038" s="4">
        <v>6000</v>
      </c>
      <c r="E4038" s="5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>ROUND(E4038/D4038*100,0)</f>
        <v>47</v>
      </c>
      <c r="P4038" s="14">
        <f t="shared" si="63"/>
        <v>166.06</v>
      </c>
      <c r="Q4038" s="7" t="s">
        <v>8314</v>
      </c>
      <c r="R4038" t="s">
        <v>8315</v>
      </c>
      <c r="S4038" s="6">
        <f>(((J4038/60)/60)/24)+DATE(1970,1,1)</f>
        <v>41804.937083333331</v>
      </c>
      <c r="T4038" s="6">
        <f>(((I4038/60)/60)/24)+DATE(1970,1,1)</f>
        <v>41821.9375</v>
      </c>
      <c r="U4038">
        <f>YEAR(S4038)</f>
        <v>2014</v>
      </c>
    </row>
    <row r="4039" spans="1:21" ht="48" x14ac:dyDescent="0.2">
      <c r="A4039">
        <v>4037</v>
      </c>
      <c r="B4039" s="2" t="s">
        <v>4033</v>
      </c>
      <c r="C4039" s="2" t="s">
        <v>8141</v>
      </c>
      <c r="D4039" s="4">
        <v>700</v>
      </c>
      <c r="E4039" s="5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>ROUND(E4039/D4039*100,0)</f>
        <v>11</v>
      </c>
      <c r="P4039" s="14">
        <f t="shared" si="63"/>
        <v>40</v>
      </c>
      <c r="Q4039" s="7" t="s">
        <v>8314</v>
      </c>
      <c r="R4039" t="s">
        <v>8315</v>
      </c>
      <c r="S4039" s="6">
        <f>(((J4039/60)/60)/24)+DATE(1970,1,1)</f>
        <v>42497.070775462969</v>
      </c>
      <c r="T4039" s="6">
        <f>(((I4039/60)/60)/24)+DATE(1970,1,1)</f>
        <v>42514.600694444445</v>
      </c>
      <c r="U4039">
        <f>YEAR(S4039)</f>
        <v>2016</v>
      </c>
    </row>
    <row r="4040" spans="1:21" ht="48" x14ac:dyDescent="0.2">
      <c r="A4040">
        <v>4038</v>
      </c>
      <c r="B4040" s="2" t="s">
        <v>4034</v>
      </c>
      <c r="C4040" s="2" t="s">
        <v>8142</v>
      </c>
      <c r="D4040" s="4">
        <v>2500</v>
      </c>
      <c r="E4040" s="5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>ROUND(E4040/D4040*100,0)</f>
        <v>12</v>
      </c>
      <c r="P4040" s="14">
        <f t="shared" si="63"/>
        <v>75.25</v>
      </c>
      <c r="Q4040" s="7" t="s">
        <v>8314</v>
      </c>
      <c r="R4040" t="s">
        <v>8315</v>
      </c>
      <c r="S4040" s="6">
        <f>(((J4040/60)/60)/24)+DATE(1970,1,1)</f>
        <v>41869.798726851855</v>
      </c>
      <c r="T4040" s="6">
        <f>(((I4040/60)/60)/24)+DATE(1970,1,1)</f>
        <v>41929.798726851855</v>
      </c>
      <c r="U4040">
        <f>YEAR(S4040)</f>
        <v>2014</v>
      </c>
    </row>
    <row r="4041" spans="1:21" ht="32" x14ac:dyDescent="0.2">
      <c r="A4041">
        <v>4039</v>
      </c>
      <c r="B4041" s="2" t="s">
        <v>4035</v>
      </c>
      <c r="C4041" s="2" t="s">
        <v>8143</v>
      </c>
      <c r="D4041" s="4">
        <v>500</v>
      </c>
      <c r="E4041" s="5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>ROUND(E4041/D4041*100,0)</f>
        <v>60</v>
      </c>
      <c r="P4041" s="14">
        <f t="shared" si="63"/>
        <v>60</v>
      </c>
      <c r="Q4041" s="7" t="s">
        <v>8314</v>
      </c>
      <c r="R4041" t="s">
        <v>8315</v>
      </c>
      <c r="S4041" s="6">
        <f>(((J4041/60)/60)/24)+DATE(1970,1,1)</f>
        <v>42305.670914351853</v>
      </c>
      <c r="T4041" s="6">
        <f>(((I4041/60)/60)/24)+DATE(1970,1,1)</f>
        <v>42339.249305555553</v>
      </c>
      <c r="U4041">
        <f>YEAR(S4041)</f>
        <v>2015</v>
      </c>
    </row>
    <row r="4042" spans="1:21" ht="48" x14ac:dyDescent="0.2">
      <c r="A4042">
        <v>4040</v>
      </c>
      <c r="B4042" s="2" t="s">
        <v>4036</v>
      </c>
      <c r="C4042" s="2" t="s">
        <v>8144</v>
      </c>
      <c r="D4042" s="4">
        <v>8000</v>
      </c>
      <c r="E4042" s="5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>ROUND(E4042/D4042*100,0)</f>
        <v>31</v>
      </c>
      <c r="P4042" s="14">
        <f t="shared" si="63"/>
        <v>1250</v>
      </c>
      <c r="Q4042" s="7" t="s">
        <v>8314</v>
      </c>
      <c r="R4042" t="s">
        <v>8315</v>
      </c>
      <c r="S4042" s="6">
        <f>(((J4042/60)/60)/24)+DATE(1970,1,1)</f>
        <v>42144.231527777782</v>
      </c>
      <c r="T4042" s="6">
        <f>(((I4042/60)/60)/24)+DATE(1970,1,1)</f>
        <v>42203.125</v>
      </c>
      <c r="U4042">
        <f>YEAR(S4042)</f>
        <v>2015</v>
      </c>
    </row>
    <row r="4043" spans="1:21" ht="32" x14ac:dyDescent="0.2">
      <c r="A4043">
        <v>4041</v>
      </c>
      <c r="B4043" s="2" t="s">
        <v>4037</v>
      </c>
      <c r="C4043" s="2" t="s">
        <v>8145</v>
      </c>
      <c r="D4043" s="4">
        <v>5000</v>
      </c>
      <c r="E4043" s="5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>ROUND(E4043/D4043*100,0)</f>
        <v>0</v>
      </c>
      <c r="P4043" s="14">
        <f t="shared" si="63"/>
        <v>10.5</v>
      </c>
      <c r="Q4043" s="7" t="s">
        <v>8314</v>
      </c>
      <c r="R4043" t="s">
        <v>8315</v>
      </c>
      <c r="S4043" s="6">
        <f>(((J4043/60)/60)/24)+DATE(1970,1,1)</f>
        <v>42559.474004629628</v>
      </c>
      <c r="T4043" s="6">
        <f>(((I4043/60)/60)/24)+DATE(1970,1,1)</f>
        <v>42619.474004629628</v>
      </c>
      <c r="U4043">
        <f>YEAR(S4043)</f>
        <v>2016</v>
      </c>
    </row>
    <row r="4044" spans="1:21" ht="48" x14ac:dyDescent="0.2">
      <c r="A4044">
        <v>4042</v>
      </c>
      <c r="B4044" s="2" t="s">
        <v>4038</v>
      </c>
      <c r="C4044" s="2" t="s">
        <v>8146</v>
      </c>
      <c r="D4044" s="4">
        <v>10000</v>
      </c>
      <c r="E4044" s="5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>ROUND(E4044/D4044*100,0)</f>
        <v>0</v>
      </c>
      <c r="P4044" s="14">
        <f t="shared" si="63"/>
        <v>7</v>
      </c>
      <c r="Q4044" s="7" t="s">
        <v>8314</v>
      </c>
      <c r="R4044" t="s">
        <v>8315</v>
      </c>
      <c r="S4044" s="6">
        <f>(((J4044/60)/60)/24)+DATE(1970,1,1)</f>
        <v>41995.084074074075</v>
      </c>
      <c r="T4044" s="6">
        <f>(((I4044/60)/60)/24)+DATE(1970,1,1)</f>
        <v>42024.802777777775</v>
      </c>
      <c r="U4044">
        <f>YEAR(S4044)</f>
        <v>2014</v>
      </c>
    </row>
    <row r="4045" spans="1:21" ht="48" x14ac:dyDescent="0.2">
      <c r="A4045">
        <v>4043</v>
      </c>
      <c r="B4045" s="2" t="s">
        <v>4039</v>
      </c>
      <c r="C4045" s="2" t="s">
        <v>8147</v>
      </c>
      <c r="D4045" s="4">
        <v>300</v>
      </c>
      <c r="E4045" s="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>ROUND(E4045/D4045*100,0)</f>
        <v>0</v>
      </c>
      <c r="P4045" s="14">
        <f t="shared" si="63"/>
        <v>0</v>
      </c>
      <c r="Q4045" s="7" t="s">
        <v>8314</v>
      </c>
      <c r="R4045" t="s">
        <v>8315</v>
      </c>
      <c r="S4045" s="6">
        <f>(((J4045/60)/60)/24)+DATE(1970,1,1)</f>
        <v>41948.957465277781</v>
      </c>
      <c r="T4045" s="6">
        <f>(((I4045/60)/60)/24)+DATE(1970,1,1)</f>
        <v>41963.957465277781</v>
      </c>
      <c r="U4045">
        <f>YEAR(S4045)</f>
        <v>2014</v>
      </c>
    </row>
    <row r="4046" spans="1:21" ht="48" x14ac:dyDescent="0.2">
      <c r="A4046">
        <v>4044</v>
      </c>
      <c r="B4046" s="2" t="s">
        <v>4040</v>
      </c>
      <c r="C4046" s="2" t="s">
        <v>8148</v>
      </c>
      <c r="D4046" s="4">
        <v>600</v>
      </c>
      <c r="E4046" s="5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>ROUND(E4046/D4046*100,0)</f>
        <v>38</v>
      </c>
      <c r="P4046" s="14">
        <f t="shared" si="63"/>
        <v>56.25</v>
      </c>
      <c r="Q4046" s="7" t="s">
        <v>8314</v>
      </c>
      <c r="R4046" t="s">
        <v>8315</v>
      </c>
      <c r="S4046" s="6">
        <f>(((J4046/60)/60)/24)+DATE(1970,1,1)</f>
        <v>42074.219699074078</v>
      </c>
      <c r="T4046" s="6">
        <f>(((I4046/60)/60)/24)+DATE(1970,1,1)</f>
        <v>42104.208333333328</v>
      </c>
      <c r="U4046">
        <f>YEAR(S4046)</f>
        <v>2015</v>
      </c>
    </row>
    <row r="4047" spans="1:21" ht="48" x14ac:dyDescent="0.2">
      <c r="A4047">
        <v>4045</v>
      </c>
      <c r="B4047" s="2" t="s">
        <v>4041</v>
      </c>
      <c r="C4047" s="2" t="s">
        <v>8149</v>
      </c>
      <c r="D4047" s="4">
        <v>5000</v>
      </c>
      <c r="E4047" s="5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>ROUND(E4047/D4047*100,0)</f>
        <v>0</v>
      </c>
      <c r="P4047" s="14">
        <f t="shared" si="63"/>
        <v>1</v>
      </c>
      <c r="Q4047" s="7" t="s">
        <v>8314</v>
      </c>
      <c r="R4047" t="s">
        <v>8315</v>
      </c>
      <c r="S4047" s="6">
        <f>(((J4047/60)/60)/24)+DATE(1970,1,1)</f>
        <v>41842.201261574075</v>
      </c>
      <c r="T4047" s="6">
        <f>(((I4047/60)/60)/24)+DATE(1970,1,1)</f>
        <v>41872.201261574075</v>
      </c>
      <c r="U4047">
        <f>YEAR(S4047)</f>
        <v>2014</v>
      </c>
    </row>
    <row r="4048" spans="1:21" ht="48" x14ac:dyDescent="0.2">
      <c r="A4048">
        <v>4046</v>
      </c>
      <c r="B4048" s="2" t="s">
        <v>4042</v>
      </c>
      <c r="C4048" s="2" t="s">
        <v>8150</v>
      </c>
      <c r="D4048" s="4">
        <v>5600</v>
      </c>
      <c r="E4048" s="5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>ROUND(E4048/D4048*100,0)</f>
        <v>8</v>
      </c>
      <c r="P4048" s="14">
        <f t="shared" si="63"/>
        <v>38.33</v>
      </c>
      <c r="Q4048" s="7" t="s">
        <v>8314</v>
      </c>
      <c r="R4048" t="s">
        <v>8315</v>
      </c>
      <c r="S4048" s="6">
        <f>(((J4048/60)/60)/24)+DATE(1970,1,1)</f>
        <v>41904.650578703702</v>
      </c>
      <c r="T4048" s="6">
        <f>(((I4048/60)/60)/24)+DATE(1970,1,1)</f>
        <v>41934.650578703702</v>
      </c>
      <c r="U4048">
        <f>YEAR(S4048)</f>
        <v>2014</v>
      </c>
    </row>
    <row r="4049" spans="1:21" ht="48" x14ac:dyDescent="0.2">
      <c r="A4049">
        <v>4047</v>
      </c>
      <c r="B4049" s="2" t="s">
        <v>4043</v>
      </c>
      <c r="C4049" s="2" t="s">
        <v>8151</v>
      </c>
      <c r="D4049" s="4">
        <v>5000</v>
      </c>
      <c r="E4049" s="5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>ROUND(E4049/D4049*100,0)</f>
        <v>2</v>
      </c>
      <c r="P4049" s="14">
        <f t="shared" si="63"/>
        <v>27.5</v>
      </c>
      <c r="Q4049" s="7" t="s">
        <v>8314</v>
      </c>
      <c r="R4049" t="s">
        <v>8315</v>
      </c>
      <c r="S4049" s="6">
        <f>(((J4049/60)/60)/24)+DATE(1970,1,1)</f>
        <v>41991.022488425922</v>
      </c>
      <c r="T4049" s="6">
        <f>(((I4049/60)/60)/24)+DATE(1970,1,1)</f>
        <v>42015.041666666672</v>
      </c>
      <c r="U4049">
        <f>YEAR(S4049)</f>
        <v>2014</v>
      </c>
    </row>
    <row r="4050" spans="1:21" ht="48" x14ac:dyDescent="0.2">
      <c r="A4050">
        <v>4048</v>
      </c>
      <c r="B4050" s="2" t="s">
        <v>4044</v>
      </c>
      <c r="C4050" s="2" t="s">
        <v>8152</v>
      </c>
      <c r="D4050" s="4">
        <v>17000</v>
      </c>
      <c r="E4050" s="5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>ROUND(E4050/D4050*100,0)</f>
        <v>18</v>
      </c>
      <c r="P4050" s="14">
        <f t="shared" si="63"/>
        <v>32.979999999999997</v>
      </c>
      <c r="Q4050" s="7" t="s">
        <v>8314</v>
      </c>
      <c r="R4050" t="s">
        <v>8315</v>
      </c>
      <c r="S4050" s="6">
        <f>(((J4050/60)/60)/24)+DATE(1970,1,1)</f>
        <v>42436.509108796294</v>
      </c>
      <c r="T4050" s="6">
        <f>(((I4050/60)/60)/24)+DATE(1970,1,1)</f>
        <v>42471.467442129629</v>
      </c>
      <c r="U4050">
        <f>YEAR(S4050)</f>
        <v>2016</v>
      </c>
    </row>
    <row r="4051" spans="1:21" ht="48" x14ac:dyDescent="0.2">
      <c r="A4051">
        <v>4049</v>
      </c>
      <c r="B4051" s="2" t="s">
        <v>4045</v>
      </c>
      <c r="C4051" s="2" t="s">
        <v>8153</v>
      </c>
      <c r="D4051" s="4">
        <v>20000</v>
      </c>
      <c r="E4051" s="5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>ROUND(E4051/D4051*100,0)</f>
        <v>0</v>
      </c>
      <c r="P4051" s="14">
        <f t="shared" si="63"/>
        <v>16</v>
      </c>
      <c r="Q4051" s="7" t="s">
        <v>8314</v>
      </c>
      <c r="R4051" t="s">
        <v>8315</v>
      </c>
      <c r="S4051" s="6">
        <f>(((J4051/60)/60)/24)+DATE(1970,1,1)</f>
        <v>42169.958506944444</v>
      </c>
      <c r="T4051" s="6">
        <f>(((I4051/60)/60)/24)+DATE(1970,1,1)</f>
        <v>42199.958506944444</v>
      </c>
      <c r="U4051">
        <f>YEAR(S4051)</f>
        <v>2015</v>
      </c>
    </row>
    <row r="4052" spans="1:21" ht="48" x14ac:dyDescent="0.2">
      <c r="A4052">
        <v>4050</v>
      </c>
      <c r="B4052" s="2" t="s">
        <v>4046</v>
      </c>
      <c r="C4052" s="2" t="s">
        <v>8154</v>
      </c>
      <c r="D4052" s="4">
        <v>1500</v>
      </c>
      <c r="E4052" s="5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>ROUND(E4052/D4052*100,0)</f>
        <v>0</v>
      </c>
      <c r="P4052" s="14">
        <f t="shared" si="63"/>
        <v>1</v>
      </c>
      <c r="Q4052" s="7" t="s">
        <v>8314</v>
      </c>
      <c r="R4052" t="s">
        <v>8315</v>
      </c>
      <c r="S4052" s="6">
        <f>(((J4052/60)/60)/24)+DATE(1970,1,1)</f>
        <v>41905.636469907404</v>
      </c>
      <c r="T4052" s="6">
        <f>(((I4052/60)/60)/24)+DATE(1970,1,1)</f>
        <v>41935.636469907404</v>
      </c>
      <c r="U4052">
        <f>YEAR(S4052)</f>
        <v>2014</v>
      </c>
    </row>
    <row r="4053" spans="1:21" ht="48" x14ac:dyDescent="0.2">
      <c r="A4053">
        <v>4051</v>
      </c>
      <c r="B4053" s="2" t="s">
        <v>4047</v>
      </c>
      <c r="C4053" s="2" t="s">
        <v>8155</v>
      </c>
      <c r="D4053" s="4">
        <v>500</v>
      </c>
      <c r="E4053" s="5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>ROUND(E4053/D4053*100,0)</f>
        <v>0</v>
      </c>
      <c r="P4053" s="14">
        <f t="shared" si="63"/>
        <v>0</v>
      </c>
      <c r="Q4053" s="7" t="s">
        <v>8314</v>
      </c>
      <c r="R4053" t="s">
        <v>8315</v>
      </c>
      <c r="S4053" s="6">
        <f>(((J4053/60)/60)/24)+DATE(1970,1,1)</f>
        <v>41761.810150462967</v>
      </c>
      <c r="T4053" s="6">
        <f>(((I4053/60)/60)/24)+DATE(1970,1,1)</f>
        <v>41768.286805555559</v>
      </c>
      <c r="U4053">
        <f>YEAR(S4053)</f>
        <v>2014</v>
      </c>
    </row>
    <row r="4054" spans="1:21" ht="64" x14ac:dyDescent="0.2">
      <c r="A4054">
        <v>4052</v>
      </c>
      <c r="B4054" s="2" t="s">
        <v>4048</v>
      </c>
      <c r="C4054" s="2" t="s">
        <v>8156</v>
      </c>
      <c r="D4054" s="4">
        <v>3000</v>
      </c>
      <c r="E4054" s="5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>ROUND(E4054/D4054*100,0)</f>
        <v>38</v>
      </c>
      <c r="P4054" s="14">
        <f t="shared" si="63"/>
        <v>86.62</v>
      </c>
      <c r="Q4054" s="7" t="s">
        <v>8314</v>
      </c>
      <c r="R4054" t="s">
        <v>8315</v>
      </c>
      <c r="S4054" s="6">
        <f>(((J4054/60)/60)/24)+DATE(1970,1,1)</f>
        <v>41865.878657407404</v>
      </c>
      <c r="T4054" s="6">
        <f>(((I4054/60)/60)/24)+DATE(1970,1,1)</f>
        <v>41925.878657407404</v>
      </c>
      <c r="U4054">
        <f>YEAR(S4054)</f>
        <v>2014</v>
      </c>
    </row>
    <row r="4055" spans="1:21" ht="48" x14ac:dyDescent="0.2">
      <c r="A4055">
        <v>4053</v>
      </c>
      <c r="B4055" s="2" t="s">
        <v>4049</v>
      </c>
      <c r="C4055" s="2" t="s">
        <v>8157</v>
      </c>
      <c r="D4055" s="4">
        <v>500</v>
      </c>
      <c r="E4055" s="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>ROUND(E4055/D4055*100,0)</f>
        <v>22</v>
      </c>
      <c r="P4055" s="14">
        <f t="shared" si="63"/>
        <v>55</v>
      </c>
      <c r="Q4055" s="7" t="s">
        <v>8314</v>
      </c>
      <c r="R4055" t="s">
        <v>8315</v>
      </c>
      <c r="S4055" s="6">
        <f>(((J4055/60)/60)/24)+DATE(1970,1,1)</f>
        <v>41928.690138888887</v>
      </c>
      <c r="T4055" s="6">
        <f>(((I4055/60)/60)/24)+DATE(1970,1,1)</f>
        <v>41958.833333333328</v>
      </c>
      <c r="U4055">
        <f>YEAR(S4055)</f>
        <v>2014</v>
      </c>
    </row>
    <row r="4056" spans="1:21" ht="48" x14ac:dyDescent="0.2">
      <c r="A4056">
        <v>4054</v>
      </c>
      <c r="B4056" s="2" t="s">
        <v>4050</v>
      </c>
      <c r="C4056" s="2" t="s">
        <v>8158</v>
      </c>
      <c r="D4056" s="4">
        <v>8880</v>
      </c>
      <c r="E4056" s="5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>ROUND(E4056/D4056*100,0)</f>
        <v>0</v>
      </c>
      <c r="P4056" s="14">
        <f t="shared" si="63"/>
        <v>0</v>
      </c>
      <c r="Q4056" s="7" t="s">
        <v>8314</v>
      </c>
      <c r="R4056" t="s">
        <v>8315</v>
      </c>
      <c r="S4056" s="6">
        <f>(((J4056/60)/60)/24)+DATE(1970,1,1)</f>
        <v>42613.841261574074</v>
      </c>
      <c r="T4056" s="6">
        <f>(((I4056/60)/60)/24)+DATE(1970,1,1)</f>
        <v>42644.166666666672</v>
      </c>
      <c r="U4056">
        <f>YEAR(S4056)</f>
        <v>2016</v>
      </c>
    </row>
    <row r="4057" spans="1:21" ht="48" x14ac:dyDescent="0.2">
      <c r="A4057">
        <v>4055</v>
      </c>
      <c r="B4057" s="2" t="s">
        <v>4051</v>
      </c>
      <c r="C4057" s="2" t="s">
        <v>8159</v>
      </c>
      <c r="D4057" s="4">
        <v>5000</v>
      </c>
      <c r="E4057" s="5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>ROUND(E4057/D4057*100,0)</f>
        <v>18</v>
      </c>
      <c r="P4057" s="14">
        <f t="shared" si="63"/>
        <v>41.95</v>
      </c>
      <c r="Q4057" s="7" t="s">
        <v>8314</v>
      </c>
      <c r="R4057" t="s">
        <v>8315</v>
      </c>
      <c r="S4057" s="6">
        <f>(((J4057/60)/60)/24)+DATE(1970,1,1)</f>
        <v>41779.648506944446</v>
      </c>
      <c r="T4057" s="6">
        <f>(((I4057/60)/60)/24)+DATE(1970,1,1)</f>
        <v>41809.648506944446</v>
      </c>
      <c r="U4057">
        <f>YEAR(S4057)</f>
        <v>2014</v>
      </c>
    </row>
    <row r="4058" spans="1:21" ht="48" x14ac:dyDescent="0.2">
      <c r="A4058">
        <v>4056</v>
      </c>
      <c r="B4058" s="2" t="s">
        <v>4052</v>
      </c>
      <c r="C4058" s="2" t="s">
        <v>8160</v>
      </c>
      <c r="D4058" s="4">
        <v>1500</v>
      </c>
      <c r="E4058" s="5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>ROUND(E4058/D4058*100,0)</f>
        <v>53</v>
      </c>
      <c r="P4058" s="14">
        <f t="shared" si="63"/>
        <v>88.33</v>
      </c>
      <c r="Q4058" s="7" t="s">
        <v>8314</v>
      </c>
      <c r="R4058" t="s">
        <v>8315</v>
      </c>
      <c r="S4058" s="6">
        <f>(((J4058/60)/60)/24)+DATE(1970,1,1)</f>
        <v>42534.933321759265</v>
      </c>
      <c r="T4058" s="6">
        <f>(((I4058/60)/60)/24)+DATE(1970,1,1)</f>
        <v>42554.832638888889</v>
      </c>
      <c r="U4058">
        <f>YEAR(S4058)</f>
        <v>2016</v>
      </c>
    </row>
    <row r="4059" spans="1:21" ht="48" x14ac:dyDescent="0.2">
      <c r="A4059">
        <v>4057</v>
      </c>
      <c r="B4059" s="2" t="s">
        <v>4053</v>
      </c>
      <c r="C4059" s="2" t="s">
        <v>8161</v>
      </c>
      <c r="D4059" s="4">
        <v>3500</v>
      </c>
      <c r="E4059" s="5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>ROUND(E4059/D4059*100,0)</f>
        <v>22</v>
      </c>
      <c r="P4059" s="14">
        <f t="shared" si="63"/>
        <v>129.16999999999999</v>
      </c>
      <c r="Q4059" s="7" t="s">
        <v>8314</v>
      </c>
      <c r="R4059" t="s">
        <v>8315</v>
      </c>
      <c r="S4059" s="6">
        <f>(((J4059/60)/60)/24)+DATE(1970,1,1)</f>
        <v>42310.968518518523</v>
      </c>
      <c r="T4059" s="6">
        <f>(((I4059/60)/60)/24)+DATE(1970,1,1)</f>
        <v>42333.958333333328</v>
      </c>
      <c r="U4059">
        <f>YEAR(S4059)</f>
        <v>2015</v>
      </c>
    </row>
    <row r="4060" spans="1:21" ht="48" x14ac:dyDescent="0.2">
      <c r="A4060">
        <v>4058</v>
      </c>
      <c r="B4060" s="2" t="s">
        <v>4054</v>
      </c>
      <c r="C4060" s="2" t="s">
        <v>8162</v>
      </c>
      <c r="D4060" s="4">
        <v>3750</v>
      </c>
      <c r="E4060" s="5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>ROUND(E4060/D4060*100,0)</f>
        <v>3</v>
      </c>
      <c r="P4060" s="14">
        <f t="shared" si="63"/>
        <v>23.75</v>
      </c>
      <c r="Q4060" s="7" t="s">
        <v>8314</v>
      </c>
      <c r="R4060" t="s">
        <v>8315</v>
      </c>
      <c r="S4060" s="6">
        <f>(((J4060/60)/60)/24)+DATE(1970,1,1)</f>
        <v>42446.060694444444</v>
      </c>
      <c r="T4060" s="6">
        <f>(((I4060/60)/60)/24)+DATE(1970,1,1)</f>
        <v>42461.165972222225</v>
      </c>
      <c r="U4060">
        <f>YEAR(S4060)</f>
        <v>2016</v>
      </c>
    </row>
    <row r="4061" spans="1:21" ht="48" x14ac:dyDescent="0.2">
      <c r="A4061">
        <v>4059</v>
      </c>
      <c r="B4061" s="2" t="s">
        <v>4055</v>
      </c>
      <c r="C4061" s="2" t="s">
        <v>8163</v>
      </c>
      <c r="D4061" s="4">
        <v>10000</v>
      </c>
      <c r="E4061" s="5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>ROUND(E4061/D4061*100,0)</f>
        <v>3</v>
      </c>
      <c r="P4061" s="14">
        <f t="shared" si="63"/>
        <v>35.71</v>
      </c>
      <c r="Q4061" s="7" t="s">
        <v>8314</v>
      </c>
      <c r="R4061" t="s">
        <v>8315</v>
      </c>
      <c r="S4061" s="6">
        <f>(((J4061/60)/60)/24)+DATE(1970,1,1)</f>
        <v>41866.640648148146</v>
      </c>
      <c r="T4061" s="6">
        <f>(((I4061/60)/60)/24)+DATE(1970,1,1)</f>
        <v>41898.125</v>
      </c>
      <c r="U4061">
        <f>YEAR(S4061)</f>
        <v>2014</v>
      </c>
    </row>
    <row r="4062" spans="1:21" ht="48" x14ac:dyDescent="0.2">
      <c r="A4062">
        <v>4060</v>
      </c>
      <c r="B4062" s="2" t="s">
        <v>4056</v>
      </c>
      <c r="C4062" s="2" t="s">
        <v>8164</v>
      </c>
      <c r="D4062" s="4">
        <v>10000</v>
      </c>
      <c r="E4062" s="5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>ROUND(E4062/D4062*100,0)</f>
        <v>3</v>
      </c>
      <c r="P4062" s="14">
        <f t="shared" si="63"/>
        <v>57</v>
      </c>
      <c r="Q4062" s="7" t="s">
        <v>8314</v>
      </c>
      <c r="R4062" t="s">
        <v>8315</v>
      </c>
      <c r="S4062" s="6">
        <f>(((J4062/60)/60)/24)+DATE(1970,1,1)</f>
        <v>41779.695092592592</v>
      </c>
      <c r="T4062" s="6">
        <f>(((I4062/60)/60)/24)+DATE(1970,1,1)</f>
        <v>41813.666666666664</v>
      </c>
      <c r="U4062">
        <f>YEAR(S4062)</f>
        <v>2014</v>
      </c>
    </row>
    <row r="4063" spans="1:21" ht="32" x14ac:dyDescent="0.2">
      <c r="A4063">
        <v>4061</v>
      </c>
      <c r="B4063" s="2" t="s">
        <v>4057</v>
      </c>
      <c r="C4063" s="2" t="s">
        <v>8165</v>
      </c>
      <c r="D4063" s="4">
        <v>525</v>
      </c>
      <c r="E4063" s="5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>ROUND(E4063/D4063*100,0)</f>
        <v>0</v>
      </c>
      <c r="P4063" s="14">
        <f t="shared" si="63"/>
        <v>0</v>
      </c>
      <c r="Q4063" s="7" t="s">
        <v>8314</v>
      </c>
      <c r="R4063" t="s">
        <v>8315</v>
      </c>
      <c r="S4063" s="6">
        <f>(((J4063/60)/60)/24)+DATE(1970,1,1)</f>
        <v>42421.141469907408</v>
      </c>
      <c r="T4063" s="6">
        <f>(((I4063/60)/60)/24)+DATE(1970,1,1)</f>
        <v>42481.099803240737</v>
      </c>
      <c r="U4063">
        <f>YEAR(S4063)</f>
        <v>2016</v>
      </c>
    </row>
    <row r="4064" spans="1:21" ht="48" x14ac:dyDescent="0.2">
      <c r="A4064">
        <v>4062</v>
      </c>
      <c r="B4064" s="2" t="s">
        <v>4058</v>
      </c>
      <c r="C4064" s="2" t="s">
        <v>8166</v>
      </c>
      <c r="D4064" s="4">
        <v>20000</v>
      </c>
      <c r="E4064" s="5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>ROUND(E4064/D4064*100,0)</f>
        <v>2</v>
      </c>
      <c r="P4064" s="14">
        <f t="shared" si="63"/>
        <v>163.33000000000001</v>
      </c>
      <c r="Q4064" s="7" t="s">
        <v>8314</v>
      </c>
      <c r="R4064" t="s">
        <v>8315</v>
      </c>
      <c r="S4064" s="6">
        <f>(((J4064/60)/60)/24)+DATE(1970,1,1)</f>
        <v>42523.739212962959</v>
      </c>
      <c r="T4064" s="6">
        <f>(((I4064/60)/60)/24)+DATE(1970,1,1)</f>
        <v>42553.739212962959</v>
      </c>
      <c r="U4064">
        <f>YEAR(S4064)</f>
        <v>2016</v>
      </c>
    </row>
    <row r="4065" spans="1:21" ht="48" x14ac:dyDescent="0.2">
      <c r="A4065">
        <v>4063</v>
      </c>
      <c r="B4065" s="2" t="s">
        <v>4059</v>
      </c>
      <c r="C4065" s="2" t="s">
        <v>8167</v>
      </c>
      <c r="D4065" s="4">
        <v>9500</v>
      </c>
      <c r="E4065" s="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>ROUND(E4065/D4065*100,0)</f>
        <v>1</v>
      </c>
      <c r="P4065" s="14">
        <f t="shared" si="63"/>
        <v>15</v>
      </c>
      <c r="Q4065" s="7" t="s">
        <v>8314</v>
      </c>
      <c r="R4065" t="s">
        <v>8315</v>
      </c>
      <c r="S4065" s="6">
        <f>(((J4065/60)/60)/24)+DATE(1970,1,1)</f>
        <v>41787.681527777779</v>
      </c>
      <c r="T4065" s="6">
        <f>(((I4065/60)/60)/24)+DATE(1970,1,1)</f>
        <v>41817.681527777779</v>
      </c>
      <c r="U4065">
        <f>YEAR(S4065)</f>
        <v>2014</v>
      </c>
    </row>
    <row r="4066" spans="1:21" ht="48" x14ac:dyDescent="0.2">
      <c r="A4066">
        <v>4064</v>
      </c>
      <c r="B4066" s="2" t="s">
        <v>4060</v>
      </c>
      <c r="C4066" s="2" t="s">
        <v>8168</v>
      </c>
      <c r="D4066" s="4">
        <v>2000</v>
      </c>
      <c r="E4066" s="5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>ROUND(E4066/D4066*100,0)</f>
        <v>19</v>
      </c>
      <c r="P4066" s="14">
        <f t="shared" si="63"/>
        <v>64.17</v>
      </c>
      <c r="Q4066" s="7" t="s">
        <v>8314</v>
      </c>
      <c r="R4066" t="s">
        <v>8315</v>
      </c>
      <c r="S4066" s="6">
        <f>(((J4066/60)/60)/24)+DATE(1970,1,1)</f>
        <v>42093.588263888887</v>
      </c>
      <c r="T4066" s="6">
        <f>(((I4066/60)/60)/24)+DATE(1970,1,1)</f>
        <v>42123.588263888887</v>
      </c>
      <c r="U4066">
        <f>YEAR(S4066)</f>
        <v>2015</v>
      </c>
    </row>
    <row r="4067" spans="1:21" ht="32" x14ac:dyDescent="0.2">
      <c r="A4067">
        <v>4065</v>
      </c>
      <c r="B4067" s="2" t="s">
        <v>4061</v>
      </c>
      <c r="C4067" s="2" t="s">
        <v>8169</v>
      </c>
      <c r="D4067" s="4">
        <v>4000</v>
      </c>
      <c r="E4067" s="5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>ROUND(E4067/D4067*100,0)</f>
        <v>1</v>
      </c>
      <c r="P4067" s="14">
        <f t="shared" si="63"/>
        <v>6.75</v>
      </c>
      <c r="Q4067" s="7" t="s">
        <v>8314</v>
      </c>
      <c r="R4067" t="s">
        <v>8315</v>
      </c>
      <c r="S4067" s="6">
        <f>(((J4067/60)/60)/24)+DATE(1970,1,1)</f>
        <v>41833.951516203706</v>
      </c>
      <c r="T4067" s="6">
        <f>(((I4067/60)/60)/24)+DATE(1970,1,1)</f>
        <v>41863.951516203706</v>
      </c>
      <c r="U4067">
        <f>YEAR(S4067)</f>
        <v>2014</v>
      </c>
    </row>
    <row r="4068" spans="1:21" ht="48" x14ac:dyDescent="0.2">
      <c r="A4068">
        <v>4066</v>
      </c>
      <c r="B4068" s="2" t="s">
        <v>4062</v>
      </c>
      <c r="C4068" s="2" t="s">
        <v>8170</v>
      </c>
      <c r="D4068" s="4">
        <v>15000</v>
      </c>
      <c r="E4068" s="5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>ROUND(E4068/D4068*100,0)</f>
        <v>0</v>
      </c>
      <c r="P4068" s="14">
        <f t="shared" si="63"/>
        <v>25</v>
      </c>
      <c r="Q4068" s="7" t="s">
        <v>8314</v>
      </c>
      <c r="R4068" t="s">
        <v>8315</v>
      </c>
      <c r="S4068" s="6">
        <f>(((J4068/60)/60)/24)+DATE(1970,1,1)</f>
        <v>42479.039212962962</v>
      </c>
      <c r="T4068" s="6">
        <f>(((I4068/60)/60)/24)+DATE(1970,1,1)</f>
        <v>42509.039212962962</v>
      </c>
      <c r="U4068">
        <f>YEAR(S4068)</f>
        <v>2016</v>
      </c>
    </row>
    <row r="4069" spans="1:21" ht="48" x14ac:dyDescent="0.2">
      <c r="A4069">
        <v>4067</v>
      </c>
      <c r="B4069" s="2" t="s">
        <v>4063</v>
      </c>
      <c r="C4069" s="2" t="s">
        <v>7998</v>
      </c>
      <c r="D4069" s="4">
        <v>5000</v>
      </c>
      <c r="E4069" s="5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>ROUND(E4069/D4069*100,0)</f>
        <v>61</v>
      </c>
      <c r="P4069" s="14">
        <f t="shared" si="63"/>
        <v>179.12</v>
      </c>
      <c r="Q4069" s="7" t="s">
        <v>8314</v>
      </c>
      <c r="R4069" t="s">
        <v>8315</v>
      </c>
      <c r="S4069" s="6">
        <f>(((J4069/60)/60)/24)+DATE(1970,1,1)</f>
        <v>42235.117476851854</v>
      </c>
      <c r="T4069" s="6">
        <f>(((I4069/60)/60)/24)+DATE(1970,1,1)</f>
        <v>42275.117476851854</v>
      </c>
      <c r="U4069">
        <f>YEAR(S4069)</f>
        <v>2015</v>
      </c>
    </row>
    <row r="4070" spans="1:21" ht="32" x14ac:dyDescent="0.2">
      <c r="A4070">
        <v>4068</v>
      </c>
      <c r="B4070" s="2" t="s">
        <v>4064</v>
      </c>
      <c r="C4070" s="2" t="s">
        <v>8171</v>
      </c>
      <c r="D4070" s="4">
        <v>3495</v>
      </c>
      <c r="E4070" s="5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>ROUND(E4070/D4070*100,0)</f>
        <v>1</v>
      </c>
      <c r="P4070" s="14">
        <f t="shared" si="63"/>
        <v>34.950000000000003</v>
      </c>
      <c r="Q4070" s="7" t="s">
        <v>8314</v>
      </c>
      <c r="R4070" t="s">
        <v>8315</v>
      </c>
      <c r="S4070" s="6">
        <f>(((J4070/60)/60)/24)+DATE(1970,1,1)</f>
        <v>42718.963599537034</v>
      </c>
      <c r="T4070" s="6">
        <f>(((I4070/60)/60)/24)+DATE(1970,1,1)</f>
        <v>42748.961805555555</v>
      </c>
      <c r="U4070">
        <f>YEAR(S4070)</f>
        <v>2016</v>
      </c>
    </row>
    <row r="4071" spans="1:21" ht="48" x14ac:dyDescent="0.2">
      <c r="A4071">
        <v>4069</v>
      </c>
      <c r="B4071" s="2" t="s">
        <v>4065</v>
      </c>
      <c r="C4071" s="2" t="s">
        <v>8172</v>
      </c>
      <c r="D4071" s="4">
        <v>1250</v>
      </c>
      <c r="E4071" s="5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>ROUND(E4071/D4071*100,0)</f>
        <v>34</v>
      </c>
      <c r="P4071" s="14">
        <f t="shared" si="63"/>
        <v>33.08</v>
      </c>
      <c r="Q4071" s="7" t="s">
        <v>8314</v>
      </c>
      <c r="R4071" t="s">
        <v>8315</v>
      </c>
      <c r="S4071" s="6">
        <f>(((J4071/60)/60)/24)+DATE(1970,1,1)</f>
        <v>42022.661527777775</v>
      </c>
      <c r="T4071" s="6">
        <f>(((I4071/60)/60)/24)+DATE(1970,1,1)</f>
        <v>42063.5</v>
      </c>
      <c r="U4071">
        <f>YEAR(S4071)</f>
        <v>2015</v>
      </c>
    </row>
    <row r="4072" spans="1:21" ht="32" x14ac:dyDescent="0.2">
      <c r="A4072">
        <v>4070</v>
      </c>
      <c r="B4072" s="2" t="s">
        <v>4066</v>
      </c>
      <c r="C4072" s="2" t="s">
        <v>8173</v>
      </c>
      <c r="D4072" s="4">
        <v>1000</v>
      </c>
      <c r="E4072" s="5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>ROUND(E4072/D4072*100,0)</f>
        <v>17</v>
      </c>
      <c r="P4072" s="14">
        <f t="shared" si="63"/>
        <v>27.5</v>
      </c>
      <c r="Q4072" s="7" t="s">
        <v>8314</v>
      </c>
      <c r="R4072" t="s">
        <v>8315</v>
      </c>
      <c r="S4072" s="6">
        <f>(((J4072/60)/60)/24)+DATE(1970,1,1)</f>
        <v>42031.666898148149</v>
      </c>
      <c r="T4072" s="6">
        <f>(((I4072/60)/60)/24)+DATE(1970,1,1)</f>
        <v>42064.125</v>
      </c>
      <c r="U4072">
        <f>YEAR(S4072)</f>
        <v>2015</v>
      </c>
    </row>
    <row r="4073" spans="1:21" ht="48" x14ac:dyDescent="0.2">
      <c r="A4073">
        <v>4071</v>
      </c>
      <c r="B4073" s="2" t="s">
        <v>4067</v>
      </c>
      <c r="C4073" s="2" t="s">
        <v>8174</v>
      </c>
      <c r="D4073" s="4">
        <v>20000</v>
      </c>
      <c r="E4073" s="5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>ROUND(E4073/D4073*100,0)</f>
        <v>0</v>
      </c>
      <c r="P4073" s="14">
        <f t="shared" si="63"/>
        <v>0</v>
      </c>
      <c r="Q4073" s="7" t="s">
        <v>8314</v>
      </c>
      <c r="R4073" t="s">
        <v>8315</v>
      </c>
      <c r="S4073" s="6">
        <f>(((J4073/60)/60)/24)+DATE(1970,1,1)</f>
        <v>42700.804756944446</v>
      </c>
      <c r="T4073" s="6">
        <f>(((I4073/60)/60)/24)+DATE(1970,1,1)</f>
        <v>42730.804756944446</v>
      </c>
      <c r="U4073">
        <f>YEAR(S4073)</f>
        <v>2016</v>
      </c>
    </row>
    <row r="4074" spans="1:21" ht="48" x14ac:dyDescent="0.2">
      <c r="A4074">
        <v>4072</v>
      </c>
      <c r="B4074" s="2" t="s">
        <v>4068</v>
      </c>
      <c r="C4074" s="2" t="s">
        <v>8175</v>
      </c>
      <c r="D4074" s="4">
        <v>1000</v>
      </c>
      <c r="E4074" s="5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>ROUND(E4074/D4074*100,0)</f>
        <v>0</v>
      </c>
      <c r="P4074" s="14">
        <f t="shared" si="63"/>
        <v>2</v>
      </c>
      <c r="Q4074" s="7" t="s">
        <v>8314</v>
      </c>
      <c r="R4074" t="s">
        <v>8315</v>
      </c>
      <c r="S4074" s="6">
        <f>(((J4074/60)/60)/24)+DATE(1970,1,1)</f>
        <v>41812.77443287037</v>
      </c>
      <c r="T4074" s="6">
        <f>(((I4074/60)/60)/24)+DATE(1970,1,1)</f>
        <v>41872.77443287037</v>
      </c>
      <c r="U4074">
        <f>YEAR(S4074)</f>
        <v>2014</v>
      </c>
    </row>
    <row r="4075" spans="1:21" ht="48" x14ac:dyDescent="0.2">
      <c r="A4075">
        <v>4073</v>
      </c>
      <c r="B4075" s="2" t="s">
        <v>4069</v>
      </c>
      <c r="C4075" s="2" t="s">
        <v>8176</v>
      </c>
      <c r="D4075" s="4">
        <v>3500</v>
      </c>
      <c r="E4075" s="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>ROUND(E4075/D4075*100,0)</f>
        <v>1</v>
      </c>
      <c r="P4075" s="14">
        <f t="shared" si="63"/>
        <v>18.5</v>
      </c>
      <c r="Q4075" s="7" t="s">
        <v>8314</v>
      </c>
      <c r="R4075" t="s">
        <v>8315</v>
      </c>
      <c r="S4075" s="6">
        <f>(((J4075/60)/60)/24)+DATE(1970,1,1)</f>
        <v>42078.34520833334</v>
      </c>
      <c r="T4075" s="6">
        <f>(((I4075/60)/60)/24)+DATE(1970,1,1)</f>
        <v>42133.166666666672</v>
      </c>
      <c r="U4075">
        <f>YEAR(S4075)</f>
        <v>2015</v>
      </c>
    </row>
    <row r="4076" spans="1:21" ht="48" x14ac:dyDescent="0.2">
      <c r="A4076">
        <v>4074</v>
      </c>
      <c r="B4076" s="2" t="s">
        <v>4070</v>
      </c>
      <c r="C4076" s="2" t="s">
        <v>8177</v>
      </c>
      <c r="D4076" s="4">
        <v>2750</v>
      </c>
      <c r="E4076" s="5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>ROUND(E4076/D4076*100,0)</f>
        <v>27</v>
      </c>
      <c r="P4076" s="14">
        <f t="shared" si="63"/>
        <v>35</v>
      </c>
      <c r="Q4076" s="7" t="s">
        <v>8314</v>
      </c>
      <c r="R4076" t="s">
        <v>8315</v>
      </c>
      <c r="S4076" s="6">
        <f>(((J4076/60)/60)/24)+DATE(1970,1,1)</f>
        <v>42283.552951388891</v>
      </c>
      <c r="T4076" s="6">
        <f>(((I4076/60)/60)/24)+DATE(1970,1,1)</f>
        <v>42313.594618055555</v>
      </c>
      <c r="U4076">
        <f>YEAR(S4076)</f>
        <v>2015</v>
      </c>
    </row>
    <row r="4077" spans="1:21" ht="48" x14ac:dyDescent="0.2">
      <c r="A4077">
        <v>4075</v>
      </c>
      <c r="B4077" s="2" t="s">
        <v>4071</v>
      </c>
      <c r="C4077" s="2" t="s">
        <v>8178</v>
      </c>
      <c r="D4077" s="4">
        <v>2000</v>
      </c>
      <c r="E4077" s="5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>ROUND(E4077/D4077*100,0)</f>
        <v>29</v>
      </c>
      <c r="P4077" s="14">
        <f t="shared" si="63"/>
        <v>44.31</v>
      </c>
      <c r="Q4077" s="7" t="s">
        <v>8314</v>
      </c>
      <c r="R4077" t="s">
        <v>8315</v>
      </c>
      <c r="S4077" s="6">
        <f>(((J4077/60)/60)/24)+DATE(1970,1,1)</f>
        <v>41779.045937499999</v>
      </c>
      <c r="T4077" s="6">
        <f>(((I4077/60)/60)/24)+DATE(1970,1,1)</f>
        <v>41820.727777777778</v>
      </c>
      <c r="U4077">
        <f>YEAR(S4077)</f>
        <v>2014</v>
      </c>
    </row>
    <row r="4078" spans="1:21" ht="48" x14ac:dyDescent="0.2">
      <c r="A4078">
        <v>4076</v>
      </c>
      <c r="B4078" s="2" t="s">
        <v>4072</v>
      </c>
      <c r="C4078" s="2" t="s">
        <v>8179</v>
      </c>
      <c r="D4078" s="4">
        <v>700</v>
      </c>
      <c r="E4078" s="5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>ROUND(E4078/D4078*100,0)</f>
        <v>0</v>
      </c>
      <c r="P4078" s="14">
        <f t="shared" si="63"/>
        <v>0</v>
      </c>
      <c r="Q4078" s="7" t="s">
        <v>8314</v>
      </c>
      <c r="R4078" t="s">
        <v>8315</v>
      </c>
      <c r="S4078" s="6">
        <f>(((J4078/60)/60)/24)+DATE(1970,1,1)</f>
        <v>41905.795706018522</v>
      </c>
      <c r="T4078" s="6">
        <f>(((I4078/60)/60)/24)+DATE(1970,1,1)</f>
        <v>41933.82708333333</v>
      </c>
      <c r="U4078">
        <f>YEAR(S4078)</f>
        <v>2014</v>
      </c>
    </row>
    <row r="4079" spans="1:21" ht="48" x14ac:dyDescent="0.2">
      <c r="A4079">
        <v>4077</v>
      </c>
      <c r="B4079" s="2" t="s">
        <v>4073</v>
      </c>
      <c r="C4079" s="2" t="s">
        <v>8180</v>
      </c>
      <c r="D4079" s="4">
        <v>15000</v>
      </c>
      <c r="E4079" s="5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>ROUND(E4079/D4079*100,0)</f>
        <v>9</v>
      </c>
      <c r="P4079" s="14">
        <f t="shared" si="63"/>
        <v>222.5</v>
      </c>
      <c r="Q4079" s="7" t="s">
        <v>8314</v>
      </c>
      <c r="R4079" t="s">
        <v>8315</v>
      </c>
      <c r="S4079" s="6">
        <f>(((J4079/60)/60)/24)+DATE(1970,1,1)</f>
        <v>42695.7105787037</v>
      </c>
      <c r="T4079" s="6">
        <f>(((I4079/60)/60)/24)+DATE(1970,1,1)</f>
        <v>42725.7105787037</v>
      </c>
      <c r="U4079">
        <f>YEAR(S4079)</f>
        <v>2016</v>
      </c>
    </row>
    <row r="4080" spans="1:21" ht="48" x14ac:dyDescent="0.2">
      <c r="A4080">
        <v>4078</v>
      </c>
      <c r="B4080" s="2" t="s">
        <v>4074</v>
      </c>
      <c r="C4080" s="2" t="s">
        <v>8181</v>
      </c>
      <c r="D4080" s="4">
        <v>250</v>
      </c>
      <c r="E4080" s="5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>ROUND(E4080/D4080*100,0)</f>
        <v>0</v>
      </c>
      <c r="P4080" s="14">
        <f t="shared" si="63"/>
        <v>0</v>
      </c>
      <c r="Q4080" s="7" t="s">
        <v>8314</v>
      </c>
      <c r="R4080" t="s">
        <v>8315</v>
      </c>
      <c r="S4080" s="6">
        <f>(((J4080/60)/60)/24)+DATE(1970,1,1)</f>
        <v>42732.787523148145</v>
      </c>
      <c r="T4080" s="6">
        <f>(((I4080/60)/60)/24)+DATE(1970,1,1)</f>
        <v>42762.787523148145</v>
      </c>
      <c r="U4080">
        <f>YEAR(S4080)</f>
        <v>2016</v>
      </c>
    </row>
    <row r="4081" spans="1:21" ht="48" x14ac:dyDescent="0.2">
      <c r="A4081">
        <v>4079</v>
      </c>
      <c r="B4081" s="2" t="s">
        <v>4075</v>
      </c>
      <c r="C4081" s="2" t="s">
        <v>8182</v>
      </c>
      <c r="D4081" s="4">
        <v>3000</v>
      </c>
      <c r="E4081" s="5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>ROUND(E4081/D4081*100,0)</f>
        <v>0</v>
      </c>
      <c r="P4081" s="14">
        <f t="shared" si="63"/>
        <v>5</v>
      </c>
      <c r="Q4081" s="7" t="s">
        <v>8314</v>
      </c>
      <c r="R4081" t="s">
        <v>8315</v>
      </c>
      <c r="S4081" s="6">
        <f>(((J4081/60)/60)/24)+DATE(1970,1,1)</f>
        <v>42510.938900462963</v>
      </c>
      <c r="T4081" s="6">
        <f>(((I4081/60)/60)/24)+DATE(1970,1,1)</f>
        <v>42540.938900462963</v>
      </c>
      <c r="U4081">
        <f>YEAR(S4081)</f>
        <v>2016</v>
      </c>
    </row>
    <row r="4082" spans="1:21" ht="48" x14ac:dyDescent="0.2">
      <c r="A4082">
        <v>4080</v>
      </c>
      <c r="B4082" s="2" t="s">
        <v>4076</v>
      </c>
      <c r="C4082" s="2" t="s">
        <v>8183</v>
      </c>
      <c r="D4082" s="4">
        <v>3000</v>
      </c>
      <c r="E4082" s="5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>ROUND(E4082/D4082*100,0)</f>
        <v>0</v>
      </c>
      <c r="P4082" s="14">
        <f t="shared" si="63"/>
        <v>0</v>
      </c>
      <c r="Q4082" s="7" t="s">
        <v>8314</v>
      </c>
      <c r="R4082" t="s">
        <v>8315</v>
      </c>
      <c r="S4082" s="6">
        <f>(((J4082/60)/60)/24)+DATE(1970,1,1)</f>
        <v>42511.698101851856</v>
      </c>
      <c r="T4082" s="6">
        <f>(((I4082/60)/60)/24)+DATE(1970,1,1)</f>
        <v>42535.787500000006</v>
      </c>
      <c r="U4082">
        <f>YEAR(S4082)</f>
        <v>2016</v>
      </c>
    </row>
    <row r="4083" spans="1:21" ht="48" x14ac:dyDescent="0.2">
      <c r="A4083">
        <v>4081</v>
      </c>
      <c r="B4083" s="2" t="s">
        <v>4077</v>
      </c>
      <c r="C4083" s="2" t="s">
        <v>8184</v>
      </c>
      <c r="D4083" s="4">
        <v>2224</v>
      </c>
      <c r="E4083" s="5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>ROUND(E4083/D4083*100,0)</f>
        <v>16</v>
      </c>
      <c r="P4083" s="14">
        <f t="shared" si="63"/>
        <v>29.17</v>
      </c>
      <c r="Q4083" s="7" t="s">
        <v>8314</v>
      </c>
      <c r="R4083" t="s">
        <v>8315</v>
      </c>
      <c r="S4083" s="6">
        <f>(((J4083/60)/60)/24)+DATE(1970,1,1)</f>
        <v>42041.581307870365</v>
      </c>
      <c r="T4083" s="6">
        <f>(((I4083/60)/60)/24)+DATE(1970,1,1)</f>
        <v>42071.539641203708</v>
      </c>
      <c r="U4083">
        <f>YEAR(S4083)</f>
        <v>2015</v>
      </c>
    </row>
    <row r="4084" spans="1:21" ht="48" x14ac:dyDescent="0.2">
      <c r="A4084">
        <v>4082</v>
      </c>
      <c r="B4084" s="2" t="s">
        <v>4078</v>
      </c>
      <c r="C4084" s="2" t="s">
        <v>8185</v>
      </c>
      <c r="D4084" s="4">
        <v>150</v>
      </c>
      <c r="E4084" s="5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>ROUND(E4084/D4084*100,0)</f>
        <v>2</v>
      </c>
      <c r="P4084" s="14">
        <f t="shared" si="63"/>
        <v>1.5</v>
      </c>
      <c r="Q4084" s="7" t="s">
        <v>8314</v>
      </c>
      <c r="R4084" t="s">
        <v>8315</v>
      </c>
      <c r="S4084" s="6">
        <f>(((J4084/60)/60)/24)+DATE(1970,1,1)</f>
        <v>42307.189270833333</v>
      </c>
      <c r="T4084" s="6">
        <f>(((I4084/60)/60)/24)+DATE(1970,1,1)</f>
        <v>42322.958333333328</v>
      </c>
      <c r="U4084">
        <f>YEAR(S4084)</f>
        <v>2015</v>
      </c>
    </row>
    <row r="4085" spans="1:21" ht="48" x14ac:dyDescent="0.2">
      <c r="A4085">
        <v>4083</v>
      </c>
      <c r="B4085" s="2" t="s">
        <v>4079</v>
      </c>
      <c r="C4085" s="2" t="s">
        <v>8186</v>
      </c>
      <c r="D4085" s="4">
        <v>3500</v>
      </c>
      <c r="E4085" s="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>ROUND(E4085/D4085*100,0)</f>
        <v>22</v>
      </c>
      <c r="P4085" s="14">
        <f t="shared" si="63"/>
        <v>126.5</v>
      </c>
      <c r="Q4085" s="7" t="s">
        <v>8314</v>
      </c>
      <c r="R4085" t="s">
        <v>8315</v>
      </c>
      <c r="S4085" s="6">
        <f>(((J4085/60)/60)/24)+DATE(1970,1,1)</f>
        <v>42353.761759259258</v>
      </c>
      <c r="T4085" s="6">
        <f>(((I4085/60)/60)/24)+DATE(1970,1,1)</f>
        <v>42383.761759259258</v>
      </c>
      <c r="U4085">
        <f>YEAR(S4085)</f>
        <v>2015</v>
      </c>
    </row>
    <row r="4086" spans="1:21" ht="48" x14ac:dyDescent="0.2">
      <c r="A4086">
        <v>4084</v>
      </c>
      <c r="B4086" s="2" t="s">
        <v>4080</v>
      </c>
      <c r="C4086" s="2" t="s">
        <v>8187</v>
      </c>
      <c r="D4086" s="4">
        <v>3000</v>
      </c>
      <c r="E4086" s="5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>ROUND(E4086/D4086*100,0)</f>
        <v>0</v>
      </c>
      <c r="P4086" s="14">
        <f t="shared" si="63"/>
        <v>10</v>
      </c>
      <c r="Q4086" s="7" t="s">
        <v>8314</v>
      </c>
      <c r="R4086" t="s">
        <v>8315</v>
      </c>
      <c r="S4086" s="6">
        <f>(((J4086/60)/60)/24)+DATE(1970,1,1)</f>
        <v>42622.436412037037</v>
      </c>
      <c r="T4086" s="6">
        <f>(((I4086/60)/60)/24)+DATE(1970,1,1)</f>
        <v>42652.436412037037</v>
      </c>
      <c r="U4086">
        <f>YEAR(S4086)</f>
        <v>2016</v>
      </c>
    </row>
    <row r="4087" spans="1:21" ht="48" x14ac:dyDescent="0.2">
      <c r="A4087">
        <v>4085</v>
      </c>
      <c r="B4087" s="2" t="s">
        <v>4081</v>
      </c>
      <c r="C4087" s="2" t="s">
        <v>8188</v>
      </c>
      <c r="D4087" s="4">
        <v>3500</v>
      </c>
      <c r="E4087" s="5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>ROUND(E4087/D4087*100,0)</f>
        <v>0</v>
      </c>
      <c r="P4087" s="14">
        <f t="shared" si="63"/>
        <v>10</v>
      </c>
      <c r="Q4087" s="7" t="s">
        <v>8314</v>
      </c>
      <c r="R4087" t="s">
        <v>8315</v>
      </c>
      <c r="S4087" s="6">
        <f>(((J4087/60)/60)/24)+DATE(1970,1,1)</f>
        <v>42058.603877314818</v>
      </c>
      <c r="T4087" s="6">
        <f>(((I4087/60)/60)/24)+DATE(1970,1,1)</f>
        <v>42087.165972222225</v>
      </c>
      <c r="U4087">
        <f>YEAR(S4087)</f>
        <v>2015</v>
      </c>
    </row>
    <row r="4088" spans="1:21" ht="48" x14ac:dyDescent="0.2">
      <c r="A4088">
        <v>4086</v>
      </c>
      <c r="B4088" s="2" t="s">
        <v>4082</v>
      </c>
      <c r="C4088" s="2" t="s">
        <v>8189</v>
      </c>
      <c r="D4088" s="4">
        <v>1000</v>
      </c>
      <c r="E4088" s="5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>ROUND(E4088/D4088*100,0)</f>
        <v>5</v>
      </c>
      <c r="P4088" s="14">
        <f t="shared" si="63"/>
        <v>9.4</v>
      </c>
      <c r="Q4088" s="7" t="s">
        <v>8314</v>
      </c>
      <c r="R4088" t="s">
        <v>8315</v>
      </c>
      <c r="S4088" s="6">
        <f>(((J4088/60)/60)/24)+DATE(1970,1,1)</f>
        <v>42304.940960648149</v>
      </c>
      <c r="T4088" s="6">
        <f>(((I4088/60)/60)/24)+DATE(1970,1,1)</f>
        <v>42329.166666666672</v>
      </c>
      <c r="U4088">
        <f>YEAR(S4088)</f>
        <v>2015</v>
      </c>
    </row>
    <row r="4089" spans="1:21" ht="16" x14ac:dyDescent="0.2">
      <c r="A4089">
        <v>4087</v>
      </c>
      <c r="B4089" s="2" t="s">
        <v>4083</v>
      </c>
      <c r="C4089" s="2" t="s">
        <v>8190</v>
      </c>
      <c r="D4089" s="4">
        <v>9600</v>
      </c>
      <c r="E4089" s="5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>ROUND(E4089/D4089*100,0)</f>
        <v>0</v>
      </c>
      <c r="P4089" s="14">
        <f t="shared" si="63"/>
        <v>0</v>
      </c>
      <c r="Q4089" s="7" t="s">
        <v>8314</v>
      </c>
      <c r="R4089" t="s">
        <v>8315</v>
      </c>
      <c r="S4089" s="6">
        <f>(((J4089/60)/60)/24)+DATE(1970,1,1)</f>
        <v>42538.742893518516</v>
      </c>
      <c r="T4089" s="6">
        <f>(((I4089/60)/60)/24)+DATE(1970,1,1)</f>
        <v>42568.742893518516</v>
      </c>
      <c r="U4089">
        <f>YEAR(S4089)</f>
        <v>2016</v>
      </c>
    </row>
    <row r="4090" spans="1:21" ht="48" x14ac:dyDescent="0.2">
      <c r="A4090">
        <v>4088</v>
      </c>
      <c r="B4090" s="2" t="s">
        <v>4084</v>
      </c>
      <c r="C4090" s="2" t="s">
        <v>8191</v>
      </c>
      <c r="D4090" s="4">
        <v>2000</v>
      </c>
      <c r="E4090" s="5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>ROUND(E4090/D4090*100,0)</f>
        <v>11</v>
      </c>
      <c r="P4090" s="14">
        <f t="shared" si="63"/>
        <v>72</v>
      </c>
      <c r="Q4090" s="7" t="s">
        <v>8314</v>
      </c>
      <c r="R4090" t="s">
        <v>8315</v>
      </c>
      <c r="S4090" s="6">
        <f>(((J4090/60)/60)/24)+DATE(1970,1,1)</f>
        <v>41990.612546296295</v>
      </c>
      <c r="T4090" s="6">
        <f>(((I4090/60)/60)/24)+DATE(1970,1,1)</f>
        <v>42020.434722222228</v>
      </c>
      <c r="U4090">
        <f>YEAR(S4090)</f>
        <v>2014</v>
      </c>
    </row>
    <row r="4091" spans="1:21" ht="48" x14ac:dyDescent="0.2">
      <c r="A4091">
        <v>4089</v>
      </c>
      <c r="B4091" s="2" t="s">
        <v>4085</v>
      </c>
      <c r="C4091" s="2" t="s">
        <v>8192</v>
      </c>
      <c r="D4091" s="4">
        <v>5000</v>
      </c>
      <c r="E4091" s="5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>ROUND(E4091/D4091*100,0)</f>
        <v>5</v>
      </c>
      <c r="P4091" s="14">
        <f t="shared" si="63"/>
        <v>30</v>
      </c>
      <c r="Q4091" s="7" t="s">
        <v>8314</v>
      </c>
      <c r="R4091" t="s">
        <v>8315</v>
      </c>
      <c r="S4091" s="6">
        <f>(((J4091/60)/60)/24)+DATE(1970,1,1)</f>
        <v>42122.732499999998</v>
      </c>
      <c r="T4091" s="6">
        <f>(((I4091/60)/60)/24)+DATE(1970,1,1)</f>
        <v>42155.732638888891</v>
      </c>
      <c r="U4091">
        <f>YEAR(S4091)</f>
        <v>2015</v>
      </c>
    </row>
    <row r="4092" spans="1:21" ht="48" x14ac:dyDescent="0.2">
      <c r="A4092">
        <v>4090</v>
      </c>
      <c r="B4092" s="2" t="s">
        <v>4086</v>
      </c>
      <c r="C4092" s="2" t="s">
        <v>8193</v>
      </c>
      <c r="D4092" s="4">
        <v>1000</v>
      </c>
      <c r="E4092" s="5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>ROUND(E4092/D4092*100,0)</f>
        <v>3</v>
      </c>
      <c r="P4092" s="14">
        <f t="shared" si="63"/>
        <v>10.67</v>
      </c>
      <c r="Q4092" s="7" t="s">
        <v>8314</v>
      </c>
      <c r="R4092" t="s">
        <v>8315</v>
      </c>
      <c r="S4092" s="6">
        <f>(((J4092/60)/60)/24)+DATE(1970,1,1)</f>
        <v>42209.67288194444</v>
      </c>
      <c r="T4092" s="6">
        <f>(((I4092/60)/60)/24)+DATE(1970,1,1)</f>
        <v>42223.625</v>
      </c>
      <c r="U4092">
        <f>YEAR(S4092)</f>
        <v>2015</v>
      </c>
    </row>
    <row r="4093" spans="1:21" ht="48" x14ac:dyDescent="0.2">
      <c r="A4093">
        <v>4091</v>
      </c>
      <c r="B4093" s="2" t="s">
        <v>4087</v>
      </c>
      <c r="C4093" s="2" t="s">
        <v>8194</v>
      </c>
      <c r="D4093" s="4">
        <v>1600</v>
      </c>
      <c r="E4093" s="5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>ROUND(E4093/D4093*100,0)</f>
        <v>13</v>
      </c>
      <c r="P4093" s="14">
        <f t="shared" si="63"/>
        <v>25.5</v>
      </c>
      <c r="Q4093" s="7" t="s">
        <v>8314</v>
      </c>
      <c r="R4093" t="s">
        <v>8315</v>
      </c>
      <c r="S4093" s="6">
        <f>(((J4093/60)/60)/24)+DATE(1970,1,1)</f>
        <v>41990.506377314814</v>
      </c>
      <c r="T4093" s="6">
        <f>(((I4093/60)/60)/24)+DATE(1970,1,1)</f>
        <v>42020.506377314814</v>
      </c>
      <c r="U4093">
        <f>YEAR(S4093)</f>
        <v>2014</v>
      </c>
    </row>
    <row r="4094" spans="1:21" ht="48" x14ac:dyDescent="0.2">
      <c r="A4094">
        <v>4092</v>
      </c>
      <c r="B4094" s="2" t="s">
        <v>4088</v>
      </c>
      <c r="C4094" s="2" t="s">
        <v>8195</v>
      </c>
      <c r="D4094" s="4">
        <v>110000</v>
      </c>
      <c r="E4094" s="5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>ROUND(E4094/D4094*100,0)</f>
        <v>0</v>
      </c>
      <c r="P4094" s="14">
        <f t="shared" si="63"/>
        <v>20</v>
      </c>
      <c r="Q4094" s="7" t="s">
        <v>8314</v>
      </c>
      <c r="R4094" t="s">
        <v>8315</v>
      </c>
      <c r="S4094" s="6">
        <f>(((J4094/60)/60)/24)+DATE(1970,1,1)</f>
        <v>42039.194988425923</v>
      </c>
      <c r="T4094" s="6">
        <f>(((I4094/60)/60)/24)+DATE(1970,1,1)</f>
        <v>42099.153321759266</v>
      </c>
      <c r="U4094">
        <f>YEAR(S4094)</f>
        <v>2015</v>
      </c>
    </row>
    <row r="4095" spans="1:21" ht="48" x14ac:dyDescent="0.2">
      <c r="A4095">
        <v>4093</v>
      </c>
      <c r="B4095" s="2" t="s">
        <v>4089</v>
      </c>
      <c r="C4095" s="2" t="s">
        <v>8196</v>
      </c>
      <c r="D4095" s="4">
        <v>2500</v>
      </c>
      <c r="E4095" s="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>ROUND(E4095/D4095*100,0)</f>
        <v>2</v>
      </c>
      <c r="P4095" s="14">
        <f t="shared" si="63"/>
        <v>15</v>
      </c>
      <c r="Q4095" s="7" t="s">
        <v>8314</v>
      </c>
      <c r="R4095" t="s">
        <v>8315</v>
      </c>
      <c r="S4095" s="6">
        <f>(((J4095/60)/60)/24)+DATE(1970,1,1)</f>
        <v>42178.815891203703</v>
      </c>
      <c r="T4095" s="6">
        <f>(((I4095/60)/60)/24)+DATE(1970,1,1)</f>
        <v>42238.815891203703</v>
      </c>
      <c r="U4095">
        <f>YEAR(S4095)</f>
        <v>2015</v>
      </c>
    </row>
    <row r="4096" spans="1:21" ht="48" x14ac:dyDescent="0.2">
      <c r="A4096">
        <v>4094</v>
      </c>
      <c r="B4096" s="2" t="s">
        <v>4090</v>
      </c>
      <c r="C4096" s="2" t="s">
        <v>8197</v>
      </c>
      <c r="D4096" s="4">
        <v>2000</v>
      </c>
      <c r="E4096" s="5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>ROUND(E4096/D4096*100,0)</f>
        <v>37</v>
      </c>
      <c r="P4096" s="14">
        <f t="shared" si="63"/>
        <v>91.25</v>
      </c>
      <c r="Q4096" s="7" t="s">
        <v>8314</v>
      </c>
      <c r="R4096" t="s">
        <v>8315</v>
      </c>
      <c r="S4096" s="6">
        <f>(((J4096/60)/60)/24)+DATE(1970,1,1)</f>
        <v>41890.086805555555</v>
      </c>
      <c r="T4096" s="6">
        <f>(((I4096/60)/60)/24)+DATE(1970,1,1)</f>
        <v>41934.207638888889</v>
      </c>
      <c r="U4096">
        <f>YEAR(S4096)</f>
        <v>2014</v>
      </c>
    </row>
    <row r="4097" spans="1:21" ht="32" x14ac:dyDescent="0.2">
      <c r="A4097">
        <v>4095</v>
      </c>
      <c r="B4097" s="2" t="s">
        <v>4091</v>
      </c>
      <c r="C4097" s="2" t="s">
        <v>8198</v>
      </c>
      <c r="D4097" s="4">
        <v>30000</v>
      </c>
      <c r="E4097" s="5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>ROUND(E4097/D4097*100,0)</f>
        <v>3</v>
      </c>
      <c r="P4097" s="14">
        <f t="shared" si="63"/>
        <v>800</v>
      </c>
      <c r="Q4097" s="7" t="s">
        <v>8314</v>
      </c>
      <c r="R4097" t="s">
        <v>8315</v>
      </c>
      <c r="S4097" s="6">
        <f>(((J4097/60)/60)/24)+DATE(1970,1,1)</f>
        <v>42693.031828703708</v>
      </c>
      <c r="T4097" s="6">
        <f>(((I4097/60)/60)/24)+DATE(1970,1,1)</f>
        <v>42723.031828703708</v>
      </c>
      <c r="U4097">
        <f>YEAR(S4097)</f>
        <v>2016</v>
      </c>
    </row>
    <row r="4098" spans="1:21" ht="48" x14ac:dyDescent="0.2">
      <c r="A4098">
        <v>4096</v>
      </c>
      <c r="B4098" s="2" t="s">
        <v>4092</v>
      </c>
      <c r="C4098" s="2" t="s">
        <v>8199</v>
      </c>
      <c r="D4098" s="4">
        <v>3500</v>
      </c>
      <c r="E4098" s="5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>ROUND(E4098/D4098*100,0)</f>
        <v>11</v>
      </c>
      <c r="P4098" s="14">
        <f t="shared" si="63"/>
        <v>80</v>
      </c>
      <c r="Q4098" s="7" t="s">
        <v>8314</v>
      </c>
      <c r="R4098" t="s">
        <v>8315</v>
      </c>
      <c r="S4098" s="6">
        <f>(((J4098/60)/60)/24)+DATE(1970,1,1)</f>
        <v>42750.530312499999</v>
      </c>
      <c r="T4098" s="6">
        <f>(((I4098/60)/60)/24)+DATE(1970,1,1)</f>
        <v>42794.368749999994</v>
      </c>
      <c r="U4098">
        <f>YEAR(S4098)</f>
        <v>2017</v>
      </c>
    </row>
    <row r="4099" spans="1:21" ht="48" x14ac:dyDescent="0.2">
      <c r="A4099">
        <v>4097</v>
      </c>
      <c r="B4099" s="2" t="s">
        <v>4093</v>
      </c>
      <c r="C4099" s="2" t="s">
        <v>8200</v>
      </c>
      <c r="D4099" s="4">
        <v>10000</v>
      </c>
      <c r="E4099" s="5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>ROUND(E4099/D4099*100,0)</f>
        <v>0</v>
      </c>
      <c r="P4099" s="14">
        <f t="shared" ref="P4099:P4115" si="64">IFERROR(ROUND(E4099/L4099,2),0)</f>
        <v>0</v>
      </c>
      <c r="Q4099" s="7" t="s">
        <v>8314</v>
      </c>
      <c r="R4099" t="s">
        <v>8315</v>
      </c>
      <c r="S4099" s="6">
        <f>(((J4099/60)/60)/24)+DATE(1970,1,1)</f>
        <v>42344.824502314819</v>
      </c>
      <c r="T4099" s="6">
        <f>(((I4099/60)/60)/24)+DATE(1970,1,1)</f>
        <v>42400.996527777781</v>
      </c>
      <c r="U4099">
        <f>YEAR(S4099)</f>
        <v>2015</v>
      </c>
    </row>
    <row r="4100" spans="1:21" ht="48" x14ac:dyDescent="0.2">
      <c r="A4100">
        <v>4098</v>
      </c>
      <c r="B4100" s="2" t="s">
        <v>4094</v>
      </c>
      <c r="C4100" s="2" t="s">
        <v>8201</v>
      </c>
      <c r="D4100" s="4">
        <v>75000</v>
      </c>
      <c r="E4100" s="5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>ROUND(E4100/D4100*100,0)</f>
        <v>0</v>
      </c>
      <c r="P4100" s="14">
        <f t="shared" si="64"/>
        <v>0</v>
      </c>
      <c r="Q4100" s="7" t="s">
        <v>8314</v>
      </c>
      <c r="R4100" t="s">
        <v>8315</v>
      </c>
      <c r="S4100" s="6">
        <f>(((J4100/60)/60)/24)+DATE(1970,1,1)</f>
        <v>42495.722187499996</v>
      </c>
      <c r="T4100" s="6">
        <f>(((I4100/60)/60)/24)+DATE(1970,1,1)</f>
        <v>42525.722187499996</v>
      </c>
      <c r="U4100">
        <f>YEAR(S4100)</f>
        <v>2016</v>
      </c>
    </row>
    <row r="4101" spans="1:21" ht="48" x14ac:dyDescent="0.2">
      <c r="A4101">
        <v>4099</v>
      </c>
      <c r="B4101" s="2" t="s">
        <v>4095</v>
      </c>
      <c r="C4101" s="2" t="s">
        <v>8202</v>
      </c>
      <c r="D4101" s="4">
        <v>4500</v>
      </c>
      <c r="E4101" s="5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>ROUND(E4101/D4101*100,0)</f>
        <v>1</v>
      </c>
      <c r="P4101" s="14">
        <f t="shared" si="64"/>
        <v>50</v>
      </c>
      <c r="Q4101" s="7" t="s">
        <v>8314</v>
      </c>
      <c r="R4101" t="s">
        <v>8315</v>
      </c>
      <c r="S4101" s="6">
        <f>(((J4101/60)/60)/24)+DATE(1970,1,1)</f>
        <v>42570.850381944445</v>
      </c>
      <c r="T4101" s="6">
        <f>(((I4101/60)/60)/24)+DATE(1970,1,1)</f>
        <v>42615.850381944445</v>
      </c>
      <c r="U4101">
        <f>YEAR(S4101)</f>
        <v>2016</v>
      </c>
    </row>
    <row r="4102" spans="1:21" ht="32" x14ac:dyDescent="0.2">
      <c r="A4102">
        <v>4100</v>
      </c>
      <c r="B4102" s="2" t="s">
        <v>4096</v>
      </c>
      <c r="C4102" s="2" t="s">
        <v>8203</v>
      </c>
      <c r="D4102" s="4">
        <v>270</v>
      </c>
      <c r="E4102" s="5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>ROUND(E4102/D4102*100,0)</f>
        <v>0</v>
      </c>
      <c r="P4102" s="14">
        <f t="shared" si="64"/>
        <v>0</v>
      </c>
      <c r="Q4102" s="7" t="s">
        <v>8314</v>
      </c>
      <c r="R4102" t="s">
        <v>8315</v>
      </c>
      <c r="S4102" s="6">
        <f>(((J4102/60)/60)/24)+DATE(1970,1,1)</f>
        <v>41927.124884259261</v>
      </c>
      <c r="T4102" s="6">
        <f>(((I4102/60)/60)/24)+DATE(1970,1,1)</f>
        <v>41937.124884259261</v>
      </c>
      <c r="U4102">
        <f>YEAR(S4102)</f>
        <v>2014</v>
      </c>
    </row>
    <row r="4103" spans="1:21" ht="48" x14ac:dyDescent="0.2">
      <c r="A4103">
        <v>4101</v>
      </c>
      <c r="B4103" s="2" t="s">
        <v>4097</v>
      </c>
      <c r="C4103" s="2" t="s">
        <v>8204</v>
      </c>
      <c r="D4103" s="4">
        <v>600</v>
      </c>
      <c r="E4103" s="5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>ROUND(E4103/D4103*100,0)</f>
        <v>0</v>
      </c>
      <c r="P4103" s="14">
        <f t="shared" si="64"/>
        <v>0</v>
      </c>
      <c r="Q4103" s="7" t="s">
        <v>8314</v>
      </c>
      <c r="R4103" t="s">
        <v>8315</v>
      </c>
      <c r="S4103" s="6">
        <f>(((J4103/60)/60)/24)+DATE(1970,1,1)</f>
        <v>42730.903726851851</v>
      </c>
      <c r="T4103" s="6">
        <f>(((I4103/60)/60)/24)+DATE(1970,1,1)</f>
        <v>42760.903726851851</v>
      </c>
      <c r="U4103">
        <f>YEAR(S4103)</f>
        <v>2016</v>
      </c>
    </row>
    <row r="4104" spans="1:21" ht="48" x14ac:dyDescent="0.2">
      <c r="A4104">
        <v>4102</v>
      </c>
      <c r="B4104" s="2" t="s">
        <v>4098</v>
      </c>
      <c r="C4104" s="2" t="s">
        <v>8205</v>
      </c>
      <c r="D4104" s="4">
        <v>500</v>
      </c>
      <c r="E4104" s="5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>ROUND(E4104/D4104*100,0)</f>
        <v>27</v>
      </c>
      <c r="P4104" s="14">
        <f t="shared" si="64"/>
        <v>22.83</v>
      </c>
      <c r="Q4104" s="7" t="s">
        <v>8314</v>
      </c>
      <c r="R4104" t="s">
        <v>8315</v>
      </c>
      <c r="S4104" s="6">
        <f>(((J4104/60)/60)/24)+DATE(1970,1,1)</f>
        <v>42475.848067129627</v>
      </c>
      <c r="T4104" s="6">
        <f>(((I4104/60)/60)/24)+DATE(1970,1,1)</f>
        <v>42505.848067129627</v>
      </c>
      <c r="U4104">
        <f>YEAR(S4104)</f>
        <v>2016</v>
      </c>
    </row>
    <row r="4105" spans="1:21" ht="48" x14ac:dyDescent="0.2">
      <c r="A4105">
        <v>4103</v>
      </c>
      <c r="B4105" s="2" t="s">
        <v>4099</v>
      </c>
      <c r="C4105" s="2" t="s">
        <v>8206</v>
      </c>
      <c r="D4105" s="4">
        <v>1000</v>
      </c>
      <c r="E4105" s="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>ROUND(E4105/D4105*100,0)</f>
        <v>10</v>
      </c>
      <c r="P4105" s="14">
        <f t="shared" si="64"/>
        <v>16.670000000000002</v>
      </c>
      <c r="Q4105" s="7" t="s">
        <v>8314</v>
      </c>
      <c r="R4105" t="s">
        <v>8315</v>
      </c>
      <c r="S4105" s="6">
        <f>(((J4105/60)/60)/24)+DATE(1970,1,1)</f>
        <v>42188.83293981482</v>
      </c>
      <c r="T4105" s="6">
        <f>(((I4105/60)/60)/24)+DATE(1970,1,1)</f>
        <v>42242.772222222222</v>
      </c>
      <c r="U4105">
        <f>YEAR(S4105)</f>
        <v>2015</v>
      </c>
    </row>
    <row r="4106" spans="1:21" ht="48" x14ac:dyDescent="0.2">
      <c r="A4106">
        <v>4104</v>
      </c>
      <c r="B4106" s="2" t="s">
        <v>4100</v>
      </c>
      <c r="C4106" s="2" t="s">
        <v>8207</v>
      </c>
      <c r="D4106" s="4">
        <v>3000</v>
      </c>
      <c r="E4106" s="5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>ROUND(E4106/D4106*100,0)</f>
        <v>21</v>
      </c>
      <c r="P4106" s="14">
        <f t="shared" si="64"/>
        <v>45.79</v>
      </c>
      <c r="Q4106" s="7" t="s">
        <v>8314</v>
      </c>
      <c r="R4106" t="s">
        <v>8315</v>
      </c>
      <c r="S4106" s="6">
        <f>(((J4106/60)/60)/24)+DATE(1970,1,1)</f>
        <v>42640.278171296297</v>
      </c>
      <c r="T4106" s="6">
        <f>(((I4106/60)/60)/24)+DATE(1970,1,1)</f>
        <v>42670.278171296297</v>
      </c>
      <c r="U4106">
        <f>YEAR(S4106)</f>
        <v>2016</v>
      </c>
    </row>
    <row r="4107" spans="1:21" ht="48" x14ac:dyDescent="0.2">
      <c r="A4107">
        <v>4105</v>
      </c>
      <c r="B4107" s="2" t="s">
        <v>4101</v>
      </c>
      <c r="C4107" s="2" t="s">
        <v>8208</v>
      </c>
      <c r="D4107" s="4">
        <v>33000</v>
      </c>
      <c r="E4107" s="5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>ROUND(E4107/D4107*100,0)</f>
        <v>7</v>
      </c>
      <c r="P4107" s="14">
        <f t="shared" si="64"/>
        <v>383.33</v>
      </c>
      <c r="Q4107" s="7" t="s">
        <v>8314</v>
      </c>
      <c r="R4107" t="s">
        <v>8315</v>
      </c>
      <c r="S4107" s="6">
        <f>(((J4107/60)/60)/24)+DATE(1970,1,1)</f>
        <v>42697.010520833333</v>
      </c>
      <c r="T4107" s="6">
        <f>(((I4107/60)/60)/24)+DATE(1970,1,1)</f>
        <v>42730.010520833333</v>
      </c>
      <c r="U4107">
        <f>YEAR(S4107)</f>
        <v>2016</v>
      </c>
    </row>
    <row r="4108" spans="1:21" ht="48" x14ac:dyDescent="0.2">
      <c r="A4108">
        <v>4106</v>
      </c>
      <c r="B4108" s="2" t="s">
        <v>4102</v>
      </c>
      <c r="C4108" s="2" t="s">
        <v>8209</v>
      </c>
      <c r="D4108" s="4">
        <v>5000</v>
      </c>
      <c r="E4108" s="5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>ROUND(E4108/D4108*100,0)</f>
        <v>71</v>
      </c>
      <c r="P4108" s="14">
        <f t="shared" si="64"/>
        <v>106.97</v>
      </c>
      <c r="Q4108" s="7" t="s">
        <v>8314</v>
      </c>
      <c r="R4108" t="s">
        <v>8315</v>
      </c>
      <c r="S4108" s="6">
        <f>(((J4108/60)/60)/24)+DATE(1970,1,1)</f>
        <v>42053.049375000002</v>
      </c>
      <c r="T4108" s="6">
        <f>(((I4108/60)/60)/24)+DATE(1970,1,1)</f>
        <v>42096.041666666672</v>
      </c>
      <c r="U4108">
        <f>YEAR(S4108)</f>
        <v>2015</v>
      </c>
    </row>
    <row r="4109" spans="1:21" ht="48" x14ac:dyDescent="0.2">
      <c r="A4109">
        <v>4107</v>
      </c>
      <c r="B4109" s="2" t="s">
        <v>4103</v>
      </c>
      <c r="C4109" s="2" t="s">
        <v>8210</v>
      </c>
      <c r="D4109" s="4">
        <v>2000</v>
      </c>
      <c r="E4109" s="5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>ROUND(E4109/D4109*100,0)</f>
        <v>2</v>
      </c>
      <c r="P4109" s="14">
        <f t="shared" si="64"/>
        <v>10.25</v>
      </c>
      <c r="Q4109" s="7" t="s">
        <v>8314</v>
      </c>
      <c r="R4109" t="s">
        <v>8315</v>
      </c>
      <c r="S4109" s="6">
        <f>(((J4109/60)/60)/24)+DATE(1970,1,1)</f>
        <v>41883.916678240741</v>
      </c>
      <c r="T4109" s="6">
        <f>(((I4109/60)/60)/24)+DATE(1970,1,1)</f>
        <v>41906.916678240741</v>
      </c>
      <c r="U4109">
        <f>YEAR(S4109)</f>
        <v>2014</v>
      </c>
    </row>
    <row r="4110" spans="1:21" ht="48" x14ac:dyDescent="0.2">
      <c r="A4110">
        <v>4108</v>
      </c>
      <c r="B4110" s="2" t="s">
        <v>4104</v>
      </c>
      <c r="C4110" s="2" t="s">
        <v>8211</v>
      </c>
      <c r="D4110" s="4">
        <v>3000</v>
      </c>
      <c r="E4110" s="5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>ROUND(E4110/D4110*100,0)</f>
        <v>2</v>
      </c>
      <c r="P4110" s="14">
        <f t="shared" si="64"/>
        <v>59</v>
      </c>
      <c r="Q4110" s="7" t="s">
        <v>8314</v>
      </c>
      <c r="R4110" t="s">
        <v>8315</v>
      </c>
      <c r="S4110" s="6">
        <f>(((J4110/60)/60)/24)+DATE(1970,1,1)</f>
        <v>42767.031678240746</v>
      </c>
      <c r="T4110" s="6">
        <f>(((I4110/60)/60)/24)+DATE(1970,1,1)</f>
        <v>42797.208333333328</v>
      </c>
      <c r="U4110">
        <f>YEAR(S4110)</f>
        <v>2017</v>
      </c>
    </row>
    <row r="4111" spans="1:21" ht="48" x14ac:dyDescent="0.2">
      <c r="A4111">
        <v>4109</v>
      </c>
      <c r="B4111" s="2" t="s">
        <v>4105</v>
      </c>
      <c r="C4111" s="2" t="s">
        <v>8212</v>
      </c>
      <c r="D4111" s="4">
        <v>500</v>
      </c>
      <c r="E4111" s="5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>ROUND(E4111/D4111*100,0)</f>
        <v>0</v>
      </c>
      <c r="P4111" s="14">
        <f t="shared" si="64"/>
        <v>0</v>
      </c>
      <c r="Q4111" s="7" t="s">
        <v>8314</v>
      </c>
      <c r="R4111" t="s">
        <v>8315</v>
      </c>
      <c r="S4111" s="6">
        <f>(((J4111/60)/60)/24)+DATE(1970,1,1)</f>
        <v>42307.539398148147</v>
      </c>
      <c r="T4111" s="6">
        <f>(((I4111/60)/60)/24)+DATE(1970,1,1)</f>
        <v>42337.581064814818</v>
      </c>
      <c r="U4111">
        <f>YEAR(S4111)</f>
        <v>2015</v>
      </c>
    </row>
    <row r="4112" spans="1:21" ht="48" x14ac:dyDescent="0.2">
      <c r="A4112">
        <v>4110</v>
      </c>
      <c r="B4112" s="2" t="s">
        <v>4106</v>
      </c>
      <c r="C4112" s="2" t="s">
        <v>8213</v>
      </c>
      <c r="D4112" s="4">
        <v>300</v>
      </c>
      <c r="E4112" s="5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>ROUND(E4112/D4112*100,0)</f>
        <v>29</v>
      </c>
      <c r="P4112" s="14">
        <f t="shared" si="64"/>
        <v>14.33</v>
      </c>
      <c r="Q4112" s="7" t="s">
        <v>8314</v>
      </c>
      <c r="R4112" t="s">
        <v>8315</v>
      </c>
      <c r="S4112" s="6">
        <f>(((J4112/60)/60)/24)+DATE(1970,1,1)</f>
        <v>42512.626747685179</v>
      </c>
      <c r="T4112" s="6">
        <f>(((I4112/60)/60)/24)+DATE(1970,1,1)</f>
        <v>42572.626747685179</v>
      </c>
      <c r="U4112">
        <f>YEAR(S4112)</f>
        <v>2016</v>
      </c>
    </row>
    <row r="4113" spans="1:21" ht="48" x14ac:dyDescent="0.2">
      <c r="A4113">
        <v>4111</v>
      </c>
      <c r="B4113" s="2" t="s">
        <v>4107</v>
      </c>
      <c r="C4113" s="2" t="s">
        <v>8214</v>
      </c>
      <c r="D4113" s="4">
        <v>3000</v>
      </c>
      <c r="E4113" s="5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>ROUND(E4113/D4113*100,0)</f>
        <v>3</v>
      </c>
      <c r="P4113" s="14">
        <f t="shared" si="64"/>
        <v>15.67</v>
      </c>
      <c r="Q4113" s="7" t="s">
        <v>8314</v>
      </c>
      <c r="R4113" t="s">
        <v>8315</v>
      </c>
      <c r="S4113" s="6">
        <f>(((J4113/60)/60)/24)+DATE(1970,1,1)</f>
        <v>42029.135879629626</v>
      </c>
      <c r="T4113" s="6">
        <f>(((I4113/60)/60)/24)+DATE(1970,1,1)</f>
        <v>42059.135879629626</v>
      </c>
      <c r="U4113">
        <f>YEAR(S4113)</f>
        <v>2015</v>
      </c>
    </row>
    <row r="4114" spans="1:21" ht="48" x14ac:dyDescent="0.2">
      <c r="A4114">
        <v>4112</v>
      </c>
      <c r="B4114" s="2" t="s">
        <v>4108</v>
      </c>
      <c r="C4114" s="2" t="s">
        <v>6961</v>
      </c>
      <c r="D4114" s="4">
        <v>2500</v>
      </c>
      <c r="E4114" s="5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>ROUND(E4114/D4114*100,0)</f>
        <v>0</v>
      </c>
      <c r="P4114" s="14">
        <f t="shared" si="64"/>
        <v>1</v>
      </c>
      <c r="Q4114" s="7" t="s">
        <v>8314</v>
      </c>
      <c r="R4114" t="s">
        <v>8315</v>
      </c>
      <c r="S4114" s="6">
        <f>(((J4114/60)/60)/24)+DATE(1970,1,1)</f>
        <v>42400.946597222224</v>
      </c>
      <c r="T4114" s="6">
        <f>(((I4114/60)/60)/24)+DATE(1970,1,1)</f>
        <v>42428</v>
      </c>
      <c r="U4114">
        <f>YEAR(S4114)</f>
        <v>2016</v>
      </c>
    </row>
    <row r="4115" spans="1:21" ht="48" x14ac:dyDescent="0.2">
      <c r="A4115">
        <v>4113</v>
      </c>
      <c r="B4115" s="2" t="s">
        <v>4109</v>
      </c>
      <c r="C4115" s="2" t="s">
        <v>8215</v>
      </c>
      <c r="D4115" s="4">
        <v>1500</v>
      </c>
      <c r="E4115" s="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>ROUND(E4115/D4115*100,0)</f>
        <v>0</v>
      </c>
      <c r="P4115" s="14">
        <f t="shared" si="64"/>
        <v>1</v>
      </c>
      <c r="Q4115" s="7" t="s">
        <v>8314</v>
      </c>
      <c r="R4115" t="s">
        <v>8315</v>
      </c>
      <c r="S4115" s="6">
        <f>(((J4115/60)/60)/24)+DATE(1970,1,1)</f>
        <v>42358.573182870372</v>
      </c>
      <c r="T4115" s="6">
        <f>(((I4115/60)/60)/24)+DATE(1970,1,1)</f>
        <v>42377.273611111115</v>
      </c>
      <c r="U4115">
        <f>YEAR(S4115)</f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186D-F1A8-234A-9838-D9BAA7788F4C}">
  <dimension ref="A1:E18"/>
  <sheetViews>
    <sheetView workbookViewId="0">
      <selection activeCell="N38" sqref="N38"/>
    </sheetView>
  </sheetViews>
  <sheetFormatPr baseColWidth="10" defaultRowHeight="15" x14ac:dyDescent="0.2"/>
  <cols>
    <col min="1" max="1" width="14.6640625" customWidth="1"/>
    <col min="2" max="2" width="14.83203125" bestFit="1" customWidth="1"/>
    <col min="3" max="3" width="9.83203125" customWidth="1"/>
    <col min="4" max="4" width="9.5" customWidth="1"/>
    <col min="5" max="6" width="10" bestFit="1" customWidth="1"/>
    <col min="7" max="7" width="9.33203125" bestFit="1" customWidth="1"/>
    <col min="8" max="8" width="8.83203125" bestFit="1" customWidth="1"/>
    <col min="9" max="9" width="9.33203125" bestFit="1" customWidth="1"/>
    <col min="10" max="10" width="8.1640625" bestFit="1" customWidth="1"/>
    <col min="11" max="11" width="5.5" bestFit="1" customWidth="1"/>
    <col min="12" max="12" width="8.83203125" bestFit="1" customWidth="1"/>
    <col min="13" max="13" width="9.33203125" bestFit="1" customWidth="1"/>
    <col min="14" max="14" width="8.1640625" bestFit="1" customWidth="1"/>
    <col min="15" max="15" width="5.5" bestFit="1" customWidth="1"/>
    <col min="16" max="16" width="8.83203125" bestFit="1" customWidth="1"/>
    <col min="17" max="17" width="9.33203125" bestFit="1" customWidth="1"/>
    <col min="18" max="18" width="8.1640625" bestFit="1" customWidth="1"/>
    <col min="19" max="19" width="5.5" bestFit="1" customWidth="1"/>
    <col min="20" max="20" width="8.83203125" bestFit="1" customWidth="1"/>
    <col min="21" max="21" width="9.33203125" bestFit="1" customWidth="1"/>
    <col min="22" max="22" width="8.1640625" bestFit="1" customWidth="1"/>
    <col min="23" max="23" width="5.5" bestFit="1" customWidth="1"/>
    <col min="24" max="24" width="8.83203125" bestFit="1" customWidth="1"/>
    <col min="25" max="25" width="9.33203125" bestFit="1" customWidth="1"/>
    <col min="26" max="26" width="10" bestFit="1" customWidth="1"/>
  </cols>
  <sheetData>
    <row r="1" spans="1:5" x14ac:dyDescent="0.2">
      <c r="A1" s="15" t="s">
        <v>8379</v>
      </c>
      <c r="B1" t="s">
        <v>8314</v>
      </c>
    </row>
    <row r="2" spans="1:5" x14ac:dyDescent="0.2">
      <c r="A2" s="15" t="s">
        <v>8377</v>
      </c>
      <c r="B2" t="s">
        <v>8362</v>
      </c>
    </row>
    <row r="4" spans="1:5" x14ac:dyDescent="0.2">
      <c r="A4" s="15" t="s">
        <v>8363</v>
      </c>
      <c r="B4" s="15" t="s">
        <v>8364</v>
      </c>
    </row>
    <row r="5" spans="1:5" x14ac:dyDescent="0.2">
      <c r="A5" s="15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7" t="s">
        <v>8370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">
      <c r="A7" s="17" t="s">
        <v>8376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">
      <c r="A8" s="17" t="s">
        <v>8368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">
      <c r="A9" s="17" t="s">
        <v>8369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">
      <c r="A10" s="17" t="s">
        <v>8375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">
      <c r="A11" s="17" t="s">
        <v>8373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">
      <c r="A12" s="17" t="s">
        <v>8365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">
      <c r="A13" s="17" t="s">
        <v>8374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">
      <c r="A14" s="17" t="s">
        <v>8371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">
      <c r="A15" s="17" t="s">
        <v>8366</v>
      </c>
      <c r="B15" s="16">
        <v>65</v>
      </c>
      <c r="C15" s="16">
        <v>50</v>
      </c>
      <c r="D15" s="16"/>
      <c r="E15" s="16">
        <v>115</v>
      </c>
    </row>
    <row r="16" spans="1:5" x14ac:dyDescent="0.2">
      <c r="A16" s="17" t="s">
        <v>8372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">
      <c r="A17" s="17" t="s">
        <v>8367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">
      <c r="A18" s="17" t="s">
        <v>8361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99DC1-13C8-814D-91DB-C973043DEFCE}">
  <dimension ref="A1:I14"/>
  <sheetViews>
    <sheetView workbookViewId="0">
      <selection activeCell="F25" sqref="F25"/>
    </sheetView>
  </sheetViews>
  <sheetFormatPr baseColWidth="10" defaultRowHeight="15" x14ac:dyDescent="0.2"/>
  <cols>
    <col min="1" max="1" width="13.5" bestFit="1" customWidth="1"/>
    <col min="2" max="2" width="14.6640625" customWidth="1"/>
    <col min="3" max="3" width="12.33203125" customWidth="1"/>
    <col min="4" max="4" width="11.83203125" customWidth="1"/>
  </cols>
  <sheetData>
    <row r="1" spans="1:9" s="18" customFormat="1" ht="32" x14ac:dyDescent="0.2">
      <c r="A1" s="18" t="s">
        <v>8380</v>
      </c>
      <c r="B1" s="18" t="s">
        <v>8381</v>
      </c>
      <c r="C1" s="18" t="s">
        <v>8382</v>
      </c>
      <c r="D1" s="18" t="s">
        <v>8383</v>
      </c>
      <c r="E1" s="18" t="s">
        <v>8384</v>
      </c>
      <c r="F1" s="18" t="s">
        <v>8385</v>
      </c>
      <c r="G1" s="18" t="s">
        <v>8386</v>
      </c>
      <c r="H1" s="18" t="s">
        <v>8387</v>
      </c>
    </row>
    <row r="2" spans="1:9" x14ac:dyDescent="0.2">
      <c r="A2" t="s">
        <v>8388</v>
      </c>
      <c r="B2">
        <f>COUNTIFS('Kickstarter Data'!R:R,"=plays",'Kickstarter Data'!F:F,"=successful",'Kickstarter Data'!D:D,"&lt;1000")</f>
        <v>141</v>
      </c>
      <c r="C2">
        <f>COUNTIFS('Kickstarter Data'!R:R,"=plays",'Kickstarter Data'!F:F,"=failed",'Kickstarter Data'!D:D,"&lt;1000")</f>
        <v>45</v>
      </c>
      <c r="D2">
        <f>COUNTIFS('Kickstarter Data'!R:R,"=plays",'Kickstarter Data'!F:F,"=canceled",'Kickstarter Data'!D:D,"&lt;1000")</f>
        <v>0</v>
      </c>
      <c r="E2">
        <f>SUM(B2:D2)</f>
        <v>186</v>
      </c>
      <c r="F2" s="12">
        <f>B2/$E$2</f>
        <v>0.75806451612903225</v>
      </c>
      <c r="G2" s="12">
        <f t="shared" ref="G2:H2" si="0">C2/$E$2</f>
        <v>0.24193548387096775</v>
      </c>
      <c r="H2">
        <f t="shared" si="0"/>
        <v>0</v>
      </c>
      <c r="I2" s="12"/>
    </row>
    <row r="3" spans="1:9" x14ac:dyDescent="0.2">
      <c r="A3" t="s">
        <v>8389</v>
      </c>
      <c r="B3">
        <f>COUNTIFS('Kickstarter Data'!R:R,"=plays",'Kickstarter Data'!F:F,"=successful",'Kickstarter Data'!D:D,"&gt;=1000",'Kickstarter Data'!D:D,"&lt;=4999")</f>
        <v>388</v>
      </c>
      <c r="C3">
        <f>COUNTIFS('Kickstarter Data'!R:R,"=plays",'Kickstarter Data'!F:F,"=failed",'Kickstarter Data'!D:D,"&gt;=1000",'Kickstarter Data'!D:D,"&lt;=4999")</f>
        <v>146</v>
      </c>
      <c r="D3">
        <f>COUNTIFS('Kickstarter Data'!R:R,"=plays",'Kickstarter Data'!F:F,"=canceled",'Kickstarter Data'!D:D,"&gt;=1000",'Kickstarter Data'!D:D,"&lt;=4999")</f>
        <v>0</v>
      </c>
      <c r="E3">
        <f t="shared" ref="E3:E13" si="1">SUM(B3:D3)</f>
        <v>534</v>
      </c>
      <c r="F3" s="12">
        <f>B3/$E3</f>
        <v>0.72659176029962547</v>
      </c>
      <c r="G3" s="12">
        <f>C3/$E3</f>
        <v>0.27340823970037453</v>
      </c>
      <c r="H3">
        <f>D3/$E3</f>
        <v>0</v>
      </c>
      <c r="I3" s="12"/>
    </row>
    <row r="4" spans="1:9" x14ac:dyDescent="0.2">
      <c r="A4" t="s">
        <v>8390</v>
      </c>
      <c r="B4">
        <f>COUNTIFS('Kickstarter Data'!R:R,"=plays",'Kickstarter Data'!F:F,"=successful",'Kickstarter Data'!D:D,"&gt;=5000",'Kickstarter Data'!D:D,"&lt;=9999")</f>
        <v>93</v>
      </c>
      <c r="C4">
        <f>COUNTIFS('Kickstarter Data'!R:R,"=plays",'Kickstarter Data'!F:F,"=failed",'Kickstarter Data'!D:D,"&gt;=5000",'Kickstarter Data'!D:D,"&lt;=9999")</f>
        <v>76</v>
      </c>
      <c r="D4">
        <f>COUNTIFS('Kickstarter Data'!R:R,"=plays",'Kickstarter Data'!F:F,"=canceled",'Kickstarter Data'!D:D,"&gt;=5000",'Kickstarter Data'!D:D,"&lt;=9999")</f>
        <v>0</v>
      </c>
      <c r="E4">
        <f t="shared" si="1"/>
        <v>169</v>
      </c>
      <c r="F4" s="12">
        <f t="shared" ref="F4:F14" si="2">B4/$E4</f>
        <v>0.55029585798816572</v>
      </c>
      <c r="G4" s="12">
        <f t="shared" ref="G4:G14" si="3">C4/$E4</f>
        <v>0.44970414201183434</v>
      </c>
      <c r="H4">
        <f t="shared" ref="H4:H14" si="4">D4/$E4</f>
        <v>0</v>
      </c>
      <c r="I4" s="12"/>
    </row>
    <row r="5" spans="1:9" x14ac:dyDescent="0.2">
      <c r="A5" t="s">
        <v>8391</v>
      </c>
      <c r="B5">
        <f>COUNTIFS('Kickstarter Data'!R:R,"=plays",'Kickstarter Data'!F:F,"=successful",'Kickstarter Data'!D:D,"&gt;=10000",'Kickstarter Data'!D:D,"&lt;=14999")</f>
        <v>39</v>
      </c>
      <c r="C5">
        <f>COUNTIFS('Kickstarter Data'!R:R,"=plays",'Kickstarter Data'!F:F,"=failed",'Kickstarter Data'!D:D,"&gt;=10000",'Kickstarter Data'!D:D,"&lt;=14999")</f>
        <v>33</v>
      </c>
      <c r="D5">
        <f>COUNTIFS('Kickstarter Data'!R:R,"=plays",'Kickstarter Data'!F:F,"=canceled",'Kickstarter Data'!D:D,"&gt;=10000",'Kickstarter Data'!D:D,"&lt;=14999")</f>
        <v>0</v>
      </c>
      <c r="E5">
        <f t="shared" si="1"/>
        <v>72</v>
      </c>
      <c r="F5" s="12">
        <f t="shared" si="2"/>
        <v>0.54166666666666663</v>
      </c>
      <c r="G5" s="12">
        <f t="shared" si="3"/>
        <v>0.45833333333333331</v>
      </c>
      <c r="H5">
        <f t="shared" si="4"/>
        <v>0</v>
      </c>
      <c r="I5" s="12"/>
    </row>
    <row r="6" spans="1:9" x14ac:dyDescent="0.2">
      <c r="A6" t="s">
        <v>8392</v>
      </c>
      <c r="B6">
        <f>COUNTIFS('Kickstarter Data'!R:R,"=plays",'Kickstarter Data'!F:F,"=successful",'Kickstarter Data'!D:D,"&gt;=15000",'Kickstarter Data'!D:D,"&lt;=19999")</f>
        <v>12</v>
      </c>
      <c r="C6">
        <f>COUNTIFS('Kickstarter Data'!R:R,"=plays",'Kickstarter Data'!F:F,"=failed",'Kickstarter Data'!D:D,"&gt;=15000",'Kickstarter Data'!D:D,"&lt;=19999")</f>
        <v>12</v>
      </c>
      <c r="D6">
        <f>COUNTIFS('Kickstarter Data'!R:R,"=plays",'Kickstarter Data'!F:F,"=canceled",'Kickstarter Data'!D:D,"&gt;=15000",'Kickstarter Data'!D:D,"&lt;=19999")</f>
        <v>0</v>
      </c>
      <c r="E6">
        <f t="shared" si="1"/>
        <v>24</v>
      </c>
      <c r="F6" s="12">
        <f t="shared" si="2"/>
        <v>0.5</v>
      </c>
      <c r="G6" s="12">
        <f t="shared" si="3"/>
        <v>0.5</v>
      </c>
      <c r="H6">
        <f t="shared" si="4"/>
        <v>0</v>
      </c>
      <c r="I6" s="12"/>
    </row>
    <row r="7" spans="1:9" x14ac:dyDescent="0.2">
      <c r="A7" t="s">
        <v>8393</v>
      </c>
      <c r="B7">
        <f>COUNTIFS('Kickstarter Data'!R:R,"=plays",'Kickstarter Data'!F:F,"=successful",'Kickstarter Data'!D:D,"&gt;=20000",'Kickstarter Data'!D:D,"&lt;=24999")</f>
        <v>9</v>
      </c>
      <c r="C7">
        <f>COUNTIFS('Kickstarter Data'!R:R,"=plays",'Kickstarter Data'!F:F,"=failed",'Kickstarter Data'!D:D,"&gt;=20000",'Kickstarter Data'!D:D,"&lt;=24999")</f>
        <v>11</v>
      </c>
      <c r="D7">
        <f>COUNTIFS('Kickstarter Data'!R:R,"=plays",'Kickstarter Data'!F:F,"=canceled",'Kickstarter Data'!D:D,"&gt;=20000",'Kickstarter Data'!D:D,"&lt;=24999")</f>
        <v>0</v>
      </c>
      <c r="E7">
        <f t="shared" si="1"/>
        <v>20</v>
      </c>
      <c r="F7" s="12">
        <f t="shared" si="2"/>
        <v>0.45</v>
      </c>
      <c r="G7" s="12">
        <f t="shared" si="3"/>
        <v>0.55000000000000004</v>
      </c>
      <c r="H7">
        <f t="shared" si="4"/>
        <v>0</v>
      </c>
      <c r="I7" s="12"/>
    </row>
    <row r="8" spans="1:9" x14ac:dyDescent="0.2">
      <c r="A8" t="s">
        <v>8394</v>
      </c>
      <c r="B8">
        <f>COUNTIFS('Kickstarter Data'!R:R,"=plays",'Kickstarter Data'!F:F,"=successful",'Kickstarter Data'!D:D,"&gt;=25000",'Kickstarter Data'!D:D,"&lt;=29999")</f>
        <v>1</v>
      </c>
      <c r="C8">
        <f>COUNTIFS('Kickstarter Data'!R:R,"=plays",'Kickstarter Data'!F:F,"=failed",'Kickstarter Data'!D:D,"&gt;=25000",'Kickstarter Data'!D:D,"&lt;=29999")</f>
        <v>4</v>
      </c>
      <c r="D8">
        <f>COUNTIFS('Kickstarter Data'!R:R,"=plays",'Kickstarter Data'!F:F,"=canceled",'Kickstarter Data'!D:D,"&gt;=25000",'Kickstarter Data'!D:D,"&lt;=29999")</f>
        <v>0</v>
      </c>
      <c r="E8">
        <f t="shared" si="1"/>
        <v>5</v>
      </c>
      <c r="F8" s="12">
        <f t="shared" si="2"/>
        <v>0.2</v>
      </c>
      <c r="G8" s="12">
        <f t="shared" si="3"/>
        <v>0.8</v>
      </c>
      <c r="H8">
        <f t="shared" si="4"/>
        <v>0</v>
      </c>
      <c r="I8" s="12"/>
    </row>
    <row r="9" spans="1:9" x14ac:dyDescent="0.2">
      <c r="A9" t="s">
        <v>8395</v>
      </c>
      <c r="B9">
        <f>COUNTIFS('Kickstarter Data'!R:R,"=plays",'Kickstarter Data'!F:F,"=successful",'Kickstarter Data'!D:D,"&gt;=30000",'Kickstarter Data'!D:D,"&lt;=34999")</f>
        <v>3</v>
      </c>
      <c r="C9">
        <f>COUNTIFS('Kickstarter Data'!R:R,"=plays",'Kickstarter Data'!F:F,"=failed",'Kickstarter Data'!D:D,"&gt;=30000",'Kickstarter Data'!D:D,"&lt;=34999")</f>
        <v>8</v>
      </c>
      <c r="D9">
        <f>COUNTIFS('Kickstarter Data'!R:R,"=plays",'Kickstarter Data'!F:F,"=canceled",'Kickstarter Data'!D:D,"&gt;=30000",'Kickstarter Data'!D:D,"&lt;=34999")</f>
        <v>0</v>
      </c>
      <c r="E9">
        <f t="shared" si="1"/>
        <v>11</v>
      </c>
      <c r="F9" s="12">
        <f t="shared" si="2"/>
        <v>0.27272727272727271</v>
      </c>
      <c r="G9" s="12">
        <f t="shared" si="3"/>
        <v>0.72727272727272729</v>
      </c>
      <c r="H9">
        <f t="shared" si="4"/>
        <v>0</v>
      </c>
      <c r="I9" s="12"/>
    </row>
    <row r="10" spans="1:9" x14ac:dyDescent="0.2">
      <c r="A10" t="s">
        <v>8399</v>
      </c>
      <c r="B10">
        <f>COUNTIFS('Kickstarter Data'!R:R,"=plays",'Kickstarter Data'!F:F,"=successful",'Kickstarter Data'!D:D,"&gt;=35000",'Kickstarter Data'!D:D,"&lt;=39999")</f>
        <v>4</v>
      </c>
      <c r="C10">
        <f>COUNTIFS('Kickstarter Data'!R:R,"=plays",'Kickstarter Data'!F:F,"=failed",'Kickstarter Data'!D:D,"&gt;=35000",'Kickstarter Data'!D:D,"&lt;=39999")</f>
        <v>2</v>
      </c>
      <c r="D10">
        <f>COUNTIFS('Kickstarter Data'!R:R,"=plays",'Kickstarter Data'!F:F,"=canceled",'Kickstarter Data'!D:D,"&gt;=35000",'Kickstarter Data'!D:D,"&lt;=39999")</f>
        <v>0</v>
      </c>
      <c r="E10">
        <f t="shared" ref="E10" si="5">SUM(B10:D10)</f>
        <v>6</v>
      </c>
      <c r="F10" s="12">
        <f t="shared" ref="F10" si="6">B10/$E10</f>
        <v>0.66666666666666663</v>
      </c>
      <c r="G10" s="12">
        <f t="shared" ref="G10" si="7">C10/$E10</f>
        <v>0.33333333333333331</v>
      </c>
      <c r="H10">
        <f t="shared" ref="H10" si="8">D10/$E10</f>
        <v>0</v>
      </c>
      <c r="I10" s="12"/>
    </row>
    <row r="11" spans="1:9" x14ac:dyDescent="0.2">
      <c r="A11" t="s">
        <v>8396</v>
      </c>
      <c r="B11">
        <f>COUNTIFS('Kickstarter Data'!R:R,"=plays",'Kickstarter Data'!F:F,"=successful",'Kickstarter Data'!D:D,"&gt;=40000",'Kickstarter Data'!D:D,"&lt;=44999")</f>
        <v>2</v>
      </c>
      <c r="C11">
        <f>COUNTIFS('Kickstarter Data'!R:R,"=plays",'Kickstarter Data'!F:F,"=failed",'Kickstarter Data'!D:D,"&gt;=40000",'Kickstarter Data'!D:D,"&lt;=44999")</f>
        <v>1</v>
      </c>
      <c r="D11">
        <f>COUNTIFS('Kickstarter Data'!R:R,"=plays",'Kickstarter Data'!F:F,"=canceled",'Kickstarter Data'!D:D,"&gt;=40000",'Kickstarter Data'!D:D,"&lt;=44999")</f>
        <v>0</v>
      </c>
      <c r="E11">
        <f t="shared" si="1"/>
        <v>3</v>
      </c>
      <c r="F11" s="12">
        <f t="shared" si="2"/>
        <v>0.66666666666666663</v>
      </c>
      <c r="G11" s="12">
        <f t="shared" si="3"/>
        <v>0.33333333333333331</v>
      </c>
      <c r="H11">
        <f t="shared" si="4"/>
        <v>0</v>
      </c>
      <c r="I11" s="12"/>
    </row>
    <row r="12" spans="1:9" x14ac:dyDescent="0.2">
      <c r="A12" t="s">
        <v>8397</v>
      </c>
      <c r="B12">
        <f>COUNTIFS('Kickstarter Data'!R:R,"=plays",'Kickstarter Data'!F:F,"=successful",'Kickstarter Data'!D:D,"&gt;=45000",'Kickstarter Data'!D:D,"&lt;=49999")</f>
        <v>0</v>
      </c>
      <c r="C12">
        <f>COUNTIFS('Kickstarter Data'!R:R,"=plays",'Kickstarter Data'!F:F,"=failed",'Kickstarter Data'!D:D,"&gt;=45000",'Kickstarter Data'!D:D,"&lt;=49999")</f>
        <v>1</v>
      </c>
      <c r="D12">
        <f>COUNTIFS('Kickstarter Data'!R:R,"=plays",'Kickstarter Data'!F:F,"=canceled",'Kickstarter Data'!D:D,"&gt;=45000",'Kickstarter Data'!D:D,"&lt;=49999")</f>
        <v>0</v>
      </c>
      <c r="E12">
        <f t="shared" si="1"/>
        <v>1</v>
      </c>
      <c r="F12" s="12">
        <f t="shared" si="2"/>
        <v>0</v>
      </c>
      <c r="G12" s="12">
        <f t="shared" si="3"/>
        <v>1</v>
      </c>
      <c r="H12">
        <f t="shared" si="4"/>
        <v>0</v>
      </c>
      <c r="I12" s="12"/>
    </row>
    <row r="13" spans="1:9" x14ac:dyDescent="0.2">
      <c r="A13" t="s">
        <v>8398</v>
      </c>
      <c r="B13">
        <f>COUNTIFS('Kickstarter Data'!R:R,"=plays",'Kickstarter Data'!F:F,"=successful",'Kickstarter Data'!D:D,"&gt;=50000")</f>
        <v>2</v>
      </c>
      <c r="C13">
        <f>COUNTIFS('Kickstarter Data'!R:R,"=plays",'Kickstarter Data'!F:F,"=failed",'Kickstarter Data'!D:D,"&gt;=50000")</f>
        <v>14</v>
      </c>
      <c r="D13">
        <f>COUNTIFS('Kickstarter Data'!R:R,"=plays",'Kickstarter Data'!F:F,"=canceled",'Kickstarter Data'!D:D,"&gt;=50000")</f>
        <v>0</v>
      </c>
      <c r="E13">
        <f t="shared" si="1"/>
        <v>16</v>
      </c>
      <c r="F13" s="12">
        <f t="shared" si="2"/>
        <v>0.125</v>
      </c>
      <c r="G13" s="12">
        <f t="shared" si="3"/>
        <v>0.875</v>
      </c>
      <c r="H13">
        <f t="shared" si="4"/>
        <v>0</v>
      </c>
      <c r="I13" s="12"/>
    </row>
    <row r="14" spans="1:9" x14ac:dyDescent="0.2">
      <c r="B14">
        <f>SUM(B2:B13)</f>
        <v>694</v>
      </c>
      <c r="C14">
        <f t="shared" ref="C14:D14" si="9">SUM(C2:C13)</f>
        <v>353</v>
      </c>
      <c r="D14">
        <f t="shared" si="9"/>
        <v>0</v>
      </c>
      <c r="E14">
        <f>SUM(E2:E13)</f>
        <v>1047</v>
      </c>
      <c r="F14" s="12">
        <f t="shared" si="2"/>
        <v>0.6628462273161414</v>
      </c>
      <c r="G14" s="12">
        <f t="shared" si="3"/>
        <v>0.33715377268385865</v>
      </c>
      <c r="H14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2022-06-21T22:46:20Z</dcterms:modified>
</cp:coreProperties>
</file>